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6C5B7023-A47E-4F1E-8135-8D324171B4A7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29" i="4" l="1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W146" i="4"/>
  <c r="R146" i="4"/>
  <c r="M146" i="4"/>
  <c r="H146" i="4"/>
  <c r="W160" i="4"/>
  <c r="R160" i="4"/>
  <c r="M160" i="4"/>
  <c r="H160" i="4"/>
  <c r="W171" i="4"/>
  <c r="R171" i="4"/>
  <c r="M171" i="4"/>
  <c r="H171" i="4"/>
  <c r="W185" i="4"/>
  <c r="R185" i="4"/>
  <c r="M185" i="4"/>
  <c r="H185" i="4"/>
  <c r="W202" i="4"/>
  <c r="R202" i="4"/>
  <c r="M202" i="4"/>
  <c r="H202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W227" i="4"/>
  <c r="R227" i="4"/>
  <c r="M227" i="4"/>
  <c r="H227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45" i="4"/>
  <c r="R145" i="4"/>
  <c r="M145" i="4"/>
  <c r="H145" i="4"/>
  <c r="W159" i="4"/>
  <c r="R159" i="4"/>
  <c r="M159" i="4"/>
  <c r="H159" i="4"/>
  <c r="W170" i="4"/>
  <c r="R170" i="4"/>
  <c r="M170" i="4"/>
  <c r="H170" i="4"/>
  <c r="W184" i="4"/>
  <c r="R184" i="4"/>
  <c r="M184" i="4"/>
  <c r="H184" i="4"/>
  <c r="W201" i="4"/>
  <c r="R201" i="4"/>
  <c r="M201" i="4"/>
  <c r="H201" i="4"/>
  <c r="W226" i="4"/>
  <c r="R226" i="4"/>
  <c r="M226" i="4"/>
  <c r="H22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2" i="4" l="1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26" i="4" l="1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44" i="4"/>
  <c r="R144" i="4"/>
  <c r="M144" i="4"/>
  <c r="H144" i="4"/>
  <c r="W158" i="4"/>
  <c r="R158" i="4"/>
  <c r="M158" i="4"/>
  <c r="H158" i="4"/>
  <c r="W169" i="4"/>
  <c r="R169" i="4"/>
  <c r="M169" i="4"/>
  <c r="H169" i="4"/>
  <c r="W183" i="4"/>
  <c r="R183" i="4"/>
  <c r="M183" i="4"/>
  <c r="H183" i="4"/>
  <c r="W200" i="4"/>
  <c r="R200" i="4"/>
  <c r="M200" i="4"/>
  <c r="H200" i="4"/>
  <c r="W225" i="4"/>
  <c r="R225" i="4"/>
  <c r="M225" i="4"/>
  <c r="H225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W224" i="4" l="1"/>
  <c r="R224" i="4"/>
  <c r="M224" i="4"/>
  <c r="H224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23" i="4"/>
  <c r="R223" i="4"/>
  <c r="M223" i="4"/>
  <c r="H223" i="4"/>
  <c r="W199" i="4"/>
  <c r="R199" i="4"/>
  <c r="M199" i="4"/>
  <c r="H199" i="4"/>
  <c r="W157" i="4"/>
  <c r="R157" i="4"/>
  <c r="M157" i="4"/>
  <c r="H157" i="4"/>
  <c r="W156" i="4"/>
  <c r="R156" i="4"/>
  <c r="M156" i="4"/>
  <c r="H156" i="4"/>
  <c r="W222" i="4"/>
  <c r="R222" i="4"/>
  <c r="M222" i="4"/>
  <c r="H222" i="4"/>
  <c r="W198" i="4"/>
  <c r="R198" i="4"/>
  <c r="M198" i="4"/>
  <c r="H198" i="4"/>
  <c r="W221" i="4"/>
  <c r="R221" i="4"/>
  <c r="M221" i="4"/>
  <c r="H221" i="4"/>
  <c r="W155" i="4"/>
  <c r="R155" i="4"/>
  <c r="M155" i="4"/>
  <c r="H155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W220" i="4" l="1"/>
  <c r="R220" i="4"/>
  <c r="M220" i="4"/>
  <c r="H220" i="4"/>
  <c r="W182" i="4"/>
  <c r="R182" i="4"/>
  <c r="M182" i="4"/>
  <c r="H182" i="4"/>
  <c r="W154" i="4"/>
  <c r="R154" i="4"/>
  <c r="M154" i="4"/>
  <c r="H154" i="4"/>
  <c r="W143" i="4"/>
  <c r="R143" i="4"/>
  <c r="M143" i="4"/>
  <c r="H143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42" i="4" l="1"/>
  <c r="R142" i="4"/>
  <c r="M142" i="4"/>
  <c r="H142" i="4"/>
  <c r="W153" i="4"/>
  <c r="R153" i="4"/>
  <c r="M153" i="4"/>
  <c r="H153" i="4"/>
  <c r="W181" i="4"/>
  <c r="R181" i="4"/>
  <c r="M181" i="4"/>
  <c r="H181" i="4"/>
  <c r="W197" i="4"/>
  <c r="R197" i="4"/>
  <c r="M197" i="4"/>
  <c r="H19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W168" i="4" l="1"/>
  <c r="R168" i="4"/>
  <c r="M168" i="4"/>
  <c r="H168" i="4"/>
  <c r="W219" i="4"/>
  <c r="R219" i="4"/>
  <c r="M219" i="4"/>
  <c r="H219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196" i="4" l="1"/>
  <c r="R196" i="4"/>
  <c r="M196" i="4"/>
  <c r="H196" i="4"/>
  <c r="W180" i="4"/>
  <c r="R180" i="4"/>
  <c r="M180" i="4"/>
  <c r="H180" i="4"/>
  <c r="W167" i="4"/>
  <c r="R167" i="4"/>
  <c r="M167" i="4"/>
  <c r="H167" i="4"/>
  <c r="W152" i="4"/>
  <c r="R152" i="4"/>
  <c r="M152" i="4"/>
  <c r="H152" i="4"/>
  <c r="W141" i="4"/>
  <c r="R141" i="4"/>
  <c r="M141" i="4"/>
  <c r="H141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W218" i="4"/>
  <c r="R218" i="4"/>
  <c r="M218" i="4"/>
  <c r="H218" i="4"/>
  <c r="W217" i="4" l="1"/>
  <c r="R217" i="4"/>
  <c r="M217" i="4"/>
  <c r="H217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W140" i="4"/>
  <c r="R140" i="4"/>
  <c r="M140" i="4"/>
  <c r="H140" i="4"/>
  <c r="W151" i="4"/>
  <c r="R151" i="4"/>
  <c r="M151" i="4"/>
  <c r="H151" i="4"/>
  <c r="W166" i="4"/>
  <c r="R166" i="4"/>
  <c r="M166" i="4"/>
  <c r="H166" i="4"/>
  <c r="W179" i="4"/>
  <c r="R179" i="4"/>
  <c r="M179" i="4"/>
  <c r="H179" i="4"/>
  <c r="W195" i="4"/>
  <c r="R195" i="4"/>
  <c r="M195" i="4"/>
  <c r="H195" i="4"/>
  <c r="W216" i="4"/>
  <c r="R216" i="4"/>
  <c r="M216" i="4"/>
  <c r="H216" i="4"/>
  <c r="BI39" i="4" l="1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W150" i="4" l="1"/>
  <c r="R150" i="4"/>
  <c r="M150" i="4"/>
  <c r="H150" i="4"/>
  <c r="W194" i="4"/>
  <c r="R194" i="4"/>
  <c r="M194" i="4"/>
  <c r="H194" i="4"/>
  <c r="W215" i="4"/>
  <c r="R215" i="4"/>
  <c r="M215" i="4"/>
  <c r="H215" i="4"/>
  <c r="W214" i="4" l="1"/>
  <c r="R214" i="4"/>
  <c r="M214" i="4"/>
  <c r="H214" i="4"/>
  <c r="W149" i="4"/>
  <c r="R149" i="4"/>
  <c r="M149" i="4"/>
  <c r="H149" i="4"/>
  <c r="W213" i="4" l="1"/>
  <c r="R213" i="4"/>
  <c r="M213" i="4"/>
  <c r="H213" i="4"/>
  <c r="W193" i="4"/>
  <c r="R193" i="4"/>
  <c r="M193" i="4"/>
  <c r="H193" i="4"/>
  <c r="W192" i="4"/>
  <c r="R192" i="4"/>
  <c r="M192" i="4"/>
  <c r="H192" i="4"/>
  <c r="W212" i="4"/>
  <c r="R212" i="4"/>
  <c r="M212" i="4"/>
  <c r="H212" i="4"/>
  <c r="W191" i="4"/>
  <c r="R191" i="4"/>
  <c r="M191" i="4"/>
  <c r="H191" i="4"/>
  <c r="W148" i="4"/>
  <c r="R148" i="4"/>
  <c r="M148" i="4"/>
  <c r="H148" i="4"/>
  <c r="W178" i="4"/>
  <c r="R178" i="4"/>
  <c r="M178" i="4"/>
  <c r="H178" i="4"/>
  <c r="W189" i="4"/>
  <c r="R189" i="4"/>
  <c r="M189" i="4"/>
  <c r="H189" i="4"/>
  <c r="W211" i="4"/>
  <c r="R211" i="4"/>
  <c r="M211" i="4"/>
  <c r="H211" i="4"/>
  <c r="W177" i="4"/>
  <c r="R177" i="4"/>
  <c r="M177" i="4"/>
  <c r="H177" i="4"/>
  <c r="W139" i="4"/>
  <c r="R139" i="4"/>
  <c r="M139" i="4"/>
  <c r="H139" i="4"/>
  <c r="W165" i="4"/>
  <c r="R165" i="4"/>
  <c r="M165" i="4"/>
  <c r="H165" i="4"/>
  <c r="W138" i="4" l="1"/>
  <c r="R138" i="4"/>
  <c r="M138" i="4"/>
  <c r="H138" i="4"/>
  <c r="W176" i="4"/>
  <c r="R176" i="4"/>
  <c r="M176" i="4"/>
  <c r="H176" i="4"/>
  <c r="W210" i="4"/>
  <c r="R210" i="4"/>
  <c r="M210" i="4"/>
  <c r="H210" i="4"/>
  <c r="W190" i="4"/>
  <c r="R190" i="4"/>
  <c r="M190" i="4"/>
  <c r="H190" i="4"/>
  <c r="W137" i="4"/>
  <c r="R137" i="4"/>
  <c r="M137" i="4"/>
  <c r="H137" i="4"/>
  <c r="W164" i="4"/>
  <c r="R164" i="4"/>
  <c r="M164" i="4"/>
  <c r="H164" i="4"/>
  <c r="W209" i="4" l="1"/>
  <c r="R209" i="4"/>
  <c r="M209" i="4"/>
  <c r="H209" i="4"/>
  <c r="W175" i="4"/>
  <c r="R175" i="4"/>
  <c r="M175" i="4"/>
  <c r="H175" i="4"/>
  <c r="W174" i="4"/>
  <c r="R174" i="4"/>
  <c r="M174" i="4"/>
  <c r="H174" i="4"/>
  <c r="W208" i="4" l="1"/>
  <c r="R208" i="4"/>
  <c r="M208" i="4"/>
  <c r="H208" i="4"/>
  <c r="W207" i="4"/>
  <c r="R207" i="4"/>
  <c r="M207" i="4"/>
  <c r="H207" i="4"/>
  <c r="H204" i="4" l="1"/>
  <c r="M204" i="4"/>
  <c r="R204" i="4"/>
  <c r="W204" i="4"/>
  <c r="H205" i="4"/>
  <c r="M205" i="4"/>
  <c r="R205" i="4"/>
  <c r="W205" i="4"/>
  <c r="W206" i="4"/>
  <c r="R206" i="4"/>
  <c r="M206" i="4"/>
  <c r="H206" i="4"/>
  <c r="W136" i="4" l="1"/>
  <c r="R136" i="4"/>
  <c r="M136" i="4"/>
  <c r="H136" i="4"/>
  <c r="BI38" i="4" l="1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W135" i="4" l="1"/>
  <c r="R135" i="4"/>
  <c r="M135" i="4"/>
  <c r="H135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188" i="4" l="1"/>
  <c r="R188" i="4"/>
  <c r="M188" i="4"/>
  <c r="H188" i="4"/>
  <c r="A1" i="5"/>
  <c r="W163" i="4" l="1"/>
  <c r="R163" i="4"/>
  <c r="M163" i="4"/>
  <c r="H163" i="4"/>
  <c r="W134" i="4"/>
  <c r="R134" i="4"/>
  <c r="M134" i="4"/>
  <c r="H13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1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27" i="4"/>
  <c r="R27" i="4"/>
  <c r="M27" i="4"/>
  <c r="H2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187" i="4"/>
  <c r="R187" i="4"/>
  <c r="M187" i="4"/>
  <c r="H187" i="4"/>
  <c r="W173" i="4"/>
  <c r="R173" i="4"/>
  <c r="M173" i="4"/>
  <c r="H173" i="4"/>
  <c r="W162" i="4"/>
  <c r="R162" i="4"/>
  <c r="M162" i="4"/>
  <c r="H162" i="4"/>
  <c r="W133" i="4"/>
  <c r="R133" i="4"/>
  <c r="M133" i="4"/>
  <c r="H133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<sst xmlns="http://schemas.openxmlformats.org/spreadsheetml/2006/main" count="25573" uniqueCount="241">
  <si>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</si>
  <si>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</si>
  <si>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</si>
  <si>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</si>
  <si>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</si>
  <si>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</si>
  <si>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</si>
  <si>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</si>
  <si>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</si>
  <si>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</si>
  <si>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</si>
  <si>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</si>
  <si>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</si>
  <si>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</si>
  <si>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</si>
  <si>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</si>
  <si>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</si>
  <si>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</si>
  <si>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</si>
  <si>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</si>
  <si>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</si>
  <si>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</si>
  <si>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</si>
  <si>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</si>
  <si>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</si>
  <si>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</si>
  <si>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</si>
  <si>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</si>
  <si>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</si>
  <si>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</si>
  <si>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</si>
  <si>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</si>
  <si>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</si>
  <si>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</si>
  <si>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</si>
  <si>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</si>
  <si>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</si>
  <si>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</si>
  <si>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</si>
  <si>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</si>
  <si>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</si>
  <si>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</si>
  <si>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</si>
  <si>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</si>
  <si>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</si>
  <si>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</si>
  <si>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</si>
  <si>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</si>
  <si>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</si>
  <si>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</si>
  <si>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</si>
  <si>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</si>
  <si>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</si>
  <si>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</si>
  <si>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</si>
  <si>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</si>
  <si>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</si>
  <si>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</si>
  <si>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</si>
  <si>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</si>
  <si>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</si>
  <si>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</si>
  <si>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</si>
  <si>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</si>
  <si>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</si>
  <si>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</si>
  <si>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</si>
  <si>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</si>
  <si>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</si>
  <si>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</si>
  <si>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</si>
  <si>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</si>
  <si>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</si>
  <si>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</si>
  <si>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</si>
  <si>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</si>
  <si>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</si>
  <si>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</si>
  <si>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</si>
  <si>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</si>
  <si>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</si>
  <si>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</si>
  <si>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</si>
  <si>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</si>
  <si>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</si>
  <si>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</si>
  <si>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</si>
  <si>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</si>
  <si>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</si>
  <si>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</si>
  <si>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</si>
  <si>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</si>
  <si>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</si>
  <si>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</si>
  <si>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</si>
  <si>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</si>
  <si>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</si>
  <si>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</si>
  <si>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</si>
  <si>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</si>
  <si>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</si>
  <si>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</si>
  <si>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</si>
  <si>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</si>
  <si>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</si>
  <si>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</si>
  <si>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</si>
  <si>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</si>
  <si>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</si>
  <si>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</si>
  <si>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</si>
  <si>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</si>
  <si>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</si>
  <si>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</si>
  <si>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</si>
  <si>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</si>
  <si>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</si>
  <si>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</si>
  <si>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</si>
  <si>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</si>
  <si>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</si>
  <si>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</si>
  <si>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</si>
  <si>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</si>
  <si>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</si>
  <si>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</si>
  <si>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</si>
  <si>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</si>
  <si>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</si>
  <si>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</si>
  <si>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</si>
  <si>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</si>
  <si>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</si>
  <si>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</si>
  <si>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</si>
  <si>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</si>
  <si>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</si>
  <si>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</si>
  <si>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</si>
  <si>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</si>
  <si>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</si>
  <si>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</si>
  <si>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</si>
  <si>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</si>
  <si>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</si>
  <si>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</si>
  <si>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</si>
  <si>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</si>
  <si>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</si>
  <si>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</si>
  <si>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</si>
  <si>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</si>
  <si>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</si>
  <si>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</si>
  <si>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</si>
  <si>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</si>
  <si>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</si>
  <si>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</si>
  <si>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</si>
  <si>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</si>
  <si>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</si>
  <si>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</si>
  <si>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</si>
  <si>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</si>
  <si>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</si>
  <si>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</si>
  <si>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</si>
  <si>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</si>
  <si>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</si>
  <si>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</si>
  <si>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</si>
  <si>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</si>
  <si>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</si>
  <si>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</si>
  <si>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</si>
  <si>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</si>
  <si>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</si>
  <si>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</si>
  <si>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</si>
  <si>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</si>
  <si>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</si>
  <si>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</si>
  <si>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</si>
  <si>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</si>
  <si>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</si>
  <si>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</si>
  <si>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</si>
  <si>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</si>
  <si>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</si>
  <si>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</si>
  <si>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</si>
  <si>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</si>
  <si>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</si>
  <si>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</si>
  <si>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</si>
  <si>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</si>
  <si>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</si>
  <si>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</si>
  <si>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</si>
  <si>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</si>
  <si>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</si>
  <si>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</si>
  <si>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</si>
  <si>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</si>
  <si>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</si>
  <si>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</si>
  <si>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</si>
  <si>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</si>
  <si>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</si>
  <si>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</si>
  <si>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</si>
  <si>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</si>
  <si>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</si>
  <si>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</si>
  <si>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</si>
  <si>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</si>
  <si>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</si>
  <si>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</si>
  <si>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</si>
  <si>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</si>
  <si>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</si>
  <si>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</si>
  <si>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</si>
  <si>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</si>
  <si>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</si>
  <si>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</si>
  <si>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</si>
  <si>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</si>
  <si>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</si>
  <si>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</si>
  <si>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</si>
  <si>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</si>
  <si>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</si>
  <si>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</si>
  <si>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C214+</t>
  </si>
  <si>
    <t>ET_MULT 0.453</t>
  </si>
  <si>
    <t>ET_MULT 0.355</t>
  </si>
  <si>
    <t>solar mult = 0.3</t>
  </si>
  <si>
    <t>solar mult = 0.15</t>
  </si>
  <si>
    <t>solar mult = 0.4</t>
  </si>
  <si>
    <t>solar mult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</si>
</sst>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27"/>
  <sheetViews>
    <sheetView tabSelected="1" workbookViewId="0">
      <pane ySplit="3" topLeftCell="A112" activePane="bottomLeft" state="frozen"/>
      <selection pane="bottomLeft" activeCell="V129" sqref="V129"/>
    </sheetView>
  </sheetViews>
  <sheetFormatPr defaultRowHeight="14.4" x14ac:dyDescent="0.3"/>
  <cols>
    <col min="3" max="3" width="49.5546875" customWidth="1"/>
    <col min="4" max="4" width="11.5546875" customWidth="1"/>
    <col min="5" max="5" width="22.332031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32" t="s">
        <v>66</v>
      </c>
      <c r="AB3" s="132"/>
      <c r="AC3" s="131" t="s">
        <v>67</v>
      </c>
      <c r="AD3" s="131"/>
      <c r="AE3" s="133" t="s">
        <v>50</v>
      </c>
      <c r="AF3" s="133"/>
      <c r="AG3" s="134" t="s">
        <v>68</v>
      </c>
      <c r="AH3" s="134"/>
      <c r="AI3" s="135" t="s">
        <v>48</v>
      </c>
      <c r="AJ3" s="135"/>
      <c r="AK3" s="131" t="s">
        <v>67</v>
      </c>
      <c r="AL3" s="131"/>
      <c r="AM3" s="133" t="s">
        <v>50</v>
      </c>
      <c r="AN3" s="133"/>
      <c r="AO3" s="134" t="s">
        <v>68</v>
      </c>
      <c r="AP3" s="134"/>
      <c r="AR3" s="32" t="s">
        <v>53</v>
      </c>
      <c r="AS3" s="132" t="s">
        <v>48</v>
      </c>
      <c r="AT3" s="132"/>
      <c r="AU3" s="138" t="s">
        <v>67</v>
      </c>
      <c r="AV3" s="138"/>
      <c r="AW3" s="137" t="s">
        <v>50</v>
      </c>
      <c r="AX3" s="137"/>
      <c r="AY3" s="134" t="s">
        <v>68</v>
      </c>
      <c r="AZ3" s="134"/>
      <c r="BA3" s="132" t="s">
        <v>48</v>
      </c>
      <c r="BB3" s="132"/>
      <c r="BC3" s="136" t="s">
        <v>67</v>
      </c>
      <c r="BD3" s="136"/>
      <c r="BE3" s="137" t="s">
        <v>50</v>
      </c>
      <c r="BF3" s="137"/>
      <c r="BG3" s="134" t="s">
        <v>68</v>
      </c>
      <c r="BH3" s="134"/>
      <c r="BI3">
        <f>MIN(BI6:BI255)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96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7">
        <v>-1.4541049943029001</v>
      </c>
      <c r="AB7" s="97">
        <v>-1.3504457651966399</v>
      </c>
      <c r="AC7" s="97">
        <v>62.899204382333799</v>
      </c>
      <c r="AD7" s="97">
        <v>62.157426473123202</v>
      </c>
      <c r="AE7" s="97">
        <v>1.5665583277691599</v>
      </c>
      <c r="AF7" s="97">
        <v>1.5331163573573401</v>
      </c>
      <c r="AG7" s="97">
        <v>0.50888231720407495</v>
      </c>
      <c r="AH7" s="97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8" t="s">
        <v>74</v>
      </c>
      <c r="AS7" s="97">
        <v>-1.4035295644097801</v>
      </c>
      <c r="AT7" s="97">
        <v>-1.41662761682807</v>
      </c>
      <c r="AU7" s="97">
        <v>62.146960657570503</v>
      </c>
      <c r="AV7" s="97">
        <v>62.151711810774401</v>
      </c>
      <c r="AW7" s="97">
        <v>1.5503320819778501</v>
      </c>
      <c r="AX7" s="97">
        <v>1.5545506157176301</v>
      </c>
      <c r="AY7" s="97">
        <v>0.52114593619514005</v>
      </c>
      <c r="AZ7" s="97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7">
        <v>-1.4512831889503</v>
      </c>
      <c r="BL7" s="97">
        <v>-1.4554895635925</v>
      </c>
      <c r="BM7" s="97">
        <v>62.8780054845842</v>
      </c>
      <c r="BN7" s="97">
        <v>62.728644377839302</v>
      </c>
      <c r="BO7" s="97">
        <v>1.5656574302670101</v>
      </c>
      <c r="BP7" s="97">
        <v>1.5670001798316799</v>
      </c>
      <c r="BQ7" s="97">
        <v>0.51047864847191304</v>
      </c>
      <c r="BR7" s="97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94"/>
      <c r="F8" s="101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4">
        <v>44184</v>
      </c>
      <c r="E9" s="94"/>
      <c r="F9" s="101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4">
        <v>44184</v>
      </c>
      <c r="E10" s="94" t="s">
        <v>195</v>
      </c>
      <c r="F10" s="101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4">
        <v>44184</v>
      </c>
      <c r="E11" s="94" t="s">
        <v>196</v>
      </c>
      <c r="F11" s="101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4" t="s">
        <v>197</v>
      </c>
      <c r="E12" s="94"/>
      <c r="F12" s="101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4">
        <v>44187</v>
      </c>
      <c r="E13" s="84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4" t="s">
        <v>204</v>
      </c>
      <c r="E14" s="84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4" t="s">
        <v>205</v>
      </c>
      <c r="E15" s="84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5">
        <v>14158500</v>
      </c>
      <c r="B16" s="30">
        <v>23773373</v>
      </c>
      <c r="C16" s="30" t="s">
        <v>2</v>
      </c>
      <c r="D16" s="116" t="s">
        <v>206</v>
      </c>
      <c r="E16" s="116"/>
      <c r="F16" s="117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8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5">
        <v>14158500</v>
      </c>
      <c r="B17" s="30">
        <v>23773373</v>
      </c>
      <c r="C17" s="30" t="s">
        <v>2</v>
      </c>
      <c r="D17" s="116" t="s">
        <v>207</v>
      </c>
      <c r="E17" s="116"/>
      <c r="F17" s="117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8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5">
        <v>14158500</v>
      </c>
      <c r="B18" s="30">
        <v>23773373</v>
      </c>
      <c r="C18" s="30" t="s">
        <v>2</v>
      </c>
      <c r="D18" s="116" t="s">
        <v>209</v>
      </c>
      <c r="E18" s="116"/>
      <c r="F18" s="117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8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4" t="s">
        <v>209</v>
      </c>
      <c r="E19" s="94" t="s">
        <v>208</v>
      </c>
      <c r="F19" s="101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4" t="s">
        <v>212</v>
      </c>
      <c r="E20" s="84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4" t="s">
        <v>220</v>
      </c>
      <c r="E21" s="84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4" t="s">
        <v>221</v>
      </c>
      <c r="E22" s="84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4" t="s">
        <v>221</v>
      </c>
      <c r="E23" s="84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4" t="s">
        <v>221</v>
      </c>
      <c r="E24" s="84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4" t="s">
        <v>228</v>
      </c>
      <c r="E25" s="84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69" customFormat="1" x14ac:dyDescent="0.3">
      <c r="A26" s="72"/>
      <c r="D26" s="114"/>
      <c r="E26" s="114"/>
      <c r="F26" s="80"/>
      <c r="G26" s="70"/>
      <c r="H26" s="70"/>
      <c r="I26" s="70"/>
      <c r="J26" s="70"/>
      <c r="K26" s="70"/>
      <c r="L26" s="71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4"/>
      <c r="AN26" s="74"/>
      <c r="AO26" s="74"/>
      <c r="AP26" s="74"/>
      <c r="AR26" s="75"/>
      <c r="AS26" s="73"/>
      <c r="AT26" s="73"/>
      <c r="AU26" s="73"/>
      <c r="AV26" s="73"/>
      <c r="AW26" s="73"/>
      <c r="AX26" s="73"/>
      <c r="AY26" s="73"/>
      <c r="AZ26" s="73"/>
      <c r="BA26" s="74"/>
      <c r="BB26" s="74"/>
      <c r="BC26" s="74"/>
      <c r="BD26" s="74"/>
      <c r="BE26" s="74"/>
      <c r="BF26" s="74"/>
      <c r="BG26" s="74"/>
      <c r="BH26" s="74"/>
      <c r="BK26" s="73"/>
      <c r="BL26" s="73"/>
      <c r="BM26" s="73"/>
      <c r="BN26" s="73"/>
      <c r="BO26" s="73"/>
      <c r="BP26" s="73"/>
      <c r="BQ26" s="73"/>
      <c r="BR26" s="73"/>
    </row>
    <row r="27" spans="1:78" x14ac:dyDescent="0.3">
      <c r="A27" s="2" t="s">
        <v>89</v>
      </c>
      <c r="B27">
        <v>23773363</v>
      </c>
      <c r="C27" t="s">
        <v>90</v>
      </c>
      <c r="D27" t="s">
        <v>91</v>
      </c>
      <c r="G27" s="16">
        <v>-9.5</v>
      </c>
      <c r="H27" s="16" t="str">
        <f>IF(G27&gt;0.8,"VG",IF(G27&gt;0.7,"G",IF(G27&gt;0.45,"S","NS")))</f>
        <v>NS</v>
      </c>
      <c r="L27" s="19">
        <v>-0.58399999999999996</v>
      </c>
      <c r="M27" s="26" t="str">
        <f>IF(ABS(L27)&lt;5%,"VG",IF(ABS(L27)&lt;10%,"G",IF(ABS(L27)&lt;15%,"S","NS")))</f>
        <v>NS</v>
      </c>
      <c r="Q27" s="17">
        <v>1.0109999999999999</v>
      </c>
      <c r="R27" s="17" t="str">
        <f>IF(Q27&lt;=0.5,"VG",IF(Q27&lt;=0.6,"G",IF(Q27&lt;=0.7,"S","NS")))</f>
        <v>NS</v>
      </c>
      <c r="V27" s="18">
        <v>0.42399999999999999</v>
      </c>
      <c r="W27" s="18" t="str">
        <f>IF(V27&gt;0.85,"VG",IF(V27&gt;0.75,"G",IF(V27&gt;0.6,"S","NS")))</f>
        <v>NS</v>
      </c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s="55" customFormat="1" ht="28.8" x14ac:dyDescent="0.3">
      <c r="A28" s="54">
        <v>14158790</v>
      </c>
      <c r="B28" s="55">
        <v>23773393</v>
      </c>
      <c r="C28" s="56" t="s">
        <v>92</v>
      </c>
      <c r="D28" s="55" t="s">
        <v>172</v>
      </c>
      <c r="F28" s="78"/>
      <c r="G28" s="57">
        <v>0.69399999999999995</v>
      </c>
      <c r="H28" s="57" t="str">
        <f>IF(G28&gt;0.8,"VG",IF(G28&gt;0.7,"G",IF(G28&gt;0.45,"S","NS")))</f>
        <v>S</v>
      </c>
      <c r="I28" s="57" t="str">
        <f>AJ28</f>
        <v>S</v>
      </c>
      <c r="J28" s="57" t="str">
        <f>BB28</f>
        <v>G</v>
      </c>
      <c r="K28" s="57" t="str">
        <f>BT28</f>
        <v>G</v>
      </c>
      <c r="L28" s="58">
        <v>2E-3</v>
      </c>
      <c r="M28" s="57" t="str">
        <f>IF(ABS(L28)&lt;5%,"VG",IF(ABS(L28)&lt;10%,"G",IF(ABS(L28)&lt;15%,"S","NS")))</f>
        <v>VG</v>
      </c>
      <c r="N28" s="57" t="str">
        <f>AO28</f>
        <v>G</v>
      </c>
      <c r="O28" s="57" t="str">
        <f>BD28</f>
        <v>G</v>
      </c>
      <c r="P28" s="57" t="str">
        <f>BY28</f>
        <v>G</v>
      </c>
      <c r="Q28" s="57">
        <v>0.55200000000000005</v>
      </c>
      <c r="R28" s="57" t="str">
        <f>IF(Q28&lt;=0.5,"VG",IF(Q28&lt;=0.6,"G",IF(Q28&lt;=0.7,"S","NS")))</f>
        <v>G</v>
      </c>
      <c r="S28" s="57" t="str">
        <f>AN28</f>
        <v>G</v>
      </c>
      <c r="T28" s="57" t="str">
        <f>BF28</f>
        <v>VG</v>
      </c>
      <c r="U28" s="57" t="str">
        <f>BX28</f>
        <v>VG</v>
      </c>
      <c r="V28" s="57">
        <v>0.71799999999999997</v>
      </c>
      <c r="W28" s="57" t="str">
        <f>IF(V28&gt;0.85,"VG",IF(V28&gt;0.75,"G",IF(V28&gt;0.6,"S","NS")))</f>
        <v>S</v>
      </c>
      <c r="X28" s="57" t="str">
        <f>AP28</f>
        <v>S</v>
      </c>
      <c r="Y28" s="57" t="str">
        <f>BH28</f>
        <v>G</v>
      </c>
      <c r="Z28" s="57" t="str">
        <f>BZ28</f>
        <v>G</v>
      </c>
      <c r="AA28" s="59">
        <v>0.73826421128751596</v>
      </c>
      <c r="AB28" s="59">
        <v>0.68764690136602502</v>
      </c>
      <c r="AC28" s="59">
        <v>7.6075962877986996</v>
      </c>
      <c r="AD28" s="59">
        <v>3.4185755354494298</v>
      </c>
      <c r="AE28" s="59">
        <v>0.51160120085129301</v>
      </c>
      <c r="AF28" s="59">
        <v>0.55888558635374996</v>
      </c>
      <c r="AG28" s="59">
        <v>0.80425822209953401</v>
      </c>
      <c r="AH28" s="59">
        <v>0.71702551703780304</v>
      </c>
      <c r="AI28" s="60" t="s">
        <v>75</v>
      </c>
      <c r="AJ28" s="60" t="s">
        <v>76</v>
      </c>
      <c r="AK28" s="60" t="s">
        <v>75</v>
      </c>
      <c r="AL28" s="60" t="s">
        <v>77</v>
      </c>
      <c r="AM28" s="60" t="s">
        <v>75</v>
      </c>
      <c r="AN28" s="60" t="s">
        <v>75</v>
      </c>
      <c r="AO28" s="60" t="s">
        <v>75</v>
      </c>
      <c r="AP28" s="60" t="s">
        <v>76</v>
      </c>
      <c r="AR28" s="61" t="s">
        <v>78</v>
      </c>
      <c r="AS28" s="59">
        <v>0.73520929581453698</v>
      </c>
      <c r="AT28" s="59">
        <v>0.75118898337791196</v>
      </c>
      <c r="AU28" s="59">
        <v>8.0861336842206004</v>
      </c>
      <c r="AV28" s="59">
        <v>7.9465833675547897</v>
      </c>
      <c r="AW28" s="59">
        <v>0.51457818082917495</v>
      </c>
      <c r="AX28" s="59">
        <v>0.49880959956890197</v>
      </c>
      <c r="AY28" s="59">
        <v>0.80222190842627705</v>
      </c>
      <c r="AZ28" s="59">
        <v>0.81279403757242896</v>
      </c>
      <c r="BA28" s="60" t="s">
        <v>75</v>
      </c>
      <c r="BB28" s="60" t="s">
        <v>75</v>
      </c>
      <c r="BC28" s="60" t="s">
        <v>75</v>
      </c>
      <c r="BD28" s="60" t="s">
        <v>75</v>
      </c>
      <c r="BE28" s="60" t="s">
        <v>75</v>
      </c>
      <c r="BF28" s="60" t="s">
        <v>77</v>
      </c>
      <c r="BG28" s="60" t="s">
        <v>75</v>
      </c>
      <c r="BH28" s="60" t="s">
        <v>75</v>
      </c>
      <c r="BI28" s="55">
        <f>IF(BJ28=AR28,1,0)</f>
        <v>1</v>
      </c>
      <c r="BJ28" s="55" t="s">
        <v>78</v>
      </c>
      <c r="BK28" s="59">
        <v>0.73593302929872295</v>
      </c>
      <c r="BL28" s="59">
        <v>0.75000401917089399</v>
      </c>
      <c r="BM28" s="59">
        <v>9.9614971936286505</v>
      </c>
      <c r="BN28" s="59">
        <v>9.4196893225000498</v>
      </c>
      <c r="BO28" s="59">
        <v>0.51387446978934104</v>
      </c>
      <c r="BP28" s="59">
        <v>0.49999598081295199</v>
      </c>
      <c r="BQ28" s="59">
        <v>0.80755704914537996</v>
      </c>
      <c r="BR28" s="59">
        <v>0.81135155731168696</v>
      </c>
      <c r="BS28" s="55" t="s">
        <v>75</v>
      </c>
      <c r="BT28" s="55" t="s">
        <v>75</v>
      </c>
      <c r="BU28" s="55" t="s">
        <v>75</v>
      </c>
      <c r="BV28" s="55" t="s">
        <v>75</v>
      </c>
      <c r="BW28" s="55" t="s">
        <v>75</v>
      </c>
      <c r="BX28" s="55" t="s">
        <v>77</v>
      </c>
      <c r="BY28" s="55" t="s">
        <v>75</v>
      </c>
      <c r="BZ28" s="55" t="s">
        <v>75</v>
      </c>
    </row>
    <row r="29" spans="1:78" s="55" customFormat="1" ht="28.8" x14ac:dyDescent="0.3">
      <c r="A29" s="54">
        <v>14158790</v>
      </c>
      <c r="B29" s="55">
        <v>23773393</v>
      </c>
      <c r="C29" s="56" t="s">
        <v>92</v>
      </c>
      <c r="D29" s="55" t="s">
        <v>204</v>
      </c>
      <c r="F29" s="119"/>
      <c r="G29" s="57">
        <v>0.7</v>
      </c>
      <c r="H29" s="57" t="str">
        <f>IF(G29&gt;0.8,"VG",IF(G29&gt;0.7,"G",IF(G29&gt;0.45,"S","NS")))</f>
        <v>S</v>
      </c>
      <c r="I29" s="57" t="str">
        <f>AJ29</f>
        <v>S</v>
      </c>
      <c r="J29" s="57" t="str">
        <f>BB29</f>
        <v>G</v>
      </c>
      <c r="K29" s="57" t="str">
        <f>BT29</f>
        <v>G</v>
      </c>
      <c r="L29" s="58">
        <v>-7.0000000000000001E-3</v>
      </c>
      <c r="M29" s="57" t="str">
        <f>IF(ABS(L29)&lt;5%,"VG",IF(ABS(L29)&lt;10%,"G",IF(ABS(L29)&lt;15%,"S","NS")))</f>
        <v>VG</v>
      </c>
      <c r="N29" s="57" t="str">
        <f>AO29</f>
        <v>G</v>
      </c>
      <c r="O29" s="57" t="str">
        <f>BD29</f>
        <v>G</v>
      </c>
      <c r="P29" s="57" t="str">
        <f>BY29</f>
        <v>G</v>
      </c>
      <c r="Q29" s="57">
        <v>0.55000000000000004</v>
      </c>
      <c r="R29" s="57" t="str">
        <f>IF(Q29&lt;=0.5,"VG",IF(Q29&lt;=0.6,"G",IF(Q29&lt;=0.7,"S","NS")))</f>
        <v>G</v>
      </c>
      <c r="S29" s="57" t="str">
        <f>AN29</f>
        <v>G</v>
      </c>
      <c r="T29" s="57" t="str">
        <f>BF29</f>
        <v>VG</v>
      </c>
      <c r="U29" s="57" t="str">
        <f>BX29</f>
        <v>VG</v>
      </c>
      <c r="V29" s="57">
        <v>0.73</v>
      </c>
      <c r="W29" s="57" t="str">
        <f>IF(V29&gt;0.85,"VG",IF(V29&gt;0.75,"G",IF(V29&gt;0.6,"S","NS")))</f>
        <v>S</v>
      </c>
      <c r="X29" s="57" t="str">
        <f>AP29</f>
        <v>S</v>
      </c>
      <c r="Y29" s="57" t="str">
        <f>BH29</f>
        <v>G</v>
      </c>
      <c r="Z29" s="57" t="str">
        <f>BZ29</f>
        <v>G</v>
      </c>
      <c r="AA29" s="59">
        <v>0.73826421128751596</v>
      </c>
      <c r="AB29" s="59">
        <v>0.68764690136602502</v>
      </c>
      <c r="AC29" s="59">
        <v>7.6075962877986996</v>
      </c>
      <c r="AD29" s="59">
        <v>3.4185755354494298</v>
      </c>
      <c r="AE29" s="59">
        <v>0.51160120085129301</v>
      </c>
      <c r="AF29" s="59">
        <v>0.55888558635374996</v>
      </c>
      <c r="AG29" s="59">
        <v>0.80425822209953401</v>
      </c>
      <c r="AH29" s="59">
        <v>0.71702551703780304</v>
      </c>
      <c r="AI29" s="60" t="s">
        <v>75</v>
      </c>
      <c r="AJ29" s="60" t="s">
        <v>76</v>
      </c>
      <c r="AK29" s="60" t="s">
        <v>75</v>
      </c>
      <c r="AL29" s="60" t="s">
        <v>77</v>
      </c>
      <c r="AM29" s="60" t="s">
        <v>75</v>
      </c>
      <c r="AN29" s="60" t="s">
        <v>75</v>
      </c>
      <c r="AO29" s="60" t="s">
        <v>75</v>
      </c>
      <c r="AP29" s="60" t="s">
        <v>76</v>
      </c>
      <c r="AR29" s="61" t="s">
        <v>78</v>
      </c>
      <c r="AS29" s="59">
        <v>0.73520929581453698</v>
      </c>
      <c r="AT29" s="59">
        <v>0.75118898337791196</v>
      </c>
      <c r="AU29" s="59">
        <v>8.0861336842206004</v>
      </c>
      <c r="AV29" s="59">
        <v>7.9465833675547897</v>
      </c>
      <c r="AW29" s="59">
        <v>0.51457818082917495</v>
      </c>
      <c r="AX29" s="59">
        <v>0.49880959956890197</v>
      </c>
      <c r="AY29" s="59">
        <v>0.80222190842627705</v>
      </c>
      <c r="AZ29" s="59">
        <v>0.81279403757242896</v>
      </c>
      <c r="BA29" s="60" t="s">
        <v>75</v>
      </c>
      <c r="BB29" s="60" t="s">
        <v>75</v>
      </c>
      <c r="BC29" s="60" t="s">
        <v>75</v>
      </c>
      <c r="BD29" s="60" t="s">
        <v>75</v>
      </c>
      <c r="BE29" s="60" t="s">
        <v>75</v>
      </c>
      <c r="BF29" s="60" t="s">
        <v>77</v>
      </c>
      <c r="BG29" s="60" t="s">
        <v>75</v>
      </c>
      <c r="BH29" s="60" t="s">
        <v>75</v>
      </c>
      <c r="BI29" s="55">
        <f>IF(BJ29=AR29,1,0)</f>
        <v>1</v>
      </c>
      <c r="BJ29" s="55" t="s">
        <v>78</v>
      </c>
      <c r="BK29" s="59">
        <v>0.73593302929872295</v>
      </c>
      <c r="BL29" s="59">
        <v>0.75000401917089399</v>
      </c>
      <c r="BM29" s="59">
        <v>9.9614971936286505</v>
      </c>
      <c r="BN29" s="59">
        <v>9.4196893225000498</v>
      </c>
      <c r="BO29" s="59">
        <v>0.51387446978934104</v>
      </c>
      <c r="BP29" s="59">
        <v>0.49999598081295199</v>
      </c>
      <c r="BQ29" s="59">
        <v>0.80755704914537996</v>
      </c>
      <c r="BR29" s="59">
        <v>0.81135155731168696</v>
      </c>
      <c r="BS29" s="55" t="s">
        <v>75</v>
      </c>
      <c r="BT29" s="55" t="s">
        <v>75</v>
      </c>
      <c r="BU29" s="55" t="s">
        <v>75</v>
      </c>
      <c r="BV29" s="55" t="s">
        <v>75</v>
      </c>
      <c r="BW29" s="55" t="s">
        <v>75</v>
      </c>
      <c r="BX29" s="55" t="s">
        <v>77</v>
      </c>
      <c r="BY29" s="55" t="s">
        <v>75</v>
      </c>
      <c r="BZ29" s="55" t="s">
        <v>75</v>
      </c>
    </row>
    <row r="30" spans="1:78" s="103" customFormat="1" x14ac:dyDescent="0.3">
      <c r="A30" s="102"/>
      <c r="C30" s="104"/>
      <c r="F30" s="105"/>
      <c r="G30" s="106"/>
      <c r="H30" s="106"/>
      <c r="I30" s="106"/>
      <c r="J30" s="106"/>
      <c r="K30" s="106"/>
      <c r="L30" s="107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8"/>
      <c r="AB30" s="108"/>
      <c r="AC30" s="108"/>
      <c r="AD30" s="108"/>
      <c r="AE30" s="108"/>
      <c r="AF30" s="108"/>
      <c r="AG30" s="108"/>
      <c r="AH30" s="108"/>
      <c r="AI30" s="109"/>
      <c r="AJ30" s="109"/>
      <c r="AK30" s="109"/>
      <c r="AL30" s="109"/>
      <c r="AM30" s="109"/>
      <c r="AN30" s="109"/>
      <c r="AO30" s="109"/>
      <c r="AP30" s="109"/>
      <c r="AR30" s="110"/>
      <c r="AS30" s="108"/>
      <c r="AT30" s="108"/>
      <c r="AU30" s="108"/>
      <c r="AV30" s="108"/>
      <c r="AW30" s="108"/>
      <c r="AX30" s="108"/>
      <c r="AY30" s="108"/>
      <c r="AZ30" s="108"/>
      <c r="BA30" s="109"/>
      <c r="BB30" s="109"/>
      <c r="BC30" s="109"/>
      <c r="BD30" s="109"/>
      <c r="BE30" s="109"/>
      <c r="BF30" s="109"/>
      <c r="BG30" s="109"/>
      <c r="BH30" s="109"/>
      <c r="BK30" s="108"/>
      <c r="BL30" s="108"/>
      <c r="BM30" s="108"/>
      <c r="BN30" s="108"/>
      <c r="BO30" s="108"/>
      <c r="BP30" s="108"/>
      <c r="BQ30" s="108"/>
      <c r="BR30" s="108"/>
    </row>
    <row r="31" spans="1:78" x14ac:dyDescent="0.3">
      <c r="A31" s="2" t="s">
        <v>154</v>
      </c>
      <c r="B31" s="47">
        <v>23773359</v>
      </c>
      <c r="C31" s="47" t="s">
        <v>4</v>
      </c>
      <c r="D31" s="47" t="s">
        <v>172</v>
      </c>
      <c r="E31" s="47"/>
      <c r="G31" s="16">
        <v>0.30599999999999999</v>
      </c>
      <c r="H31" s="16" t="str">
        <f>IF(G31&gt;0.8,"VG",IF(G31&gt;0.7,"G",IF(G31&gt;0.45,"S","NS")))</f>
        <v>NS</v>
      </c>
      <c r="I31" s="16" t="str">
        <f>AJ31</f>
        <v>NS</v>
      </c>
      <c r="J31" s="16" t="str">
        <f>BB31</f>
        <v>NS</v>
      </c>
      <c r="K31" s="16" t="str">
        <f>BT31</f>
        <v>NS</v>
      </c>
      <c r="L31" s="19">
        <v>1E-3</v>
      </c>
      <c r="M31" s="26" t="str">
        <f>IF(ABS(L31)&lt;5%,"VG",IF(ABS(L31)&lt;10%,"G",IF(ABS(L31)&lt;15%,"S","NS")))</f>
        <v>VG</v>
      </c>
      <c r="N31" s="26" t="str">
        <f>AO31</f>
        <v>S</v>
      </c>
      <c r="O31" s="26" t="str">
        <f>BD31</f>
        <v>NS</v>
      </c>
      <c r="P31" s="26" t="str">
        <f>BY31</f>
        <v>S</v>
      </c>
      <c r="Q31" s="17">
        <v>0.83199999999999996</v>
      </c>
      <c r="R31" s="17" t="str">
        <f>IF(Q31&lt;=0.5,"VG",IF(Q31&lt;=0.6,"G",IF(Q31&lt;=0.7,"S","NS")))</f>
        <v>NS</v>
      </c>
      <c r="S31" s="17" t="str">
        <f>AN31</f>
        <v>NS</v>
      </c>
      <c r="T31" s="17" t="str">
        <f>BF31</f>
        <v>NS</v>
      </c>
      <c r="U31" s="17" t="str">
        <f>BX31</f>
        <v>NS</v>
      </c>
      <c r="V31" s="18">
        <v>0.57199999999999995</v>
      </c>
      <c r="W31" s="18" t="str">
        <f>IF(V31&gt;0.85,"VG",IF(V31&gt;0.75,"G",IF(V31&gt;0.6,"S","NS")))</f>
        <v>NS</v>
      </c>
      <c r="X31" s="18" t="str">
        <f>AP31</f>
        <v>S</v>
      </c>
      <c r="Y31" s="18" t="str">
        <f>BH31</f>
        <v>S</v>
      </c>
      <c r="Z31" s="18" t="str">
        <f>BZ31</f>
        <v>S</v>
      </c>
      <c r="AA31" s="33">
        <v>-1.6843588853474301</v>
      </c>
      <c r="AB31" s="33">
        <v>-1.38167388656029</v>
      </c>
      <c r="AC31" s="42">
        <v>47.052543454625599</v>
      </c>
      <c r="AD31" s="42">
        <v>45.075806202645801</v>
      </c>
      <c r="AE31" s="43">
        <v>1.6384013199907499</v>
      </c>
      <c r="AF31" s="43">
        <v>1.54326727644964</v>
      </c>
      <c r="AG31" s="35">
        <v>0.69305225977485296</v>
      </c>
      <c r="AH31" s="35">
        <v>0.64770252991781896</v>
      </c>
      <c r="AI31" s="36" t="s">
        <v>73</v>
      </c>
      <c r="AJ31" s="36" t="s">
        <v>73</v>
      </c>
      <c r="AK31" s="40" t="s">
        <v>73</v>
      </c>
      <c r="AL31" s="40" t="s">
        <v>73</v>
      </c>
      <c r="AM31" s="41" t="s">
        <v>73</v>
      </c>
      <c r="AN31" s="41" t="s">
        <v>73</v>
      </c>
      <c r="AO31" s="3" t="s">
        <v>76</v>
      </c>
      <c r="AP31" s="3" t="s">
        <v>76</v>
      </c>
      <c r="AR31" s="44" t="s">
        <v>79</v>
      </c>
      <c r="AS31" s="33">
        <v>-1.83479107370433</v>
      </c>
      <c r="AT31" s="33">
        <v>-1.6237819867810701</v>
      </c>
      <c r="AU31" s="42">
        <v>48.467621608912999</v>
      </c>
      <c r="AV31" s="42">
        <v>47.068713217609201</v>
      </c>
      <c r="AW31" s="43">
        <v>1.6836837807926801</v>
      </c>
      <c r="AX31" s="43">
        <v>1.6198092439485201</v>
      </c>
      <c r="AY31" s="35">
        <v>0.68246393329774402</v>
      </c>
      <c r="AZ31" s="35">
        <v>0.70648446797057196</v>
      </c>
      <c r="BA31" s="36" t="s">
        <v>73</v>
      </c>
      <c r="BB31" s="36" t="s">
        <v>73</v>
      </c>
      <c r="BC31" s="40" t="s">
        <v>73</v>
      </c>
      <c r="BD31" s="40" t="s">
        <v>73</v>
      </c>
      <c r="BE31" s="41" t="s">
        <v>73</v>
      </c>
      <c r="BF31" s="41" t="s">
        <v>73</v>
      </c>
      <c r="BG31" s="3" t="s">
        <v>76</v>
      </c>
      <c r="BH31" s="3" t="s">
        <v>76</v>
      </c>
      <c r="BI31">
        <f>IF(BJ31=AR31,1,0)</f>
        <v>1</v>
      </c>
      <c r="BJ31" t="s">
        <v>79</v>
      </c>
      <c r="BK31" s="35">
        <v>-1.75261954637585</v>
      </c>
      <c r="BL31" s="35">
        <v>-1.5537418558679299</v>
      </c>
      <c r="BM31" s="35">
        <v>47.711807796612902</v>
      </c>
      <c r="BN31" s="35">
        <v>46.367428032967098</v>
      </c>
      <c r="BO31" s="35">
        <v>1.6591020301282999</v>
      </c>
      <c r="BP31" s="35">
        <v>1.59804313329395</v>
      </c>
      <c r="BQ31" s="35">
        <v>0.691906189651458</v>
      </c>
      <c r="BR31" s="35">
        <v>0.71335534686557001</v>
      </c>
      <c r="BS31" t="s">
        <v>73</v>
      </c>
      <c r="BT31" t="s">
        <v>73</v>
      </c>
      <c r="BU31" t="s">
        <v>73</v>
      </c>
      <c r="BV31" t="s">
        <v>73</v>
      </c>
      <c r="BW31" t="s">
        <v>73</v>
      </c>
      <c r="BX31" t="s">
        <v>73</v>
      </c>
      <c r="BY31" t="s">
        <v>76</v>
      </c>
      <c r="BZ31" t="s">
        <v>76</v>
      </c>
    </row>
    <row r="32" spans="1:78" s="76" customFormat="1" x14ac:dyDescent="0.3">
      <c r="A32" s="95" t="s">
        <v>154</v>
      </c>
      <c r="B32" s="76">
        <v>23773359</v>
      </c>
      <c r="C32" s="76" t="s">
        <v>4</v>
      </c>
      <c r="D32" s="76" t="s">
        <v>178</v>
      </c>
      <c r="F32" s="77"/>
      <c r="G32" s="16">
        <v>0.3</v>
      </c>
      <c r="H32" s="16" t="str">
        <f>IF(G32&gt;0.8,"VG",IF(G32&gt;0.7,"G",IF(G32&gt;0.45,"S","NS")))</f>
        <v>NS</v>
      </c>
      <c r="I32" s="16" t="str">
        <f>AJ32</f>
        <v>NS</v>
      </c>
      <c r="J32" s="16" t="str">
        <f>BB32</f>
        <v>NS</v>
      </c>
      <c r="K32" s="16" t="str">
        <f>BT32</f>
        <v>NS</v>
      </c>
      <c r="L32" s="28">
        <v>0.12</v>
      </c>
      <c r="M32" s="16" t="str">
        <f>IF(ABS(L32)&lt;5%,"VG",IF(ABS(L32)&lt;10%,"G",IF(ABS(L32)&lt;15%,"S","NS")))</f>
        <v>S</v>
      </c>
      <c r="N32" s="16" t="str">
        <f>AO32</f>
        <v>S</v>
      </c>
      <c r="O32" s="16" t="str">
        <f>BD32</f>
        <v>NS</v>
      </c>
      <c r="P32" s="16" t="str">
        <f>BY32</f>
        <v>S</v>
      </c>
      <c r="Q32" s="16">
        <v>0.79</v>
      </c>
      <c r="R32" s="16" t="str">
        <f>IF(Q32&lt;=0.5,"VG",IF(Q32&lt;=0.6,"G",IF(Q32&lt;=0.7,"S","NS")))</f>
        <v>NS</v>
      </c>
      <c r="S32" s="16" t="str">
        <f>AN32</f>
        <v>NS</v>
      </c>
      <c r="T32" s="16" t="str">
        <f>BF32</f>
        <v>NS</v>
      </c>
      <c r="U32" s="16" t="str">
        <f>BX32</f>
        <v>NS</v>
      </c>
      <c r="V32" s="16">
        <v>0.48</v>
      </c>
      <c r="W32" s="16" t="str">
        <f>IF(V32&gt;0.85,"VG",IF(V32&gt;0.75,"G",IF(V32&gt;0.6,"S","NS")))</f>
        <v>NS</v>
      </c>
      <c r="X32" s="16" t="str">
        <f>AP32</f>
        <v>S</v>
      </c>
      <c r="Y32" s="16" t="str">
        <f>BH32</f>
        <v>S</v>
      </c>
      <c r="Z32" s="16" t="str">
        <f>BZ32</f>
        <v>S</v>
      </c>
      <c r="AA32" s="97">
        <v>-1.6843588853474301</v>
      </c>
      <c r="AB32" s="97">
        <v>-1.38167388656029</v>
      </c>
      <c r="AC32" s="97">
        <v>47.052543454625599</v>
      </c>
      <c r="AD32" s="97">
        <v>45.075806202645801</v>
      </c>
      <c r="AE32" s="97">
        <v>1.6384013199907499</v>
      </c>
      <c r="AF32" s="97">
        <v>1.54326727644964</v>
      </c>
      <c r="AG32" s="97">
        <v>0.69305225977485296</v>
      </c>
      <c r="AH32" s="97">
        <v>0.64770252991781896</v>
      </c>
      <c r="AI32" s="39" t="s">
        <v>73</v>
      </c>
      <c r="AJ32" s="39" t="s">
        <v>73</v>
      </c>
      <c r="AK32" s="39" t="s">
        <v>73</v>
      </c>
      <c r="AL32" s="39" t="s">
        <v>73</v>
      </c>
      <c r="AM32" s="39" t="s">
        <v>73</v>
      </c>
      <c r="AN32" s="39" t="s">
        <v>73</v>
      </c>
      <c r="AO32" s="39" t="s">
        <v>76</v>
      </c>
      <c r="AP32" s="39" t="s">
        <v>76</v>
      </c>
      <c r="AR32" s="98" t="s">
        <v>79</v>
      </c>
      <c r="AS32" s="97">
        <v>-1.83479107370433</v>
      </c>
      <c r="AT32" s="97">
        <v>-1.6237819867810701</v>
      </c>
      <c r="AU32" s="97">
        <v>48.467621608912999</v>
      </c>
      <c r="AV32" s="97">
        <v>47.068713217609201</v>
      </c>
      <c r="AW32" s="97">
        <v>1.6836837807926801</v>
      </c>
      <c r="AX32" s="97">
        <v>1.6198092439485201</v>
      </c>
      <c r="AY32" s="97">
        <v>0.68246393329774402</v>
      </c>
      <c r="AZ32" s="97">
        <v>0.70648446797057196</v>
      </c>
      <c r="BA32" s="39" t="s">
        <v>73</v>
      </c>
      <c r="BB32" s="39" t="s">
        <v>73</v>
      </c>
      <c r="BC32" s="39" t="s">
        <v>73</v>
      </c>
      <c r="BD32" s="39" t="s">
        <v>73</v>
      </c>
      <c r="BE32" s="39" t="s">
        <v>73</v>
      </c>
      <c r="BF32" s="39" t="s">
        <v>73</v>
      </c>
      <c r="BG32" s="39" t="s">
        <v>76</v>
      </c>
      <c r="BH32" s="39" t="s">
        <v>76</v>
      </c>
      <c r="BI32" s="76">
        <f>IF(BJ32=AR32,1,0)</f>
        <v>1</v>
      </c>
      <c r="BJ32" s="76" t="s">
        <v>79</v>
      </c>
      <c r="BK32" s="97">
        <v>-1.75261954637585</v>
      </c>
      <c r="BL32" s="97">
        <v>-1.5537418558679299</v>
      </c>
      <c r="BM32" s="97">
        <v>47.711807796612902</v>
      </c>
      <c r="BN32" s="97">
        <v>46.367428032967098</v>
      </c>
      <c r="BO32" s="97">
        <v>1.6591020301282999</v>
      </c>
      <c r="BP32" s="97">
        <v>1.59804313329395</v>
      </c>
      <c r="BQ32" s="97">
        <v>0.691906189651458</v>
      </c>
      <c r="BR32" s="97">
        <v>0.71335534686557001</v>
      </c>
      <c r="BS32" s="76" t="s">
        <v>73</v>
      </c>
      <c r="BT32" s="76" t="s">
        <v>73</v>
      </c>
      <c r="BU32" s="76" t="s">
        <v>73</v>
      </c>
      <c r="BV32" s="76" t="s">
        <v>73</v>
      </c>
      <c r="BW32" s="76" t="s">
        <v>73</v>
      </c>
      <c r="BX32" s="76" t="s">
        <v>73</v>
      </c>
      <c r="BY32" s="76" t="s">
        <v>76</v>
      </c>
      <c r="BZ32" s="76" t="s">
        <v>76</v>
      </c>
    </row>
    <row r="33" spans="1:78" s="76" customFormat="1" x14ac:dyDescent="0.3">
      <c r="A33" s="95" t="s">
        <v>154</v>
      </c>
      <c r="B33" s="76">
        <v>23773359</v>
      </c>
      <c r="C33" s="76" t="s">
        <v>4</v>
      </c>
      <c r="D33" s="76" t="s">
        <v>180</v>
      </c>
      <c r="F33" s="77"/>
      <c r="G33" s="16">
        <v>0.44</v>
      </c>
      <c r="H33" s="16" t="str">
        <f>IF(G33&gt;0.8,"VG",IF(G33&gt;0.7,"G",IF(G33&gt;0.45,"S","NS")))</f>
        <v>NS</v>
      </c>
      <c r="I33" s="16" t="str">
        <f>AJ33</f>
        <v>NS</v>
      </c>
      <c r="J33" s="16" t="str">
        <f>BB33</f>
        <v>NS</v>
      </c>
      <c r="K33" s="16" t="str">
        <f>BT33</f>
        <v>NS</v>
      </c>
      <c r="L33" s="28">
        <v>8.4000000000000005E-2</v>
      </c>
      <c r="M33" s="16" t="str">
        <f>IF(ABS(L33)&lt;5%,"VG",IF(ABS(L33)&lt;10%,"G",IF(ABS(L33)&lt;15%,"S","NS")))</f>
        <v>G</v>
      </c>
      <c r="N33" s="16" t="str">
        <f>AO33</f>
        <v>S</v>
      </c>
      <c r="O33" s="16" t="str">
        <f>BD33</f>
        <v>NS</v>
      </c>
      <c r="P33" s="16" t="str">
        <f>BY33</f>
        <v>S</v>
      </c>
      <c r="Q33" s="16">
        <v>0.73</v>
      </c>
      <c r="R33" s="16" t="str">
        <f>IF(Q33&lt;=0.5,"VG",IF(Q33&lt;=0.6,"G",IF(Q33&lt;=0.7,"S","NS")))</f>
        <v>NS</v>
      </c>
      <c r="S33" s="16" t="str">
        <f>AN33</f>
        <v>NS</v>
      </c>
      <c r="T33" s="16" t="str">
        <f>BF33</f>
        <v>NS</v>
      </c>
      <c r="U33" s="16" t="str">
        <f>BX33</f>
        <v>NS</v>
      </c>
      <c r="V33" s="16">
        <v>0.63</v>
      </c>
      <c r="W33" s="16" t="str">
        <f>IF(V33&gt;0.85,"VG",IF(V33&gt;0.75,"G",IF(V33&gt;0.6,"S","NS")))</f>
        <v>S</v>
      </c>
      <c r="X33" s="16" t="str">
        <f>AP33</f>
        <v>S</v>
      </c>
      <c r="Y33" s="16" t="str">
        <f>BH33</f>
        <v>S</v>
      </c>
      <c r="Z33" s="16" t="str">
        <f>BZ33</f>
        <v>S</v>
      </c>
      <c r="AA33" s="97">
        <v>-1.6843588853474301</v>
      </c>
      <c r="AB33" s="97">
        <v>-1.38167388656029</v>
      </c>
      <c r="AC33" s="97">
        <v>47.052543454625599</v>
      </c>
      <c r="AD33" s="97">
        <v>45.075806202645801</v>
      </c>
      <c r="AE33" s="97">
        <v>1.6384013199907499</v>
      </c>
      <c r="AF33" s="97">
        <v>1.54326727644964</v>
      </c>
      <c r="AG33" s="97">
        <v>0.69305225977485296</v>
      </c>
      <c r="AH33" s="97">
        <v>0.64770252991781896</v>
      </c>
      <c r="AI33" s="39" t="s">
        <v>73</v>
      </c>
      <c r="AJ33" s="39" t="s">
        <v>73</v>
      </c>
      <c r="AK33" s="39" t="s">
        <v>73</v>
      </c>
      <c r="AL33" s="39" t="s">
        <v>73</v>
      </c>
      <c r="AM33" s="39" t="s">
        <v>73</v>
      </c>
      <c r="AN33" s="39" t="s">
        <v>73</v>
      </c>
      <c r="AO33" s="39" t="s">
        <v>76</v>
      </c>
      <c r="AP33" s="39" t="s">
        <v>76</v>
      </c>
      <c r="AR33" s="98" t="s">
        <v>79</v>
      </c>
      <c r="AS33" s="97">
        <v>-1.83479107370433</v>
      </c>
      <c r="AT33" s="97">
        <v>-1.6237819867810701</v>
      </c>
      <c r="AU33" s="97">
        <v>48.467621608912999</v>
      </c>
      <c r="AV33" s="97">
        <v>47.068713217609201</v>
      </c>
      <c r="AW33" s="97">
        <v>1.6836837807926801</v>
      </c>
      <c r="AX33" s="97">
        <v>1.6198092439485201</v>
      </c>
      <c r="AY33" s="97">
        <v>0.68246393329774402</v>
      </c>
      <c r="AZ33" s="97">
        <v>0.70648446797057196</v>
      </c>
      <c r="BA33" s="39" t="s">
        <v>73</v>
      </c>
      <c r="BB33" s="39" t="s">
        <v>73</v>
      </c>
      <c r="BC33" s="39" t="s">
        <v>73</v>
      </c>
      <c r="BD33" s="39" t="s">
        <v>73</v>
      </c>
      <c r="BE33" s="39" t="s">
        <v>73</v>
      </c>
      <c r="BF33" s="39" t="s">
        <v>73</v>
      </c>
      <c r="BG33" s="39" t="s">
        <v>76</v>
      </c>
      <c r="BH33" s="39" t="s">
        <v>76</v>
      </c>
      <c r="BI33" s="76">
        <f>IF(BJ33=AR33,1,0)</f>
        <v>1</v>
      </c>
      <c r="BJ33" s="76" t="s">
        <v>79</v>
      </c>
      <c r="BK33" s="97">
        <v>-1.75261954637585</v>
      </c>
      <c r="BL33" s="97">
        <v>-1.5537418558679299</v>
      </c>
      <c r="BM33" s="97">
        <v>47.711807796612902</v>
      </c>
      <c r="BN33" s="97">
        <v>46.367428032967098</v>
      </c>
      <c r="BO33" s="97">
        <v>1.6591020301282999</v>
      </c>
      <c r="BP33" s="97">
        <v>1.59804313329395</v>
      </c>
      <c r="BQ33" s="97">
        <v>0.691906189651458</v>
      </c>
      <c r="BR33" s="97">
        <v>0.71335534686557001</v>
      </c>
      <c r="BS33" s="76" t="s">
        <v>73</v>
      </c>
      <c r="BT33" s="76" t="s">
        <v>73</v>
      </c>
      <c r="BU33" s="76" t="s">
        <v>73</v>
      </c>
      <c r="BV33" s="76" t="s">
        <v>73</v>
      </c>
      <c r="BW33" s="76" t="s">
        <v>73</v>
      </c>
      <c r="BX33" s="76" t="s">
        <v>73</v>
      </c>
      <c r="BY33" s="76" t="s">
        <v>76</v>
      </c>
      <c r="BZ33" s="76" t="s">
        <v>76</v>
      </c>
    </row>
    <row r="34" spans="1:78" s="47" customFormat="1" x14ac:dyDescent="0.3">
      <c r="A34" s="48" t="s">
        <v>154</v>
      </c>
      <c r="B34" s="47">
        <v>23773359</v>
      </c>
      <c r="C34" s="47" t="s">
        <v>4</v>
      </c>
      <c r="D34" s="47" t="s">
        <v>182</v>
      </c>
      <c r="F34" s="101"/>
      <c r="G34" s="49">
        <v>0.5</v>
      </c>
      <c r="H34" s="49" t="str">
        <f>IF(G34&gt;0.8,"VG",IF(G34&gt;0.7,"G",IF(G34&gt;0.45,"S","NS")))</f>
        <v>S</v>
      </c>
      <c r="I34" s="49" t="str">
        <f>AJ34</f>
        <v>NS</v>
      </c>
      <c r="J34" s="49" t="str">
        <f>BB34</f>
        <v>NS</v>
      </c>
      <c r="K34" s="49" t="str">
        <f>BT34</f>
        <v>NS</v>
      </c>
      <c r="L34" s="50">
        <v>0</v>
      </c>
      <c r="M34" s="49" t="str">
        <f>IF(ABS(L34)&lt;5%,"VG",IF(ABS(L34)&lt;10%,"G",IF(ABS(L34)&lt;15%,"S","NS")))</f>
        <v>VG</v>
      </c>
      <c r="N34" s="49" t="str">
        <f>AO34</f>
        <v>S</v>
      </c>
      <c r="O34" s="49" t="str">
        <f>BD34</f>
        <v>NS</v>
      </c>
      <c r="P34" s="49" t="str">
        <f>BY34</f>
        <v>S</v>
      </c>
      <c r="Q34" s="49">
        <v>0.71</v>
      </c>
      <c r="R34" s="49" t="str">
        <f>IF(Q34&lt;=0.5,"VG",IF(Q34&lt;=0.6,"G",IF(Q34&lt;=0.7,"S","NS")))</f>
        <v>NS</v>
      </c>
      <c r="S34" s="49" t="str">
        <f>AN34</f>
        <v>NS</v>
      </c>
      <c r="T34" s="49" t="str">
        <f>BF34</f>
        <v>NS</v>
      </c>
      <c r="U34" s="49" t="str">
        <f>BX34</f>
        <v>NS</v>
      </c>
      <c r="V34" s="49">
        <v>0.63</v>
      </c>
      <c r="W34" s="49" t="str">
        <f>IF(V34&gt;0.85,"VG",IF(V34&gt;0.75,"G",IF(V34&gt;0.6,"S","NS")))</f>
        <v>S</v>
      </c>
      <c r="X34" s="49" t="str">
        <f>AP34</f>
        <v>S</v>
      </c>
      <c r="Y34" s="49" t="str">
        <f>BH34</f>
        <v>S</v>
      </c>
      <c r="Z34" s="49" t="str">
        <f>BZ34</f>
        <v>S</v>
      </c>
      <c r="AA34" s="51">
        <v>-1.6843588853474301</v>
      </c>
      <c r="AB34" s="51">
        <v>-1.38167388656029</v>
      </c>
      <c r="AC34" s="51">
        <v>47.052543454625599</v>
      </c>
      <c r="AD34" s="51">
        <v>45.075806202645801</v>
      </c>
      <c r="AE34" s="51">
        <v>1.6384013199907499</v>
      </c>
      <c r="AF34" s="51">
        <v>1.54326727644964</v>
      </c>
      <c r="AG34" s="51">
        <v>0.69305225977485296</v>
      </c>
      <c r="AH34" s="51">
        <v>0.64770252991781896</v>
      </c>
      <c r="AI34" s="52" t="s">
        <v>73</v>
      </c>
      <c r="AJ34" s="52" t="s">
        <v>73</v>
      </c>
      <c r="AK34" s="52" t="s">
        <v>73</v>
      </c>
      <c r="AL34" s="52" t="s">
        <v>73</v>
      </c>
      <c r="AM34" s="52" t="s">
        <v>73</v>
      </c>
      <c r="AN34" s="52" t="s">
        <v>73</v>
      </c>
      <c r="AO34" s="52" t="s">
        <v>76</v>
      </c>
      <c r="AP34" s="52" t="s">
        <v>76</v>
      </c>
      <c r="AR34" s="53" t="s">
        <v>79</v>
      </c>
      <c r="AS34" s="51">
        <v>-1.83479107370433</v>
      </c>
      <c r="AT34" s="51">
        <v>-1.6237819867810701</v>
      </c>
      <c r="AU34" s="51">
        <v>48.467621608912999</v>
      </c>
      <c r="AV34" s="51">
        <v>47.068713217609201</v>
      </c>
      <c r="AW34" s="51">
        <v>1.6836837807926801</v>
      </c>
      <c r="AX34" s="51">
        <v>1.6198092439485201</v>
      </c>
      <c r="AY34" s="51">
        <v>0.68246393329774402</v>
      </c>
      <c r="AZ34" s="51">
        <v>0.70648446797057196</v>
      </c>
      <c r="BA34" s="52" t="s">
        <v>73</v>
      </c>
      <c r="BB34" s="52" t="s">
        <v>73</v>
      </c>
      <c r="BC34" s="52" t="s">
        <v>73</v>
      </c>
      <c r="BD34" s="52" t="s">
        <v>73</v>
      </c>
      <c r="BE34" s="52" t="s">
        <v>73</v>
      </c>
      <c r="BF34" s="52" t="s">
        <v>73</v>
      </c>
      <c r="BG34" s="52" t="s">
        <v>76</v>
      </c>
      <c r="BH34" s="52" t="s">
        <v>76</v>
      </c>
      <c r="BI34" s="47">
        <f>IF(BJ34=AR34,1,0)</f>
        <v>1</v>
      </c>
      <c r="BJ34" s="47" t="s">
        <v>79</v>
      </c>
      <c r="BK34" s="51">
        <v>-1.75261954637585</v>
      </c>
      <c r="BL34" s="51">
        <v>-1.5537418558679299</v>
      </c>
      <c r="BM34" s="51">
        <v>47.711807796612902</v>
      </c>
      <c r="BN34" s="51">
        <v>46.367428032967098</v>
      </c>
      <c r="BO34" s="51">
        <v>1.6591020301282999</v>
      </c>
      <c r="BP34" s="51">
        <v>1.59804313329395</v>
      </c>
      <c r="BQ34" s="51">
        <v>0.691906189651458</v>
      </c>
      <c r="BR34" s="51">
        <v>0.71335534686557001</v>
      </c>
      <c r="BS34" s="47" t="s">
        <v>73</v>
      </c>
      <c r="BT34" s="47" t="s">
        <v>73</v>
      </c>
      <c r="BU34" s="47" t="s">
        <v>73</v>
      </c>
      <c r="BV34" s="47" t="s">
        <v>73</v>
      </c>
      <c r="BW34" s="47" t="s">
        <v>73</v>
      </c>
      <c r="BX34" s="47" t="s">
        <v>73</v>
      </c>
      <c r="BY34" s="47" t="s">
        <v>76</v>
      </c>
      <c r="BZ34" s="47" t="s">
        <v>76</v>
      </c>
    </row>
    <row r="35" spans="1:78" s="30" customFormat="1" x14ac:dyDescent="0.3">
      <c r="A35" s="115" t="s">
        <v>154</v>
      </c>
      <c r="B35" s="30">
        <v>23773359</v>
      </c>
      <c r="C35" s="30" t="s">
        <v>4</v>
      </c>
      <c r="D35" s="30" t="s">
        <v>204</v>
      </c>
      <c r="F35" s="117"/>
      <c r="G35" s="24">
        <v>0.24</v>
      </c>
      <c r="H35" s="24" t="str">
        <f>IF(G35&gt;0.8,"VG",IF(G35&gt;0.7,"G",IF(G35&gt;0.45,"S","NS")))</f>
        <v>NS</v>
      </c>
      <c r="I35" s="24" t="str">
        <f>AJ35</f>
        <v>NS</v>
      </c>
      <c r="J35" s="24" t="str">
        <f>BB35</f>
        <v>NS</v>
      </c>
      <c r="K35" s="24" t="str">
        <f>BT35</f>
        <v>NS</v>
      </c>
      <c r="L35" s="25">
        <v>-9.4E-2</v>
      </c>
      <c r="M35" s="24" t="str">
        <f>IF(ABS(L35)&lt;5%,"VG",IF(ABS(L35)&lt;10%,"G",IF(ABS(L35)&lt;15%,"S","NS")))</f>
        <v>G</v>
      </c>
      <c r="N35" s="24" t="str">
        <f>AO35</f>
        <v>S</v>
      </c>
      <c r="O35" s="24" t="str">
        <f>BD35</f>
        <v>NS</v>
      </c>
      <c r="P35" s="24" t="str">
        <f>BY35</f>
        <v>S</v>
      </c>
      <c r="Q35" s="24">
        <v>0.83</v>
      </c>
      <c r="R35" s="24" t="str">
        <f>IF(Q35&lt;=0.5,"VG",IF(Q35&lt;=0.6,"G",IF(Q35&lt;=0.7,"S","NS")))</f>
        <v>NS</v>
      </c>
      <c r="S35" s="24" t="str">
        <f>AN35</f>
        <v>NS</v>
      </c>
      <c r="T35" s="24" t="str">
        <f>BF35</f>
        <v>NS</v>
      </c>
      <c r="U35" s="24" t="str">
        <f>BX35</f>
        <v>NS</v>
      </c>
      <c r="V35" s="24">
        <v>0.71</v>
      </c>
      <c r="W35" s="24" t="str">
        <f>IF(V35&gt;0.85,"VG",IF(V35&gt;0.75,"G",IF(V35&gt;0.6,"S","NS")))</f>
        <v>S</v>
      </c>
      <c r="X35" s="24" t="str">
        <f>AP35</f>
        <v>S</v>
      </c>
      <c r="Y35" s="24" t="str">
        <f>BH35</f>
        <v>S</v>
      </c>
      <c r="Z35" s="24" t="str">
        <f>BZ35</f>
        <v>S</v>
      </c>
      <c r="AA35" s="33">
        <v>-1.6843588853474301</v>
      </c>
      <c r="AB35" s="33">
        <v>-1.38167388656029</v>
      </c>
      <c r="AC35" s="33">
        <v>47.052543454625599</v>
      </c>
      <c r="AD35" s="33">
        <v>45.075806202645801</v>
      </c>
      <c r="AE35" s="33">
        <v>1.6384013199907499</v>
      </c>
      <c r="AF35" s="33">
        <v>1.54326727644964</v>
      </c>
      <c r="AG35" s="33">
        <v>0.69305225977485296</v>
      </c>
      <c r="AH35" s="33">
        <v>0.64770252991781896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76</v>
      </c>
      <c r="AP35" s="36" t="s">
        <v>76</v>
      </c>
      <c r="AR35" s="118" t="s">
        <v>79</v>
      </c>
      <c r="AS35" s="33">
        <v>-1.83479107370433</v>
      </c>
      <c r="AT35" s="33">
        <v>-1.6237819867810701</v>
      </c>
      <c r="AU35" s="33">
        <v>48.467621608912999</v>
      </c>
      <c r="AV35" s="33">
        <v>47.068713217609201</v>
      </c>
      <c r="AW35" s="33">
        <v>1.6836837807926801</v>
      </c>
      <c r="AX35" s="33">
        <v>1.6198092439485201</v>
      </c>
      <c r="AY35" s="33">
        <v>0.68246393329774402</v>
      </c>
      <c r="AZ35" s="33">
        <v>0.70648446797057196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76</v>
      </c>
      <c r="BH35" s="36" t="s">
        <v>76</v>
      </c>
      <c r="BI35" s="30">
        <f>IF(BJ35=AR35,1,0)</f>
        <v>1</v>
      </c>
      <c r="BJ35" s="30" t="s">
        <v>79</v>
      </c>
      <c r="BK35" s="33">
        <v>-1.75261954637585</v>
      </c>
      <c r="BL35" s="33">
        <v>-1.5537418558679299</v>
      </c>
      <c r="BM35" s="33">
        <v>47.711807796612902</v>
      </c>
      <c r="BN35" s="33">
        <v>46.367428032967098</v>
      </c>
      <c r="BO35" s="33">
        <v>1.6591020301282999</v>
      </c>
      <c r="BP35" s="33">
        <v>1.59804313329395</v>
      </c>
      <c r="BQ35" s="33">
        <v>0.691906189651458</v>
      </c>
      <c r="BR35" s="33">
        <v>0.71335534686557001</v>
      </c>
      <c r="BS35" s="30" t="s">
        <v>73</v>
      </c>
      <c r="BT35" s="30" t="s">
        <v>73</v>
      </c>
      <c r="BU35" s="30" t="s">
        <v>73</v>
      </c>
      <c r="BV35" s="30" t="s">
        <v>73</v>
      </c>
      <c r="BW35" s="30" t="s">
        <v>73</v>
      </c>
      <c r="BX35" s="30" t="s">
        <v>73</v>
      </c>
      <c r="BY35" s="30" t="s">
        <v>76</v>
      </c>
      <c r="BZ35" s="30" t="s">
        <v>76</v>
      </c>
    </row>
    <row r="36" spans="1:78" s="69" customFormat="1" x14ac:dyDescent="0.3">
      <c r="A36" s="72"/>
      <c r="F36" s="77"/>
      <c r="G36" s="70"/>
      <c r="H36" s="70"/>
      <c r="I36" s="70"/>
      <c r="J36" s="70"/>
      <c r="K36" s="70"/>
      <c r="L36" s="71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4"/>
      <c r="AN36" s="74"/>
      <c r="AO36" s="74"/>
      <c r="AP36" s="74"/>
      <c r="AR36" s="75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K36" s="73"/>
      <c r="BL36" s="73"/>
      <c r="BM36" s="73"/>
      <c r="BN36" s="73"/>
      <c r="BO36" s="73"/>
      <c r="BP36" s="73"/>
      <c r="BQ36" s="73"/>
      <c r="BR36" s="73"/>
    </row>
    <row r="37" spans="1:78" s="69" customFormat="1" x14ac:dyDescent="0.3">
      <c r="A37" s="72">
        <v>14159200</v>
      </c>
      <c r="B37" s="69">
        <v>23773037</v>
      </c>
      <c r="C37" s="69" t="s">
        <v>5</v>
      </c>
      <c r="D37" s="69" t="s">
        <v>132</v>
      </c>
      <c r="F37" s="77"/>
      <c r="G37" s="70">
        <v>0.80900000000000005</v>
      </c>
      <c r="H37" s="70" t="str">
        <f t="shared" ref="H37:H46" si="203">IF(G37&gt;0.8,"VG",IF(G37&gt;0.7,"G",IF(G37&gt;0.45,"S","NS")))</f>
        <v>VG</v>
      </c>
      <c r="I37" s="70" t="str">
        <f t="shared" ref="I37:I42" si="204">AJ37</f>
        <v>G</v>
      </c>
      <c r="J37" s="70" t="str">
        <f t="shared" ref="J37:J42" si="205">BB37</f>
        <v>G</v>
      </c>
      <c r="K37" s="70" t="str">
        <f t="shared" ref="K37:K42" si="206">BT37</f>
        <v>G</v>
      </c>
      <c r="L37" s="71">
        <v>1E-3</v>
      </c>
      <c r="M37" s="70" t="str">
        <f t="shared" ref="M37:M46" si="207">IF(ABS(L37)&lt;5%,"VG",IF(ABS(L37)&lt;10%,"G",IF(ABS(L37)&lt;15%,"S","NS")))</f>
        <v>VG</v>
      </c>
      <c r="N37" s="70" t="str">
        <f t="shared" ref="N37:N42" si="208">AO37</f>
        <v>VG</v>
      </c>
      <c r="O37" s="70" t="str">
        <f t="shared" ref="O37:O42" si="209">BD37</f>
        <v>S</v>
      </c>
      <c r="P37" s="70" t="str">
        <f t="shared" ref="P37:P42" si="210">BY37</f>
        <v>VG</v>
      </c>
      <c r="Q37" s="70">
        <v>0.436</v>
      </c>
      <c r="R37" s="70" t="str">
        <f t="shared" ref="R37:R46" si="211">IF(Q37&lt;=0.5,"VG",IF(Q37&lt;=0.6,"G",IF(Q37&lt;=0.7,"S","NS")))</f>
        <v>VG</v>
      </c>
      <c r="S37" s="70" t="str">
        <f t="shared" ref="S37:S42" si="212">AN37</f>
        <v>VG</v>
      </c>
      <c r="T37" s="70" t="str">
        <f t="shared" ref="T37:T42" si="213">BF37</f>
        <v>VG</v>
      </c>
      <c r="U37" s="70" t="str">
        <f t="shared" ref="U37:U42" si="214">BX37</f>
        <v>VG</v>
      </c>
      <c r="V37" s="70">
        <v>0.80900000000000005</v>
      </c>
      <c r="W37" s="70" t="str">
        <f t="shared" ref="W37:W46" si="215">IF(V37&gt;0.85,"VG",IF(V37&gt;0.75,"G",IF(V37&gt;0.6,"S","NS")))</f>
        <v>G</v>
      </c>
      <c r="X37" s="70" t="str">
        <f t="shared" ref="X37:X42" si="216">AP37</f>
        <v>G</v>
      </c>
      <c r="Y37" s="70" t="str">
        <f t="shared" ref="Y37:Y42" si="217">BH37</f>
        <v>G</v>
      </c>
      <c r="Z37" s="70" t="str">
        <f t="shared" ref="Z37:Z42" si="218">BZ37</f>
        <v>VG</v>
      </c>
      <c r="AA37" s="73">
        <v>0.75970108906368805</v>
      </c>
      <c r="AB37" s="73">
        <v>0.75063879960706603</v>
      </c>
      <c r="AC37" s="73">
        <v>18.415634885623501</v>
      </c>
      <c r="AD37" s="73">
        <v>15.2545356125226</v>
      </c>
      <c r="AE37" s="73">
        <v>0.49020292832286499</v>
      </c>
      <c r="AF37" s="73">
        <v>0.49936079180581799</v>
      </c>
      <c r="AG37" s="73">
        <v>0.86660761316030299</v>
      </c>
      <c r="AH37" s="73">
        <v>0.81789718318883897</v>
      </c>
      <c r="AI37" s="74" t="s">
        <v>75</v>
      </c>
      <c r="AJ37" s="74" t="s">
        <v>75</v>
      </c>
      <c r="AK37" s="74" t="s">
        <v>73</v>
      </c>
      <c r="AL37" s="74" t="s">
        <v>73</v>
      </c>
      <c r="AM37" s="74" t="s">
        <v>77</v>
      </c>
      <c r="AN37" s="74" t="s">
        <v>77</v>
      </c>
      <c r="AO37" s="74" t="s">
        <v>77</v>
      </c>
      <c r="AP37" s="74" t="s">
        <v>75</v>
      </c>
      <c r="AR37" s="75" t="s">
        <v>80</v>
      </c>
      <c r="AS37" s="73">
        <v>0.764077031229909</v>
      </c>
      <c r="AT37" s="73">
        <v>0.78185212897951994</v>
      </c>
      <c r="AU37" s="73">
        <v>11.7523691987757</v>
      </c>
      <c r="AV37" s="73">
        <v>11.2784086121226</v>
      </c>
      <c r="AW37" s="73">
        <v>0.48571902245031601</v>
      </c>
      <c r="AX37" s="73">
        <v>0.46706302681809397</v>
      </c>
      <c r="AY37" s="73">
        <v>0.80328492295590603</v>
      </c>
      <c r="AZ37" s="73">
        <v>0.81869273756447003</v>
      </c>
      <c r="BA37" s="74" t="s">
        <v>75</v>
      </c>
      <c r="BB37" s="74" t="s">
        <v>75</v>
      </c>
      <c r="BC37" s="74" t="s">
        <v>76</v>
      </c>
      <c r="BD37" s="74" t="s">
        <v>76</v>
      </c>
      <c r="BE37" s="74" t="s">
        <v>77</v>
      </c>
      <c r="BF37" s="74" t="s">
        <v>77</v>
      </c>
      <c r="BG37" s="74" t="s">
        <v>75</v>
      </c>
      <c r="BH37" s="74" t="s">
        <v>75</v>
      </c>
      <c r="BI37" s="69">
        <f t="shared" ref="BI37:BI42" si="219">IF(BJ37=AR37,1,0)</f>
        <v>1</v>
      </c>
      <c r="BJ37" s="69" t="s">
        <v>80</v>
      </c>
      <c r="BK37" s="73">
        <v>0.77280838950758401</v>
      </c>
      <c r="BL37" s="73">
        <v>0.79008821186110201</v>
      </c>
      <c r="BM37" s="73">
        <v>17.311852514792498</v>
      </c>
      <c r="BN37" s="73">
        <v>15.7081291725773</v>
      </c>
      <c r="BO37" s="73">
        <v>0.476646211033316</v>
      </c>
      <c r="BP37" s="73">
        <v>0.45816131235504698</v>
      </c>
      <c r="BQ37" s="73">
        <v>0.86857741991317705</v>
      </c>
      <c r="BR37" s="73">
        <v>0.86727983833181699</v>
      </c>
      <c r="BS37" s="69" t="s">
        <v>75</v>
      </c>
      <c r="BT37" s="69" t="s">
        <v>75</v>
      </c>
      <c r="BU37" s="69" t="s">
        <v>73</v>
      </c>
      <c r="BV37" s="69" t="s">
        <v>73</v>
      </c>
      <c r="BW37" s="69" t="s">
        <v>77</v>
      </c>
      <c r="BX37" s="69" t="s">
        <v>77</v>
      </c>
      <c r="BY37" s="69" t="s">
        <v>77</v>
      </c>
      <c r="BZ37" s="69" t="s">
        <v>77</v>
      </c>
    </row>
    <row r="38" spans="1:78" s="63" customFormat="1" x14ac:dyDescent="0.3">
      <c r="A38" s="62">
        <v>14159200</v>
      </c>
      <c r="B38" s="63">
        <v>23773037</v>
      </c>
      <c r="C38" s="63" t="s">
        <v>5</v>
      </c>
      <c r="D38" s="63" t="s">
        <v>172</v>
      </c>
      <c r="F38" s="77"/>
      <c r="G38" s="64">
        <v>0.76700000000000002</v>
      </c>
      <c r="H38" s="64" t="str">
        <f t="shared" si="203"/>
        <v>G</v>
      </c>
      <c r="I38" s="64" t="str">
        <f t="shared" si="204"/>
        <v>G</v>
      </c>
      <c r="J38" s="64" t="str">
        <f t="shared" si="205"/>
        <v>G</v>
      </c>
      <c r="K38" s="64" t="str">
        <f t="shared" si="206"/>
        <v>G</v>
      </c>
      <c r="L38" s="65">
        <v>-0.108</v>
      </c>
      <c r="M38" s="64" t="str">
        <f t="shared" si="207"/>
        <v>S</v>
      </c>
      <c r="N38" s="64" t="str">
        <f t="shared" si="208"/>
        <v>VG</v>
      </c>
      <c r="O38" s="64" t="str">
        <f t="shared" si="209"/>
        <v>S</v>
      </c>
      <c r="P38" s="64" t="str">
        <f t="shared" si="210"/>
        <v>VG</v>
      </c>
      <c r="Q38" s="64">
        <v>0.47399999999999998</v>
      </c>
      <c r="R38" s="64" t="str">
        <f t="shared" si="211"/>
        <v>VG</v>
      </c>
      <c r="S38" s="64" t="str">
        <f t="shared" si="212"/>
        <v>VG</v>
      </c>
      <c r="T38" s="64" t="str">
        <f t="shared" si="213"/>
        <v>VG</v>
      </c>
      <c r="U38" s="64" t="str">
        <f t="shared" si="214"/>
        <v>VG</v>
      </c>
      <c r="V38" s="64">
        <v>0.82299999999999995</v>
      </c>
      <c r="W38" s="64" t="str">
        <f t="shared" si="215"/>
        <v>G</v>
      </c>
      <c r="X38" s="64" t="str">
        <f t="shared" si="216"/>
        <v>G</v>
      </c>
      <c r="Y38" s="64" t="str">
        <f t="shared" si="217"/>
        <v>G</v>
      </c>
      <c r="Z38" s="64" t="str">
        <f t="shared" si="218"/>
        <v>VG</v>
      </c>
      <c r="AA38" s="66">
        <v>0.75970108906368805</v>
      </c>
      <c r="AB38" s="66">
        <v>0.75063879960706603</v>
      </c>
      <c r="AC38" s="66">
        <v>18.415634885623501</v>
      </c>
      <c r="AD38" s="66">
        <v>15.2545356125226</v>
      </c>
      <c r="AE38" s="66">
        <v>0.49020292832286499</v>
      </c>
      <c r="AF38" s="66">
        <v>0.49936079180581799</v>
      </c>
      <c r="AG38" s="66">
        <v>0.86660761316030299</v>
      </c>
      <c r="AH38" s="66">
        <v>0.81789718318883897</v>
      </c>
      <c r="AI38" s="67" t="s">
        <v>75</v>
      </c>
      <c r="AJ38" s="67" t="s">
        <v>75</v>
      </c>
      <c r="AK38" s="67" t="s">
        <v>73</v>
      </c>
      <c r="AL38" s="67" t="s">
        <v>73</v>
      </c>
      <c r="AM38" s="67" t="s">
        <v>77</v>
      </c>
      <c r="AN38" s="67" t="s">
        <v>77</v>
      </c>
      <c r="AO38" s="67" t="s">
        <v>77</v>
      </c>
      <c r="AP38" s="67" t="s">
        <v>75</v>
      </c>
      <c r="AR38" s="68" t="s">
        <v>80</v>
      </c>
      <c r="AS38" s="66">
        <v>0.764077031229909</v>
      </c>
      <c r="AT38" s="66">
        <v>0.78185212897951994</v>
      </c>
      <c r="AU38" s="66">
        <v>11.7523691987757</v>
      </c>
      <c r="AV38" s="66">
        <v>11.2784086121226</v>
      </c>
      <c r="AW38" s="66">
        <v>0.48571902245031601</v>
      </c>
      <c r="AX38" s="66">
        <v>0.46706302681809397</v>
      </c>
      <c r="AY38" s="66">
        <v>0.80328492295590603</v>
      </c>
      <c r="AZ38" s="66">
        <v>0.81869273756447003</v>
      </c>
      <c r="BA38" s="67" t="s">
        <v>75</v>
      </c>
      <c r="BB38" s="67" t="s">
        <v>75</v>
      </c>
      <c r="BC38" s="67" t="s">
        <v>76</v>
      </c>
      <c r="BD38" s="67" t="s">
        <v>76</v>
      </c>
      <c r="BE38" s="67" t="s">
        <v>77</v>
      </c>
      <c r="BF38" s="67" t="s">
        <v>77</v>
      </c>
      <c r="BG38" s="67" t="s">
        <v>75</v>
      </c>
      <c r="BH38" s="67" t="s">
        <v>75</v>
      </c>
      <c r="BI38" s="63">
        <f t="shared" si="219"/>
        <v>1</v>
      </c>
      <c r="BJ38" s="63" t="s">
        <v>80</v>
      </c>
      <c r="BK38" s="66">
        <v>0.77280838950758401</v>
      </c>
      <c r="BL38" s="66">
        <v>0.79008821186110201</v>
      </c>
      <c r="BM38" s="66">
        <v>17.311852514792498</v>
      </c>
      <c r="BN38" s="66">
        <v>15.7081291725773</v>
      </c>
      <c r="BO38" s="66">
        <v>0.476646211033316</v>
      </c>
      <c r="BP38" s="66">
        <v>0.45816131235504698</v>
      </c>
      <c r="BQ38" s="66">
        <v>0.86857741991317705</v>
      </c>
      <c r="BR38" s="66">
        <v>0.86727983833181699</v>
      </c>
      <c r="BS38" s="63" t="s">
        <v>75</v>
      </c>
      <c r="BT38" s="63" t="s">
        <v>75</v>
      </c>
      <c r="BU38" s="63" t="s">
        <v>73</v>
      </c>
      <c r="BV38" s="63" t="s">
        <v>73</v>
      </c>
      <c r="BW38" s="63" t="s">
        <v>77</v>
      </c>
      <c r="BX38" s="63" t="s">
        <v>77</v>
      </c>
      <c r="BY38" s="63" t="s">
        <v>77</v>
      </c>
      <c r="BZ38" s="63" t="s">
        <v>77</v>
      </c>
    </row>
    <row r="39" spans="1:78" s="63" customFormat="1" x14ac:dyDescent="0.3">
      <c r="A39" s="62">
        <v>14159200</v>
      </c>
      <c r="B39" s="63">
        <v>23773037</v>
      </c>
      <c r="C39" s="63" t="s">
        <v>5</v>
      </c>
      <c r="D39" s="63" t="s">
        <v>175</v>
      </c>
      <c r="F39" s="77"/>
      <c r="G39" s="64">
        <v>0.76700000000000002</v>
      </c>
      <c r="H39" s="64" t="str">
        <f t="shared" si="203"/>
        <v>G</v>
      </c>
      <c r="I39" s="64" t="str">
        <f t="shared" si="204"/>
        <v>G</v>
      </c>
      <c r="J39" s="64" t="str">
        <f t="shared" si="205"/>
        <v>G</v>
      </c>
      <c r="K39" s="64" t="str">
        <f t="shared" si="206"/>
        <v>G</v>
      </c>
      <c r="L39" s="65">
        <v>-0.111</v>
      </c>
      <c r="M39" s="64" t="str">
        <f t="shared" si="207"/>
        <v>S</v>
      </c>
      <c r="N39" s="64" t="str">
        <f t="shared" si="208"/>
        <v>VG</v>
      </c>
      <c r="O39" s="64" t="str">
        <f t="shared" si="209"/>
        <v>S</v>
      </c>
      <c r="P39" s="64" t="str">
        <f t="shared" si="210"/>
        <v>VG</v>
      </c>
      <c r="Q39" s="64">
        <v>0.47399999999999998</v>
      </c>
      <c r="R39" s="64" t="str">
        <f t="shared" si="211"/>
        <v>VG</v>
      </c>
      <c r="S39" s="64" t="str">
        <f t="shared" si="212"/>
        <v>VG</v>
      </c>
      <c r="T39" s="64" t="str">
        <f t="shared" si="213"/>
        <v>VG</v>
      </c>
      <c r="U39" s="64" t="str">
        <f t="shared" si="214"/>
        <v>VG</v>
      </c>
      <c r="V39" s="64">
        <v>0.83</v>
      </c>
      <c r="W39" s="64" t="str">
        <f t="shared" si="215"/>
        <v>G</v>
      </c>
      <c r="X39" s="64" t="str">
        <f t="shared" si="216"/>
        <v>G</v>
      </c>
      <c r="Y39" s="64" t="str">
        <f t="shared" si="217"/>
        <v>G</v>
      </c>
      <c r="Z39" s="64" t="str">
        <f t="shared" si="218"/>
        <v>VG</v>
      </c>
      <c r="AA39" s="66">
        <v>0.75970108906368805</v>
      </c>
      <c r="AB39" s="66">
        <v>0.75063879960706603</v>
      </c>
      <c r="AC39" s="66">
        <v>18.415634885623501</v>
      </c>
      <c r="AD39" s="66">
        <v>15.2545356125226</v>
      </c>
      <c r="AE39" s="66">
        <v>0.49020292832286499</v>
      </c>
      <c r="AF39" s="66">
        <v>0.49936079180581799</v>
      </c>
      <c r="AG39" s="66">
        <v>0.86660761316030299</v>
      </c>
      <c r="AH39" s="66">
        <v>0.81789718318883897</v>
      </c>
      <c r="AI39" s="67" t="s">
        <v>75</v>
      </c>
      <c r="AJ39" s="67" t="s">
        <v>75</v>
      </c>
      <c r="AK39" s="67" t="s">
        <v>73</v>
      </c>
      <c r="AL39" s="67" t="s">
        <v>73</v>
      </c>
      <c r="AM39" s="67" t="s">
        <v>77</v>
      </c>
      <c r="AN39" s="67" t="s">
        <v>77</v>
      </c>
      <c r="AO39" s="67" t="s">
        <v>77</v>
      </c>
      <c r="AP39" s="67" t="s">
        <v>75</v>
      </c>
      <c r="AR39" s="68" t="s">
        <v>80</v>
      </c>
      <c r="AS39" s="66">
        <v>0.764077031229909</v>
      </c>
      <c r="AT39" s="66">
        <v>0.78185212897951994</v>
      </c>
      <c r="AU39" s="66">
        <v>11.7523691987757</v>
      </c>
      <c r="AV39" s="66">
        <v>11.2784086121226</v>
      </c>
      <c r="AW39" s="66">
        <v>0.48571902245031601</v>
      </c>
      <c r="AX39" s="66">
        <v>0.46706302681809397</v>
      </c>
      <c r="AY39" s="66">
        <v>0.80328492295590603</v>
      </c>
      <c r="AZ39" s="66">
        <v>0.81869273756447003</v>
      </c>
      <c r="BA39" s="67" t="s">
        <v>75</v>
      </c>
      <c r="BB39" s="67" t="s">
        <v>75</v>
      </c>
      <c r="BC39" s="67" t="s">
        <v>76</v>
      </c>
      <c r="BD39" s="67" t="s">
        <v>76</v>
      </c>
      <c r="BE39" s="67" t="s">
        <v>77</v>
      </c>
      <c r="BF39" s="67" t="s">
        <v>77</v>
      </c>
      <c r="BG39" s="67" t="s">
        <v>75</v>
      </c>
      <c r="BH39" s="67" t="s">
        <v>75</v>
      </c>
      <c r="BI39" s="63">
        <f t="shared" si="219"/>
        <v>1</v>
      </c>
      <c r="BJ39" s="63" t="s">
        <v>80</v>
      </c>
      <c r="BK39" s="66">
        <v>0.77280838950758401</v>
      </c>
      <c r="BL39" s="66">
        <v>0.79008821186110201</v>
      </c>
      <c r="BM39" s="66">
        <v>17.311852514792498</v>
      </c>
      <c r="BN39" s="66">
        <v>15.7081291725773</v>
      </c>
      <c r="BO39" s="66">
        <v>0.476646211033316</v>
      </c>
      <c r="BP39" s="66">
        <v>0.45816131235504698</v>
      </c>
      <c r="BQ39" s="66">
        <v>0.86857741991317705</v>
      </c>
      <c r="BR39" s="66">
        <v>0.86727983833181699</v>
      </c>
      <c r="BS39" s="63" t="s">
        <v>75</v>
      </c>
      <c r="BT39" s="63" t="s">
        <v>75</v>
      </c>
      <c r="BU39" s="63" t="s">
        <v>73</v>
      </c>
      <c r="BV39" s="63" t="s">
        <v>73</v>
      </c>
      <c r="BW39" s="63" t="s">
        <v>77</v>
      </c>
      <c r="BX39" s="63" t="s">
        <v>77</v>
      </c>
      <c r="BY39" s="63" t="s">
        <v>77</v>
      </c>
      <c r="BZ39" s="63" t="s">
        <v>77</v>
      </c>
    </row>
    <row r="40" spans="1:78" s="76" customFormat="1" x14ac:dyDescent="0.3">
      <c r="A40" s="95">
        <v>14159200</v>
      </c>
      <c r="B40" s="76">
        <v>23773037</v>
      </c>
      <c r="C40" s="76" t="s">
        <v>5</v>
      </c>
      <c r="D40" s="76" t="s">
        <v>180</v>
      </c>
      <c r="F40" s="77"/>
      <c r="G40" s="16">
        <v>-0.35</v>
      </c>
      <c r="H40" s="16" t="str">
        <f t="shared" si="203"/>
        <v>NS</v>
      </c>
      <c r="I40" s="16" t="str">
        <f t="shared" si="204"/>
        <v>G</v>
      </c>
      <c r="J40" s="16" t="str">
        <f t="shared" si="205"/>
        <v>G</v>
      </c>
      <c r="K40" s="16" t="str">
        <f t="shared" si="206"/>
        <v>G</v>
      </c>
      <c r="L40" s="28">
        <v>-0.35599999999999998</v>
      </c>
      <c r="M40" s="16" t="str">
        <f t="shared" si="207"/>
        <v>NS</v>
      </c>
      <c r="N40" s="16" t="str">
        <f t="shared" si="208"/>
        <v>VG</v>
      </c>
      <c r="O40" s="16" t="str">
        <f t="shared" si="209"/>
        <v>S</v>
      </c>
      <c r="P40" s="16" t="str">
        <f t="shared" si="210"/>
        <v>VG</v>
      </c>
      <c r="Q40" s="16">
        <v>0.88</v>
      </c>
      <c r="R40" s="16" t="str">
        <f t="shared" si="211"/>
        <v>NS</v>
      </c>
      <c r="S40" s="16" t="str">
        <f t="shared" si="212"/>
        <v>VG</v>
      </c>
      <c r="T40" s="16" t="str">
        <f t="shared" si="213"/>
        <v>VG</v>
      </c>
      <c r="U40" s="16" t="str">
        <f t="shared" si="214"/>
        <v>VG</v>
      </c>
      <c r="V40" s="16">
        <v>0.71</v>
      </c>
      <c r="W40" s="16" t="str">
        <f t="shared" si="215"/>
        <v>S</v>
      </c>
      <c r="X40" s="16" t="str">
        <f t="shared" si="216"/>
        <v>G</v>
      </c>
      <c r="Y40" s="16" t="str">
        <f t="shared" si="217"/>
        <v>G</v>
      </c>
      <c r="Z40" s="16" t="str">
        <f t="shared" si="218"/>
        <v>VG</v>
      </c>
      <c r="AA40" s="97">
        <v>0.75970108906368805</v>
      </c>
      <c r="AB40" s="97">
        <v>0.75063879960706603</v>
      </c>
      <c r="AC40" s="97">
        <v>18.415634885623501</v>
      </c>
      <c r="AD40" s="97">
        <v>15.2545356125226</v>
      </c>
      <c r="AE40" s="97">
        <v>0.49020292832286499</v>
      </c>
      <c r="AF40" s="97">
        <v>0.49936079180581799</v>
      </c>
      <c r="AG40" s="97">
        <v>0.86660761316030299</v>
      </c>
      <c r="AH40" s="97">
        <v>0.81789718318883897</v>
      </c>
      <c r="AI40" s="39" t="s">
        <v>75</v>
      </c>
      <c r="AJ40" s="39" t="s">
        <v>75</v>
      </c>
      <c r="AK40" s="39" t="s">
        <v>73</v>
      </c>
      <c r="AL40" s="39" t="s">
        <v>73</v>
      </c>
      <c r="AM40" s="39" t="s">
        <v>77</v>
      </c>
      <c r="AN40" s="39" t="s">
        <v>77</v>
      </c>
      <c r="AO40" s="39" t="s">
        <v>77</v>
      </c>
      <c r="AP40" s="39" t="s">
        <v>75</v>
      </c>
      <c r="AR40" s="98" t="s">
        <v>80</v>
      </c>
      <c r="AS40" s="97">
        <v>0.764077031229909</v>
      </c>
      <c r="AT40" s="97">
        <v>0.78185212897951994</v>
      </c>
      <c r="AU40" s="97">
        <v>11.7523691987757</v>
      </c>
      <c r="AV40" s="97">
        <v>11.2784086121226</v>
      </c>
      <c r="AW40" s="97">
        <v>0.48571902245031601</v>
      </c>
      <c r="AX40" s="97">
        <v>0.46706302681809397</v>
      </c>
      <c r="AY40" s="97">
        <v>0.80328492295590603</v>
      </c>
      <c r="AZ40" s="97">
        <v>0.81869273756447003</v>
      </c>
      <c r="BA40" s="39" t="s">
        <v>75</v>
      </c>
      <c r="BB40" s="39" t="s">
        <v>75</v>
      </c>
      <c r="BC40" s="39" t="s">
        <v>76</v>
      </c>
      <c r="BD40" s="39" t="s">
        <v>76</v>
      </c>
      <c r="BE40" s="39" t="s">
        <v>77</v>
      </c>
      <c r="BF40" s="39" t="s">
        <v>77</v>
      </c>
      <c r="BG40" s="39" t="s">
        <v>75</v>
      </c>
      <c r="BH40" s="39" t="s">
        <v>75</v>
      </c>
      <c r="BI40" s="76">
        <f t="shared" si="219"/>
        <v>1</v>
      </c>
      <c r="BJ40" s="76" t="s">
        <v>80</v>
      </c>
      <c r="BK40" s="97">
        <v>0.77280838950758401</v>
      </c>
      <c r="BL40" s="97">
        <v>0.79008821186110201</v>
      </c>
      <c r="BM40" s="97">
        <v>17.311852514792498</v>
      </c>
      <c r="BN40" s="97">
        <v>15.7081291725773</v>
      </c>
      <c r="BO40" s="97">
        <v>0.476646211033316</v>
      </c>
      <c r="BP40" s="97">
        <v>0.45816131235504698</v>
      </c>
      <c r="BQ40" s="97">
        <v>0.86857741991317705</v>
      </c>
      <c r="BR40" s="97">
        <v>0.86727983833181699</v>
      </c>
      <c r="BS40" s="76" t="s">
        <v>75</v>
      </c>
      <c r="BT40" s="76" t="s">
        <v>75</v>
      </c>
      <c r="BU40" s="76" t="s">
        <v>73</v>
      </c>
      <c r="BV40" s="76" t="s">
        <v>73</v>
      </c>
      <c r="BW40" s="76" t="s">
        <v>77</v>
      </c>
      <c r="BX40" s="76" t="s">
        <v>77</v>
      </c>
      <c r="BY40" s="76" t="s">
        <v>77</v>
      </c>
      <c r="BZ40" s="76" t="s">
        <v>77</v>
      </c>
    </row>
    <row r="41" spans="1:78" s="76" customFormat="1" x14ac:dyDescent="0.3">
      <c r="A41" s="95">
        <v>14159200</v>
      </c>
      <c r="B41" s="76">
        <v>23773037</v>
      </c>
      <c r="C41" s="76" t="s">
        <v>5</v>
      </c>
      <c r="D41" s="76" t="s">
        <v>181</v>
      </c>
      <c r="F41" s="77"/>
      <c r="G41" s="16">
        <v>0.27</v>
      </c>
      <c r="H41" s="16" t="str">
        <f t="shared" si="203"/>
        <v>NS</v>
      </c>
      <c r="I41" s="16" t="str">
        <f t="shared" si="204"/>
        <v>G</v>
      </c>
      <c r="J41" s="16" t="str">
        <f t="shared" si="205"/>
        <v>G</v>
      </c>
      <c r="K41" s="16" t="str">
        <f t="shared" si="206"/>
        <v>G</v>
      </c>
      <c r="L41" s="28">
        <v>-0.18099999999999999</v>
      </c>
      <c r="M41" s="16" t="str">
        <f t="shared" si="207"/>
        <v>NS</v>
      </c>
      <c r="N41" s="16" t="str">
        <f t="shared" si="208"/>
        <v>VG</v>
      </c>
      <c r="O41" s="16" t="str">
        <f t="shared" si="209"/>
        <v>S</v>
      </c>
      <c r="P41" s="16" t="str">
        <f t="shared" si="210"/>
        <v>VG</v>
      </c>
      <c r="Q41" s="16">
        <v>0.81</v>
      </c>
      <c r="R41" s="16" t="str">
        <f t="shared" si="211"/>
        <v>NS</v>
      </c>
      <c r="S41" s="16" t="str">
        <f t="shared" si="212"/>
        <v>VG</v>
      </c>
      <c r="T41" s="16" t="str">
        <f t="shared" si="213"/>
        <v>VG</v>
      </c>
      <c r="U41" s="16" t="str">
        <f t="shared" si="214"/>
        <v>VG</v>
      </c>
      <c r="V41" s="16">
        <v>0.71</v>
      </c>
      <c r="W41" s="16" t="str">
        <f t="shared" si="215"/>
        <v>S</v>
      </c>
      <c r="X41" s="16" t="str">
        <f t="shared" si="216"/>
        <v>G</v>
      </c>
      <c r="Y41" s="16" t="str">
        <f t="shared" si="217"/>
        <v>G</v>
      </c>
      <c r="Z41" s="16" t="str">
        <f t="shared" si="218"/>
        <v>VG</v>
      </c>
      <c r="AA41" s="97">
        <v>0.75970108906368805</v>
      </c>
      <c r="AB41" s="97">
        <v>0.75063879960706603</v>
      </c>
      <c r="AC41" s="97">
        <v>18.415634885623501</v>
      </c>
      <c r="AD41" s="97">
        <v>15.2545356125226</v>
      </c>
      <c r="AE41" s="97">
        <v>0.49020292832286499</v>
      </c>
      <c r="AF41" s="97">
        <v>0.49936079180581799</v>
      </c>
      <c r="AG41" s="97">
        <v>0.86660761316030299</v>
      </c>
      <c r="AH41" s="97">
        <v>0.81789718318883897</v>
      </c>
      <c r="AI41" s="39" t="s">
        <v>75</v>
      </c>
      <c r="AJ41" s="39" t="s">
        <v>75</v>
      </c>
      <c r="AK41" s="39" t="s">
        <v>73</v>
      </c>
      <c r="AL41" s="39" t="s">
        <v>73</v>
      </c>
      <c r="AM41" s="39" t="s">
        <v>77</v>
      </c>
      <c r="AN41" s="39" t="s">
        <v>77</v>
      </c>
      <c r="AO41" s="39" t="s">
        <v>77</v>
      </c>
      <c r="AP41" s="39" t="s">
        <v>75</v>
      </c>
      <c r="AR41" s="98" t="s">
        <v>80</v>
      </c>
      <c r="AS41" s="97">
        <v>0.764077031229909</v>
      </c>
      <c r="AT41" s="97">
        <v>0.78185212897951994</v>
      </c>
      <c r="AU41" s="97">
        <v>11.7523691987757</v>
      </c>
      <c r="AV41" s="97">
        <v>11.2784086121226</v>
      </c>
      <c r="AW41" s="97">
        <v>0.48571902245031601</v>
      </c>
      <c r="AX41" s="97">
        <v>0.46706302681809397</v>
      </c>
      <c r="AY41" s="97">
        <v>0.80328492295590603</v>
      </c>
      <c r="AZ41" s="97">
        <v>0.81869273756447003</v>
      </c>
      <c r="BA41" s="39" t="s">
        <v>75</v>
      </c>
      <c r="BB41" s="39" t="s">
        <v>75</v>
      </c>
      <c r="BC41" s="39" t="s">
        <v>76</v>
      </c>
      <c r="BD41" s="39" t="s">
        <v>76</v>
      </c>
      <c r="BE41" s="39" t="s">
        <v>77</v>
      </c>
      <c r="BF41" s="39" t="s">
        <v>77</v>
      </c>
      <c r="BG41" s="39" t="s">
        <v>75</v>
      </c>
      <c r="BH41" s="39" t="s">
        <v>75</v>
      </c>
      <c r="BI41" s="76">
        <f t="shared" si="219"/>
        <v>1</v>
      </c>
      <c r="BJ41" s="76" t="s">
        <v>80</v>
      </c>
      <c r="BK41" s="97">
        <v>0.77280838950758401</v>
      </c>
      <c r="BL41" s="97">
        <v>0.79008821186110201</v>
      </c>
      <c r="BM41" s="97">
        <v>17.311852514792498</v>
      </c>
      <c r="BN41" s="97">
        <v>15.7081291725773</v>
      </c>
      <c r="BO41" s="97">
        <v>0.476646211033316</v>
      </c>
      <c r="BP41" s="97">
        <v>0.45816131235504698</v>
      </c>
      <c r="BQ41" s="97">
        <v>0.86857741991317705</v>
      </c>
      <c r="BR41" s="97">
        <v>0.86727983833181699</v>
      </c>
      <c r="BS41" s="76" t="s">
        <v>75</v>
      </c>
      <c r="BT41" s="76" t="s">
        <v>75</v>
      </c>
      <c r="BU41" s="76" t="s">
        <v>73</v>
      </c>
      <c r="BV41" s="76" t="s">
        <v>73</v>
      </c>
      <c r="BW41" s="76" t="s">
        <v>77</v>
      </c>
      <c r="BX41" s="76" t="s">
        <v>77</v>
      </c>
      <c r="BY41" s="76" t="s">
        <v>77</v>
      </c>
      <c r="BZ41" s="76" t="s">
        <v>77</v>
      </c>
    </row>
    <row r="42" spans="1:78" s="76" customFormat="1" x14ac:dyDescent="0.3">
      <c r="A42" s="95">
        <v>14159200</v>
      </c>
      <c r="B42" s="76">
        <v>23773037</v>
      </c>
      <c r="C42" s="76" t="s">
        <v>5</v>
      </c>
      <c r="D42" s="76" t="s">
        <v>182</v>
      </c>
      <c r="F42" s="77"/>
      <c r="G42" s="16">
        <v>0.39</v>
      </c>
      <c r="H42" s="16" t="str">
        <f t="shared" si="203"/>
        <v>NS</v>
      </c>
      <c r="I42" s="16" t="str">
        <f t="shared" si="204"/>
        <v>G</v>
      </c>
      <c r="J42" s="16" t="str">
        <f t="shared" si="205"/>
        <v>G</v>
      </c>
      <c r="K42" s="16" t="str">
        <f t="shared" si="206"/>
        <v>G</v>
      </c>
      <c r="L42" s="28">
        <v>-0.11899999999999999</v>
      </c>
      <c r="M42" s="16" t="str">
        <f t="shared" si="207"/>
        <v>S</v>
      </c>
      <c r="N42" s="16" t="str">
        <f t="shared" si="208"/>
        <v>VG</v>
      </c>
      <c r="O42" s="16" t="str">
        <f t="shared" si="209"/>
        <v>S</v>
      </c>
      <c r="P42" s="16" t="str">
        <f t="shared" si="210"/>
        <v>VG</v>
      </c>
      <c r="Q42" s="16">
        <v>0.76</v>
      </c>
      <c r="R42" s="16" t="str">
        <f t="shared" si="211"/>
        <v>NS</v>
      </c>
      <c r="S42" s="16" t="str">
        <f t="shared" si="212"/>
        <v>VG</v>
      </c>
      <c r="T42" s="16" t="str">
        <f t="shared" si="213"/>
        <v>VG</v>
      </c>
      <c r="U42" s="16" t="str">
        <f t="shared" si="214"/>
        <v>VG</v>
      </c>
      <c r="V42" s="16">
        <v>0.7</v>
      </c>
      <c r="W42" s="16" t="str">
        <f t="shared" si="215"/>
        <v>S</v>
      </c>
      <c r="X42" s="16" t="str">
        <f t="shared" si="216"/>
        <v>G</v>
      </c>
      <c r="Y42" s="16" t="str">
        <f t="shared" si="217"/>
        <v>G</v>
      </c>
      <c r="Z42" s="16" t="str">
        <f t="shared" si="218"/>
        <v>VG</v>
      </c>
      <c r="AA42" s="97">
        <v>0.75970108906368805</v>
      </c>
      <c r="AB42" s="97">
        <v>0.75063879960706603</v>
      </c>
      <c r="AC42" s="97">
        <v>18.415634885623501</v>
      </c>
      <c r="AD42" s="97">
        <v>15.2545356125226</v>
      </c>
      <c r="AE42" s="97">
        <v>0.49020292832286499</v>
      </c>
      <c r="AF42" s="97">
        <v>0.49936079180581799</v>
      </c>
      <c r="AG42" s="97">
        <v>0.86660761316030299</v>
      </c>
      <c r="AH42" s="97">
        <v>0.81789718318883897</v>
      </c>
      <c r="AI42" s="39" t="s">
        <v>75</v>
      </c>
      <c r="AJ42" s="39" t="s">
        <v>75</v>
      </c>
      <c r="AK42" s="39" t="s">
        <v>73</v>
      </c>
      <c r="AL42" s="39" t="s">
        <v>73</v>
      </c>
      <c r="AM42" s="39" t="s">
        <v>77</v>
      </c>
      <c r="AN42" s="39" t="s">
        <v>77</v>
      </c>
      <c r="AO42" s="39" t="s">
        <v>77</v>
      </c>
      <c r="AP42" s="39" t="s">
        <v>75</v>
      </c>
      <c r="AR42" s="98" t="s">
        <v>80</v>
      </c>
      <c r="AS42" s="97">
        <v>0.764077031229909</v>
      </c>
      <c r="AT42" s="97">
        <v>0.78185212897951994</v>
      </c>
      <c r="AU42" s="97">
        <v>11.7523691987757</v>
      </c>
      <c r="AV42" s="97">
        <v>11.2784086121226</v>
      </c>
      <c r="AW42" s="97">
        <v>0.48571902245031601</v>
      </c>
      <c r="AX42" s="97">
        <v>0.46706302681809397</v>
      </c>
      <c r="AY42" s="97">
        <v>0.80328492295590603</v>
      </c>
      <c r="AZ42" s="97">
        <v>0.81869273756447003</v>
      </c>
      <c r="BA42" s="39" t="s">
        <v>75</v>
      </c>
      <c r="BB42" s="39" t="s">
        <v>75</v>
      </c>
      <c r="BC42" s="39" t="s">
        <v>76</v>
      </c>
      <c r="BD42" s="39" t="s">
        <v>76</v>
      </c>
      <c r="BE42" s="39" t="s">
        <v>77</v>
      </c>
      <c r="BF42" s="39" t="s">
        <v>77</v>
      </c>
      <c r="BG42" s="39" t="s">
        <v>75</v>
      </c>
      <c r="BH42" s="39" t="s">
        <v>75</v>
      </c>
      <c r="BI42" s="76">
        <f t="shared" si="219"/>
        <v>1</v>
      </c>
      <c r="BJ42" s="76" t="s">
        <v>80</v>
      </c>
      <c r="BK42" s="97">
        <v>0.77280838950758401</v>
      </c>
      <c r="BL42" s="97">
        <v>0.79008821186110201</v>
      </c>
      <c r="BM42" s="97">
        <v>17.311852514792498</v>
      </c>
      <c r="BN42" s="97">
        <v>15.7081291725773</v>
      </c>
      <c r="BO42" s="97">
        <v>0.476646211033316</v>
      </c>
      <c r="BP42" s="97">
        <v>0.45816131235504698</v>
      </c>
      <c r="BQ42" s="97">
        <v>0.86857741991317705</v>
      </c>
      <c r="BR42" s="97">
        <v>0.86727983833181699</v>
      </c>
      <c r="BS42" s="76" t="s">
        <v>75</v>
      </c>
      <c r="BT42" s="76" t="s">
        <v>75</v>
      </c>
      <c r="BU42" s="76" t="s">
        <v>73</v>
      </c>
      <c r="BV42" s="76" t="s">
        <v>73</v>
      </c>
      <c r="BW42" s="76" t="s">
        <v>77</v>
      </c>
      <c r="BX42" s="76" t="s">
        <v>77</v>
      </c>
      <c r="BY42" s="76" t="s">
        <v>77</v>
      </c>
      <c r="BZ42" s="76" t="s">
        <v>77</v>
      </c>
    </row>
    <row r="43" spans="1:78" s="76" customFormat="1" x14ac:dyDescent="0.3">
      <c r="A43" s="95">
        <v>14159200</v>
      </c>
      <c r="B43" s="76">
        <v>23773037</v>
      </c>
      <c r="C43" s="76" t="s">
        <v>5</v>
      </c>
      <c r="D43" s="76" t="s">
        <v>183</v>
      </c>
      <c r="F43" s="77"/>
      <c r="G43" s="16">
        <v>0.28999999999999998</v>
      </c>
      <c r="H43" s="16" t="str">
        <f t="shared" si="203"/>
        <v>NS</v>
      </c>
      <c r="I43" s="16" t="str">
        <f t="shared" ref="I43:I50" si="220">AJ43</f>
        <v>G</v>
      </c>
      <c r="J43" s="16" t="str">
        <f t="shared" ref="J43:J50" si="221">BB43</f>
        <v>G</v>
      </c>
      <c r="K43" s="16" t="str">
        <f t="shared" ref="K43:K50" si="222">BT43</f>
        <v>G</v>
      </c>
      <c r="L43" s="28">
        <v>-0.22900000000000001</v>
      </c>
      <c r="M43" s="16" t="str">
        <f t="shared" si="207"/>
        <v>NS</v>
      </c>
      <c r="N43" s="16" t="str">
        <f t="shared" ref="N43:N50" si="223">AO43</f>
        <v>VG</v>
      </c>
      <c r="O43" s="16" t="str">
        <f t="shared" ref="O43:O50" si="224">BD43</f>
        <v>S</v>
      </c>
      <c r="P43" s="16" t="str">
        <f t="shared" ref="P43:P50" si="225">BY43</f>
        <v>VG</v>
      </c>
      <c r="Q43" s="16">
        <v>0.77</v>
      </c>
      <c r="R43" s="16" t="str">
        <f t="shared" si="211"/>
        <v>NS</v>
      </c>
      <c r="S43" s="16" t="str">
        <f t="shared" ref="S43:S50" si="226">AN43</f>
        <v>VG</v>
      </c>
      <c r="T43" s="16" t="str">
        <f t="shared" ref="T43:T50" si="227">BF43</f>
        <v>VG</v>
      </c>
      <c r="U43" s="16" t="str">
        <f t="shared" ref="U43:U50" si="228">BX43</f>
        <v>VG</v>
      </c>
      <c r="V43" s="16">
        <v>0.67</v>
      </c>
      <c r="W43" s="16" t="str">
        <f t="shared" si="215"/>
        <v>S</v>
      </c>
      <c r="X43" s="16" t="str">
        <f t="shared" ref="X43:X50" si="229">AP43</f>
        <v>G</v>
      </c>
      <c r="Y43" s="16" t="str">
        <f t="shared" ref="Y43:Y50" si="230">BH43</f>
        <v>G</v>
      </c>
      <c r="Z43" s="16" t="str">
        <f t="shared" ref="Z43:Z50" si="231">BZ43</f>
        <v>VG</v>
      </c>
      <c r="AA43" s="97">
        <v>0.75970108906368805</v>
      </c>
      <c r="AB43" s="97">
        <v>0.75063879960706603</v>
      </c>
      <c r="AC43" s="97">
        <v>18.415634885623501</v>
      </c>
      <c r="AD43" s="97">
        <v>15.2545356125226</v>
      </c>
      <c r="AE43" s="97">
        <v>0.49020292832286499</v>
      </c>
      <c r="AF43" s="97">
        <v>0.49936079180581799</v>
      </c>
      <c r="AG43" s="97">
        <v>0.86660761316030299</v>
      </c>
      <c r="AH43" s="97">
        <v>0.81789718318883897</v>
      </c>
      <c r="AI43" s="39" t="s">
        <v>75</v>
      </c>
      <c r="AJ43" s="39" t="s">
        <v>75</v>
      </c>
      <c r="AK43" s="39" t="s">
        <v>73</v>
      </c>
      <c r="AL43" s="39" t="s">
        <v>73</v>
      </c>
      <c r="AM43" s="39" t="s">
        <v>77</v>
      </c>
      <c r="AN43" s="39" t="s">
        <v>77</v>
      </c>
      <c r="AO43" s="39" t="s">
        <v>77</v>
      </c>
      <c r="AP43" s="39" t="s">
        <v>75</v>
      </c>
      <c r="AR43" s="98" t="s">
        <v>80</v>
      </c>
      <c r="AS43" s="97">
        <v>0.764077031229909</v>
      </c>
      <c r="AT43" s="97">
        <v>0.78185212897951994</v>
      </c>
      <c r="AU43" s="97">
        <v>11.7523691987757</v>
      </c>
      <c r="AV43" s="97">
        <v>11.2784086121226</v>
      </c>
      <c r="AW43" s="97">
        <v>0.48571902245031601</v>
      </c>
      <c r="AX43" s="97">
        <v>0.46706302681809397</v>
      </c>
      <c r="AY43" s="97">
        <v>0.80328492295590603</v>
      </c>
      <c r="AZ43" s="97">
        <v>0.81869273756447003</v>
      </c>
      <c r="BA43" s="39" t="s">
        <v>75</v>
      </c>
      <c r="BB43" s="39" t="s">
        <v>75</v>
      </c>
      <c r="BC43" s="39" t="s">
        <v>76</v>
      </c>
      <c r="BD43" s="39" t="s">
        <v>76</v>
      </c>
      <c r="BE43" s="39" t="s">
        <v>77</v>
      </c>
      <c r="BF43" s="39" t="s">
        <v>77</v>
      </c>
      <c r="BG43" s="39" t="s">
        <v>75</v>
      </c>
      <c r="BH43" s="39" t="s">
        <v>75</v>
      </c>
      <c r="BI43" s="76">
        <f t="shared" ref="BI43:BI50" si="232">IF(BJ43=AR43,1,0)</f>
        <v>1</v>
      </c>
      <c r="BJ43" s="76" t="s">
        <v>80</v>
      </c>
      <c r="BK43" s="97">
        <v>0.77280838950758401</v>
      </c>
      <c r="BL43" s="97">
        <v>0.79008821186110201</v>
      </c>
      <c r="BM43" s="97">
        <v>17.311852514792498</v>
      </c>
      <c r="BN43" s="97">
        <v>15.7081291725773</v>
      </c>
      <c r="BO43" s="97">
        <v>0.476646211033316</v>
      </c>
      <c r="BP43" s="97">
        <v>0.45816131235504698</v>
      </c>
      <c r="BQ43" s="97">
        <v>0.86857741991317705</v>
      </c>
      <c r="BR43" s="97">
        <v>0.86727983833181699</v>
      </c>
      <c r="BS43" s="76" t="s">
        <v>75</v>
      </c>
      <c r="BT43" s="76" t="s">
        <v>75</v>
      </c>
      <c r="BU43" s="76" t="s">
        <v>73</v>
      </c>
      <c r="BV43" s="76" t="s">
        <v>73</v>
      </c>
      <c r="BW43" s="76" t="s">
        <v>77</v>
      </c>
      <c r="BX43" s="76" t="s">
        <v>77</v>
      </c>
      <c r="BY43" s="76" t="s">
        <v>77</v>
      </c>
      <c r="BZ43" s="76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84" t="s">
        <v>184</v>
      </c>
      <c r="E44" s="84"/>
      <c r="F44" s="79"/>
      <c r="G44" s="64">
        <v>0.5</v>
      </c>
      <c r="H44" s="64" t="str">
        <f t="shared" si="203"/>
        <v>S</v>
      </c>
      <c r="I44" s="64" t="str">
        <f t="shared" si="220"/>
        <v>G</v>
      </c>
      <c r="J44" s="64" t="str">
        <f t="shared" si="221"/>
        <v>G</v>
      </c>
      <c r="K44" s="64" t="str">
        <f t="shared" si="222"/>
        <v>G</v>
      </c>
      <c r="L44" s="65">
        <v>-0.13100000000000001</v>
      </c>
      <c r="M44" s="64" t="str">
        <f t="shared" si="207"/>
        <v>S</v>
      </c>
      <c r="N44" s="64" t="str">
        <f t="shared" si="223"/>
        <v>VG</v>
      </c>
      <c r="O44" s="64" t="str">
        <f t="shared" si="224"/>
        <v>S</v>
      </c>
      <c r="P44" s="64" t="str">
        <f t="shared" si="225"/>
        <v>VG</v>
      </c>
      <c r="Q44" s="64">
        <v>0.69</v>
      </c>
      <c r="R44" s="64" t="str">
        <f t="shared" si="211"/>
        <v>S</v>
      </c>
      <c r="S44" s="64" t="str">
        <f t="shared" si="226"/>
        <v>VG</v>
      </c>
      <c r="T44" s="64" t="str">
        <f t="shared" si="227"/>
        <v>VG</v>
      </c>
      <c r="U44" s="64" t="str">
        <f t="shared" si="228"/>
        <v>VG</v>
      </c>
      <c r="V44" s="64">
        <v>0.64</v>
      </c>
      <c r="W44" s="64" t="str">
        <f t="shared" si="215"/>
        <v>S</v>
      </c>
      <c r="X44" s="64" t="str">
        <f t="shared" si="229"/>
        <v>G</v>
      </c>
      <c r="Y44" s="64" t="str">
        <f t="shared" si="230"/>
        <v>G</v>
      </c>
      <c r="Z44" s="64" t="str">
        <f t="shared" si="231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32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84">
        <v>44183</v>
      </c>
      <c r="E45" s="84"/>
      <c r="F45" s="79"/>
      <c r="G45" s="64">
        <v>0.56000000000000005</v>
      </c>
      <c r="H45" s="64" t="str">
        <f t="shared" si="203"/>
        <v>S</v>
      </c>
      <c r="I45" s="64" t="str">
        <f t="shared" si="220"/>
        <v>G</v>
      </c>
      <c r="J45" s="64" t="str">
        <f t="shared" si="221"/>
        <v>G</v>
      </c>
      <c r="K45" s="64" t="str">
        <f t="shared" si="222"/>
        <v>G</v>
      </c>
      <c r="L45" s="65">
        <v>-7.0999999999999994E-2</v>
      </c>
      <c r="M45" s="64" t="str">
        <f t="shared" si="207"/>
        <v>G</v>
      </c>
      <c r="N45" s="64" t="str">
        <f t="shared" si="223"/>
        <v>VG</v>
      </c>
      <c r="O45" s="64" t="str">
        <f t="shared" si="224"/>
        <v>S</v>
      </c>
      <c r="P45" s="64" t="str">
        <f t="shared" si="225"/>
        <v>VG</v>
      </c>
      <c r="Q45" s="64">
        <v>0.66</v>
      </c>
      <c r="R45" s="64" t="str">
        <f t="shared" si="211"/>
        <v>S</v>
      </c>
      <c r="S45" s="64" t="str">
        <f t="shared" si="226"/>
        <v>VG</v>
      </c>
      <c r="T45" s="64" t="str">
        <f t="shared" si="227"/>
        <v>VG</v>
      </c>
      <c r="U45" s="64" t="str">
        <f t="shared" si="228"/>
        <v>VG</v>
      </c>
      <c r="V45" s="64">
        <v>0.62</v>
      </c>
      <c r="W45" s="64" t="str">
        <f t="shared" si="215"/>
        <v>S</v>
      </c>
      <c r="X45" s="64" t="str">
        <f t="shared" si="229"/>
        <v>G</v>
      </c>
      <c r="Y45" s="64" t="str">
        <f t="shared" si="230"/>
        <v>G</v>
      </c>
      <c r="Z45" s="64" t="str">
        <f t="shared" si="231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32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63" customFormat="1" x14ac:dyDescent="0.3">
      <c r="A46" s="62">
        <v>14159200</v>
      </c>
      <c r="B46" s="63">
        <v>23773037</v>
      </c>
      <c r="C46" s="63" t="s">
        <v>5</v>
      </c>
      <c r="D46" s="84" t="s">
        <v>185</v>
      </c>
      <c r="E46" s="84"/>
      <c r="F46" s="79"/>
      <c r="G46" s="64">
        <v>0.56999999999999995</v>
      </c>
      <c r="H46" s="64" t="str">
        <f t="shared" si="203"/>
        <v>S</v>
      </c>
      <c r="I46" s="64" t="str">
        <f t="shared" si="220"/>
        <v>G</v>
      </c>
      <c r="J46" s="64" t="str">
        <f t="shared" si="221"/>
        <v>G</v>
      </c>
      <c r="K46" s="64" t="str">
        <f t="shared" si="222"/>
        <v>G</v>
      </c>
      <c r="L46" s="65">
        <v>-4.5999999999999999E-2</v>
      </c>
      <c r="M46" s="64" t="str">
        <f t="shared" si="207"/>
        <v>VG</v>
      </c>
      <c r="N46" s="64" t="str">
        <f t="shared" si="223"/>
        <v>VG</v>
      </c>
      <c r="O46" s="64" t="str">
        <f t="shared" si="224"/>
        <v>S</v>
      </c>
      <c r="P46" s="64" t="str">
        <f t="shared" si="225"/>
        <v>VG</v>
      </c>
      <c r="Q46" s="64">
        <v>0.65</v>
      </c>
      <c r="R46" s="64" t="str">
        <f t="shared" si="211"/>
        <v>S</v>
      </c>
      <c r="S46" s="64" t="str">
        <f t="shared" si="226"/>
        <v>VG</v>
      </c>
      <c r="T46" s="64" t="str">
        <f t="shared" si="227"/>
        <v>VG</v>
      </c>
      <c r="U46" s="64" t="str">
        <f t="shared" si="228"/>
        <v>VG</v>
      </c>
      <c r="V46" s="64">
        <v>0.61</v>
      </c>
      <c r="W46" s="64" t="str">
        <f t="shared" si="215"/>
        <v>S</v>
      </c>
      <c r="X46" s="64" t="str">
        <f t="shared" si="229"/>
        <v>G</v>
      </c>
      <c r="Y46" s="64" t="str">
        <f t="shared" si="230"/>
        <v>G</v>
      </c>
      <c r="Z46" s="64" t="str">
        <f t="shared" si="231"/>
        <v>VG</v>
      </c>
      <c r="AA46" s="66">
        <v>0.75970108906368805</v>
      </c>
      <c r="AB46" s="66">
        <v>0.75063879960706603</v>
      </c>
      <c r="AC46" s="66">
        <v>18.415634885623501</v>
      </c>
      <c r="AD46" s="66">
        <v>15.2545356125226</v>
      </c>
      <c r="AE46" s="66">
        <v>0.49020292832286499</v>
      </c>
      <c r="AF46" s="66">
        <v>0.49936079180581799</v>
      </c>
      <c r="AG46" s="66">
        <v>0.86660761316030299</v>
      </c>
      <c r="AH46" s="66">
        <v>0.81789718318883897</v>
      </c>
      <c r="AI46" s="67" t="s">
        <v>75</v>
      </c>
      <c r="AJ46" s="67" t="s">
        <v>75</v>
      </c>
      <c r="AK46" s="67" t="s">
        <v>73</v>
      </c>
      <c r="AL46" s="67" t="s">
        <v>73</v>
      </c>
      <c r="AM46" s="67" t="s">
        <v>77</v>
      </c>
      <c r="AN46" s="67" t="s">
        <v>77</v>
      </c>
      <c r="AO46" s="67" t="s">
        <v>77</v>
      </c>
      <c r="AP46" s="67" t="s">
        <v>75</v>
      </c>
      <c r="AR46" s="68" t="s">
        <v>80</v>
      </c>
      <c r="AS46" s="66">
        <v>0.764077031229909</v>
      </c>
      <c r="AT46" s="66">
        <v>0.78185212897951994</v>
      </c>
      <c r="AU46" s="66">
        <v>11.7523691987757</v>
      </c>
      <c r="AV46" s="66">
        <v>11.2784086121226</v>
      </c>
      <c r="AW46" s="66">
        <v>0.48571902245031601</v>
      </c>
      <c r="AX46" s="66">
        <v>0.46706302681809397</v>
      </c>
      <c r="AY46" s="66">
        <v>0.80328492295590603</v>
      </c>
      <c r="AZ46" s="66">
        <v>0.81869273756447003</v>
      </c>
      <c r="BA46" s="67" t="s">
        <v>75</v>
      </c>
      <c r="BB46" s="67" t="s">
        <v>75</v>
      </c>
      <c r="BC46" s="67" t="s">
        <v>76</v>
      </c>
      <c r="BD46" s="67" t="s">
        <v>76</v>
      </c>
      <c r="BE46" s="67" t="s">
        <v>77</v>
      </c>
      <c r="BF46" s="67" t="s">
        <v>77</v>
      </c>
      <c r="BG46" s="67" t="s">
        <v>75</v>
      </c>
      <c r="BH46" s="67" t="s">
        <v>75</v>
      </c>
      <c r="BI46" s="63">
        <f t="shared" si="232"/>
        <v>1</v>
      </c>
      <c r="BJ46" s="63" t="s">
        <v>80</v>
      </c>
      <c r="BK46" s="66">
        <v>0.77280838950758401</v>
      </c>
      <c r="BL46" s="66">
        <v>0.79008821186110201</v>
      </c>
      <c r="BM46" s="66">
        <v>17.311852514792498</v>
      </c>
      <c r="BN46" s="66">
        <v>15.7081291725773</v>
      </c>
      <c r="BO46" s="66">
        <v>0.476646211033316</v>
      </c>
      <c r="BP46" s="66">
        <v>0.45816131235504698</v>
      </c>
      <c r="BQ46" s="66">
        <v>0.86857741991317705</v>
      </c>
      <c r="BR46" s="66">
        <v>0.86727983833181699</v>
      </c>
      <c r="BS46" s="63" t="s">
        <v>75</v>
      </c>
      <c r="BT46" s="63" t="s">
        <v>75</v>
      </c>
      <c r="BU46" s="63" t="s">
        <v>73</v>
      </c>
      <c r="BV46" s="63" t="s">
        <v>73</v>
      </c>
      <c r="BW46" s="63" t="s">
        <v>77</v>
      </c>
      <c r="BX46" s="63" t="s">
        <v>77</v>
      </c>
      <c r="BY46" s="63" t="s">
        <v>77</v>
      </c>
      <c r="BZ46" s="63" t="s">
        <v>77</v>
      </c>
    </row>
    <row r="47" spans="1:78" s="47" customFormat="1" x14ac:dyDescent="0.3">
      <c r="A47" s="48">
        <v>14159200</v>
      </c>
      <c r="B47" s="47">
        <v>23773037</v>
      </c>
      <c r="C47" s="47" t="s">
        <v>5</v>
      </c>
      <c r="D47" s="94" t="s">
        <v>204</v>
      </c>
      <c r="E47" s="94"/>
      <c r="F47" s="101"/>
      <c r="G47" s="49">
        <v>0.57999999999999996</v>
      </c>
      <c r="H47" s="49" t="str">
        <f t="shared" ref="H47" si="233">IF(G47&gt;0.8,"VG",IF(G47&gt;0.7,"G",IF(G47&gt;0.45,"S","NS")))</f>
        <v>S</v>
      </c>
      <c r="I47" s="49" t="str">
        <f t="shared" si="220"/>
        <v>G</v>
      </c>
      <c r="J47" s="49" t="str">
        <f t="shared" si="221"/>
        <v>G</v>
      </c>
      <c r="K47" s="49" t="str">
        <f t="shared" si="222"/>
        <v>G</v>
      </c>
      <c r="L47" s="50">
        <v>0.318</v>
      </c>
      <c r="M47" s="49" t="str">
        <f t="shared" ref="M47" si="234">IF(ABS(L47)&lt;5%,"VG",IF(ABS(L47)&lt;10%,"G",IF(ABS(L47)&lt;15%,"S","NS")))</f>
        <v>NS</v>
      </c>
      <c r="N47" s="49" t="str">
        <f t="shared" si="223"/>
        <v>VG</v>
      </c>
      <c r="O47" s="49" t="str">
        <f t="shared" si="224"/>
        <v>S</v>
      </c>
      <c r="P47" s="49" t="str">
        <f t="shared" si="225"/>
        <v>VG</v>
      </c>
      <c r="Q47" s="49">
        <v>0.6</v>
      </c>
      <c r="R47" s="49" t="str">
        <f t="shared" ref="R47" si="235">IF(Q47&lt;=0.5,"VG",IF(Q47&lt;=0.6,"G",IF(Q47&lt;=0.7,"S","NS")))</f>
        <v>G</v>
      </c>
      <c r="S47" s="49" t="str">
        <f t="shared" si="226"/>
        <v>VG</v>
      </c>
      <c r="T47" s="49" t="str">
        <f t="shared" si="227"/>
        <v>VG</v>
      </c>
      <c r="U47" s="49" t="str">
        <f t="shared" si="228"/>
        <v>VG</v>
      </c>
      <c r="V47" s="49">
        <v>0.79</v>
      </c>
      <c r="W47" s="49" t="str">
        <f t="shared" ref="W47" si="236">IF(V47&gt;0.85,"VG",IF(V47&gt;0.75,"G",IF(V47&gt;0.6,"S","NS")))</f>
        <v>G</v>
      </c>
      <c r="X47" s="49" t="str">
        <f t="shared" si="229"/>
        <v>G</v>
      </c>
      <c r="Y47" s="49" t="str">
        <f t="shared" si="230"/>
        <v>G</v>
      </c>
      <c r="Z47" s="49" t="str">
        <f t="shared" si="231"/>
        <v>VG</v>
      </c>
      <c r="AA47" s="51">
        <v>0.75970108906368805</v>
      </c>
      <c r="AB47" s="51">
        <v>0.75063879960706603</v>
      </c>
      <c r="AC47" s="51">
        <v>18.415634885623501</v>
      </c>
      <c r="AD47" s="51">
        <v>15.2545356125226</v>
      </c>
      <c r="AE47" s="51">
        <v>0.49020292832286499</v>
      </c>
      <c r="AF47" s="51">
        <v>0.49936079180581799</v>
      </c>
      <c r="AG47" s="51">
        <v>0.86660761316030299</v>
      </c>
      <c r="AH47" s="51">
        <v>0.81789718318883897</v>
      </c>
      <c r="AI47" s="52" t="s">
        <v>75</v>
      </c>
      <c r="AJ47" s="52" t="s">
        <v>75</v>
      </c>
      <c r="AK47" s="52" t="s">
        <v>73</v>
      </c>
      <c r="AL47" s="52" t="s">
        <v>73</v>
      </c>
      <c r="AM47" s="52" t="s">
        <v>77</v>
      </c>
      <c r="AN47" s="52" t="s">
        <v>77</v>
      </c>
      <c r="AO47" s="52" t="s">
        <v>77</v>
      </c>
      <c r="AP47" s="52" t="s">
        <v>75</v>
      </c>
      <c r="AR47" s="53" t="s">
        <v>80</v>
      </c>
      <c r="AS47" s="51">
        <v>0.764077031229909</v>
      </c>
      <c r="AT47" s="51">
        <v>0.78185212897951994</v>
      </c>
      <c r="AU47" s="51">
        <v>11.7523691987757</v>
      </c>
      <c r="AV47" s="51">
        <v>11.2784086121226</v>
      </c>
      <c r="AW47" s="51">
        <v>0.48571902245031601</v>
      </c>
      <c r="AX47" s="51">
        <v>0.46706302681809397</v>
      </c>
      <c r="AY47" s="51">
        <v>0.80328492295590603</v>
      </c>
      <c r="AZ47" s="51">
        <v>0.81869273756447003</v>
      </c>
      <c r="BA47" s="52" t="s">
        <v>75</v>
      </c>
      <c r="BB47" s="52" t="s">
        <v>75</v>
      </c>
      <c r="BC47" s="52" t="s">
        <v>76</v>
      </c>
      <c r="BD47" s="52" t="s">
        <v>76</v>
      </c>
      <c r="BE47" s="52" t="s">
        <v>77</v>
      </c>
      <c r="BF47" s="52" t="s">
        <v>77</v>
      </c>
      <c r="BG47" s="52" t="s">
        <v>75</v>
      </c>
      <c r="BH47" s="52" t="s">
        <v>75</v>
      </c>
      <c r="BI47" s="47">
        <f t="shared" si="232"/>
        <v>1</v>
      </c>
      <c r="BJ47" s="47" t="s">
        <v>80</v>
      </c>
      <c r="BK47" s="51">
        <v>0.77280838950758401</v>
      </c>
      <c r="BL47" s="51">
        <v>0.79008821186110201</v>
      </c>
      <c r="BM47" s="51">
        <v>17.311852514792498</v>
      </c>
      <c r="BN47" s="51">
        <v>15.7081291725773</v>
      </c>
      <c r="BO47" s="51">
        <v>0.476646211033316</v>
      </c>
      <c r="BP47" s="51">
        <v>0.45816131235504698</v>
      </c>
      <c r="BQ47" s="51">
        <v>0.86857741991317705</v>
      </c>
      <c r="BR47" s="51">
        <v>0.86727983833181699</v>
      </c>
      <c r="BS47" s="47" t="s">
        <v>75</v>
      </c>
      <c r="BT47" s="47" t="s">
        <v>75</v>
      </c>
      <c r="BU47" s="47" t="s">
        <v>73</v>
      </c>
      <c r="BV47" s="47" t="s">
        <v>73</v>
      </c>
      <c r="BW47" s="47" t="s">
        <v>77</v>
      </c>
      <c r="BX47" s="47" t="s">
        <v>77</v>
      </c>
      <c r="BY47" s="47" t="s">
        <v>77</v>
      </c>
      <c r="BZ47" s="47" t="s">
        <v>77</v>
      </c>
    </row>
    <row r="48" spans="1:78" s="47" customFormat="1" x14ac:dyDescent="0.3">
      <c r="A48" s="48">
        <v>14159200</v>
      </c>
      <c r="B48" s="47">
        <v>23773037</v>
      </c>
      <c r="C48" s="47" t="s">
        <v>5</v>
      </c>
      <c r="D48" s="94" t="s">
        <v>205</v>
      </c>
      <c r="E48" s="94"/>
      <c r="F48" s="101"/>
      <c r="G48" s="49">
        <v>0.71</v>
      </c>
      <c r="H48" s="49" t="str">
        <f t="shared" ref="H48" si="237">IF(G48&gt;0.8,"VG",IF(G48&gt;0.7,"G",IF(G48&gt;0.45,"S","NS")))</f>
        <v>G</v>
      </c>
      <c r="I48" s="49" t="str">
        <f t="shared" si="220"/>
        <v>G</v>
      </c>
      <c r="J48" s="49" t="str">
        <f t="shared" si="221"/>
        <v>G</v>
      </c>
      <c r="K48" s="49" t="str">
        <f t="shared" si="222"/>
        <v>G</v>
      </c>
      <c r="L48" s="50">
        <v>0.20699999999999999</v>
      </c>
      <c r="M48" s="49" t="str">
        <f t="shared" ref="M48" si="238">IF(ABS(L48)&lt;5%,"VG",IF(ABS(L48)&lt;10%,"G",IF(ABS(L48)&lt;15%,"S","NS")))</f>
        <v>NS</v>
      </c>
      <c r="N48" s="49" t="str">
        <f t="shared" si="223"/>
        <v>VG</v>
      </c>
      <c r="O48" s="49" t="str">
        <f t="shared" si="224"/>
        <v>S</v>
      </c>
      <c r="P48" s="49" t="str">
        <f t="shared" si="225"/>
        <v>VG</v>
      </c>
      <c r="Q48" s="49">
        <v>0.52</v>
      </c>
      <c r="R48" s="49" t="str">
        <f t="shared" ref="R48" si="239">IF(Q48&lt;=0.5,"VG",IF(Q48&lt;=0.6,"G",IF(Q48&lt;=0.7,"S","NS")))</f>
        <v>G</v>
      </c>
      <c r="S48" s="49" t="str">
        <f t="shared" si="226"/>
        <v>VG</v>
      </c>
      <c r="T48" s="49" t="str">
        <f t="shared" si="227"/>
        <v>VG</v>
      </c>
      <c r="U48" s="49" t="str">
        <f t="shared" si="228"/>
        <v>VG</v>
      </c>
      <c r="V48" s="49">
        <v>0.81</v>
      </c>
      <c r="W48" s="49" t="str">
        <f t="shared" ref="W48" si="240">IF(V48&gt;0.85,"VG",IF(V48&gt;0.75,"G",IF(V48&gt;0.6,"S","NS")))</f>
        <v>G</v>
      </c>
      <c r="X48" s="49" t="str">
        <f t="shared" si="229"/>
        <v>G</v>
      </c>
      <c r="Y48" s="49" t="str">
        <f t="shared" si="230"/>
        <v>G</v>
      </c>
      <c r="Z48" s="49" t="str">
        <f t="shared" si="231"/>
        <v>VG</v>
      </c>
      <c r="AA48" s="51">
        <v>0.75970108906368805</v>
      </c>
      <c r="AB48" s="51">
        <v>0.75063879960706603</v>
      </c>
      <c r="AC48" s="51">
        <v>18.415634885623501</v>
      </c>
      <c r="AD48" s="51">
        <v>15.2545356125226</v>
      </c>
      <c r="AE48" s="51">
        <v>0.49020292832286499</v>
      </c>
      <c r="AF48" s="51">
        <v>0.49936079180581799</v>
      </c>
      <c r="AG48" s="51">
        <v>0.86660761316030299</v>
      </c>
      <c r="AH48" s="51">
        <v>0.81789718318883897</v>
      </c>
      <c r="AI48" s="52" t="s">
        <v>75</v>
      </c>
      <c r="AJ48" s="52" t="s">
        <v>75</v>
      </c>
      <c r="AK48" s="52" t="s">
        <v>73</v>
      </c>
      <c r="AL48" s="52" t="s">
        <v>73</v>
      </c>
      <c r="AM48" s="52" t="s">
        <v>77</v>
      </c>
      <c r="AN48" s="52" t="s">
        <v>77</v>
      </c>
      <c r="AO48" s="52" t="s">
        <v>77</v>
      </c>
      <c r="AP48" s="52" t="s">
        <v>75</v>
      </c>
      <c r="AR48" s="53" t="s">
        <v>80</v>
      </c>
      <c r="AS48" s="51">
        <v>0.764077031229909</v>
      </c>
      <c r="AT48" s="51">
        <v>0.78185212897951994</v>
      </c>
      <c r="AU48" s="51">
        <v>11.7523691987757</v>
      </c>
      <c r="AV48" s="51">
        <v>11.2784086121226</v>
      </c>
      <c r="AW48" s="51">
        <v>0.48571902245031601</v>
      </c>
      <c r="AX48" s="51">
        <v>0.46706302681809397</v>
      </c>
      <c r="AY48" s="51">
        <v>0.80328492295590603</v>
      </c>
      <c r="AZ48" s="51">
        <v>0.81869273756447003</v>
      </c>
      <c r="BA48" s="52" t="s">
        <v>75</v>
      </c>
      <c r="BB48" s="52" t="s">
        <v>75</v>
      </c>
      <c r="BC48" s="52" t="s">
        <v>76</v>
      </c>
      <c r="BD48" s="52" t="s">
        <v>76</v>
      </c>
      <c r="BE48" s="52" t="s">
        <v>77</v>
      </c>
      <c r="BF48" s="52" t="s">
        <v>77</v>
      </c>
      <c r="BG48" s="52" t="s">
        <v>75</v>
      </c>
      <c r="BH48" s="52" t="s">
        <v>75</v>
      </c>
      <c r="BI48" s="47">
        <f t="shared" si="232"/>
        <v>1</v>
      </c>
      <c r="BJ48" s="47" t="s">
        <v>80</v>
      </c>
      <c r="BK48" s="51">
        <v>0.77280838950758401</v>
      </c>
      <c r="BL48" s="51">
        <v>0.79008821186110201</v>
      </c>
      <c r="BM48" s="51">
        <v>17.311852514792498</v>
      </c>
      <c r="BN48" s="51">
        <v>15.7081291725773</v>
      </c>
      <c r="BO48" s="51">
        <v>0.476646211033316</v>
      </c>
      <c r="BP48" s="51">
        <v>0.45816131235504698</v>
      </c>
      <c r="BQ48" s="51">
        <v>0.86857741991317705</v>
      </c>
      <c r="BR48" s="51">
        <v>0.86727983833181699</v>
      </c>
      <c r="BS48" s="47" t="s">
        <v>75</v>
      </c>
      <c r="BT48" s="47" t="s">
        <v>75</v>
      </c>
      <c r="BU48" s="47" t="s">
        <v>73</v>
      </c>
      <c r="BV48" s="47" t="s">
        <v>73</v>
      </c>
      <c r="BW48" s="47" t="s">
        <v>77</v>
      </c>
      <c r="BX48" s="47" t="s">
        <v>77</v>
      </c>
      <c r="BY48" s="47" t="s">
        <v>77</v>
      </c>
      <c r="BZ48" s="47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4" t="s">
        <v>209</v>
      </c>
      <c r="E49" s="84"/>
      <c r="F49" s="79"/>
      <c r="G49" s="64">
        <v>0.84</v>
      </c>
      <c r="H49" s="64" t="str">
        <f t="shared" ref="H49" si="241">IF(G49&gt;0.8,"VG",IF(G49&gt;0.7,"G",IF(G49&gt;0.45,"S","NS")))</f>
        <v>VG</v>
      </c>
      <c r="I49" s="64" t="str">
        <f t="shared" si="220"/>
        <v>G</v>
      </c>
      <c r="J49" s="64" t="str">
        <f t="shared" si="221"/>
        <v>G</v>
      </c>
      <c r="K49" s="64" t="str">
        <f t="shared" si="222"/>
        <v>G</v>
      </c>
      <c r="L49" s="65">
        <v>-3.3000000000000002E-2</v>
      </c>
      <c r="M49" s="64" t="str">
        <f t="shared" ref="M49" si="242">IF(ABS(L49)&lt;5%,"VG",IF(ABS(L49)&lt;10%,"G",IF(ABS(L49)&lt;15%,"S","NS")))</f>
        <v>VG</v>
      </c>
      <c r="N49" s="64" t="str">
        <f t="shared" si="223"/>
        <v>VG</v>
      </c>
      <c r="O49" s="64" t="str">
        <f t="shared" si="224"/>
        <v>S</v>
      </c>
      <c r="P49" s="64" t="str">
        <f t="shared" si="225"/>
        <v>VG</v>
      </c>
      <c r="Q49" s="64">
        <v>0.4</v>
      </c>
      <c r="R49" s="64" t="str">
        <f t="shared" ref="R49" si="243">IF(Q49&lt;=0.5,"VG",IF(Q49&lt;=0.6,"G",IF(Q49&lt;=0.7,"S","NS")))</f>
        <v>VG</v>
      </c>
      <c r="S49" s="64" t="str">
        <f t="shared" si="226"/>
        <v>VG</v>
      </c>
      <c r="T49" s="64" t="str">
        <f t="shared" si="227"/>
        <v>VG</v>
      </c>
      <c r="U49" s="64" t="str">
        <f t="shared" si="228"/>
        <v>VG</v>
      </c>
      <c r="V49" s="64">
        <v>0.84599999999999997</v>
      </c>
      <c r="W49" s="64" t="str">
        <f t="shared" ref="W49" si="244">IF(V49&gt;0.85,"VG",IF(V49&gt;0.75,"G",IF(V49&gt;0.6,"S","NS")))</f>
        <v>G</v>
      </c>
      <c r="X49" s="64" t="str">
        <f t="shared" si="229"/>
        <v>G</v>
      </c>
      <c r="Y49" s="64" t="str">
        <f t="shared" si="230"/>
        <v>G</v>
      </c>
      <c r="Z49" s="64" t="str">
        <f t="shared" si="231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32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4" t="s">
        <v>228</v>
      </c>
      <c r="E50" s="84"/>
      <c r="F50" s="79"/>
      <c r="G50" s="64">
        <v>0.84</v>
      </c>
      <c r="H50" s="64" t="str">
        <f t="shared" ref="H50" si="245">IF(G50&gt;0.8,"VG",IF(G50&gt;0.7,"G",IF(G50&gt;0.45,"S","NS")))</f>
        <v>VG</v>
      </c>
      <c r="I50" s="64" t="str">
        <f t="shared" si="220"/>
        <v>G</v>
      </c>
      <c r="J50" s="64" t="str">
        <f t="shared" si="221"/>
        <v>G</v>
      </c>
      <c r="K50" s="64" t="str">
        <f t="shared" si="222"/>
        <v>G</v>
      </c>
      <c r="L50" s="65">
        <v>-1E-3</v>
      </c>
      <c r="M50" s="64" t="str">
        <f t="shared" ref="M50" si="246">IF(ABS(L50)&lt;5%,"VG",IF(ABS(L50)&lt;10%,"G",IF(ABS(L50)&lt;15%,"S","NS")))</f>
        <v>VG</v>
      </c>
      <c r="N50" s="64" t="str">
        <f t="shared" si="223"/>
        <v>VG</v>
      </c>
      <c r="O50" s="64" t="str">
        <f t="shared" si="224"/>
        <v>S</v>
      </c>
      <c r="P50" s="64" t="str">
        <f t="shared" si="225"/>
        <v>VG</v>
      </c>
      <c r="Q50" s="64">
        <v>0.4</v>
      </c>
      <c r="R50" s="64" t="str">
        <f t="shared" ref="R50" si="247">IF(Q50&lt;=0.5,"VG",IF(Q50&lt;=0.6,"G",IF(Q50&lt;=0.7,"S","NS")))</f>
        <v>VG</v>
      </c>
      <c r="S50" s="64" t="str">
        <f t="shared" si="226"/>
        <v>VG</v>
      </c>
      <c r="T50" s="64" t="str">
        <f t="shared" si="227"/>
        <v>VG</v>
      </c>
      <c r="U50" s="64" t="str">
        <f t="shared" si="228"/>
        <v>VG</v>
      </c>
      <c r="V50" s="64">
        <v>0.84199999999999997</v>
      </c>
      <c r="W50" s="64" t="str">
        <f t="shared" ref="W50" si="248">IF(V50&gt;0.85,"VG",IF(V50&gt;0.75,"G",IF(V50&gt;0.6,"S","NS")))</f>
        <v>G</v>
      </c>
      <c r="X50" s="64" t="str">
        <f t="shared" si="229"/>
        <v>G</v>
      </c>
      <c r="Y50" s="64" t="str">
        <f t="shared" si="230"/>
        <v>G</v>
      </c>
      <c r="Z50" s="64" t="str">
        <f t="shared" si="231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32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9" customFormat="1" x14ac:dyDescent="0.3">
      <c r="A51" s="72"/>
      <c r="F51" s="77"/>
      <c r="G51" s="70"/>
      <c r="H51" s="70"/>
      <c r="I51" s="70"/>
      <c r="J51" s="70"/>
      <c r="K51" s="70"/>
      <c r="L51" s="71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3"/>
      <c r="AB51" s="73"/>
      <c r="AC51" s="73"/>
      <c r="AD51" s="73"/>
      <c r="AE51" s="73"/>
      <c r="AF51" s="73"/>
      <c r="AG51" s="73"/>
      <c r="AH51" s="73"/>
      <c r="AI51" s="74"/>
      <c r="AJ51" s="74"/>
      <c r="AK51" s="74"/>
      <c r="AL51" s="74"/>
      <c r="AM51" s="74"/>
      <c r="AN51" s="74"/>
      <c r="AO51" s="74"/>
      <c r="AP51" s="74"/>
      <c r="AR51" s="75"/>
      <c r="AS51" s="73"/>
      <c r="AT51" s="73"/>
      <c r="AU51" s="73"/>
      <c r="AV51" s="73"/>
      <c r="AW51" s="73"/>
      <c r="AX51" s="73"/>
      <c r="AY51" s="73"/>
      <c r="AZ51" s="73"/>
      <c r="BA51" s="74"/>
      <c r="BB51" s="74"/>
      <c r="BC51" s="74"/>
      <c r="BD51" s="74"/>
      <c r="BE51" s="74"/>
      <c r="BF51" s="74"/>
      <c r="BG51" s="74"/>
      <c r="BH51" s="74"/>
      <c r="BK51" s="73"/>
      <c r="BL51" s="73"/>
      <c r="BM51" s="73"/>
      <c r="BN51" s="73"/>
      <c r="BO51" s="73"/>
      <c r="BP51" s="73"/>
      <c r="BQ51" s="73"/>
      <c r="BR51" s="73"/>
    </row>
    <row r="52" spans="1:78" s="47" customFormat="1" x14ac:dyDescent="0.3">
      <c r="A52" s="48">
        <v>14159500</v>
      </c>
      <c r="B52" s="47">
        <v>23773009</v>
      </c>
      <c r="C52" s="47" t="s">
        <v>7</v>
      </c>
      <c r="D52" s="47" t="s">
        <v>172</v>
      </c>
      <c r="F52" s="77"/>
      <c r="G52" s="49">
        <v>0.38400000000000001</v>
      </c>
      <c r="H52" s="49" t="str">
        <f t="shared" ref="H52:H61" si="249">IF(G52&gt;0.8,"VG",IF(G52&gt;0.7,"G",IF(G52&gt;0.45,"S","NS")))</f>
        <v>NS</v>
      </c>
      <c r="I52" s="49" t="str">
        <f t="shared" ref="I52:I59" si="250">AJ52</f>
        <v>NS</v>
      </c>
      <c r="J52" s="49" t="str">
        <f t="shared" ref="J52:J59" si="251">BB52</f>
        <v>NS</v>
      </c>
      <c r="K52" s="49" t="str">
        <f t="shared" ref="K52:K59" si="252">BT52</f>
        <v>S</v>
      </c>
      <c r="L52" s="50">
        <v>-9.7000000000000003E-2</v>
      </c>
      <c r="M52" s="49" t="str">
        <f t="shared" ref="M52:M61" si="253">IF(ABS(L52)&lt;5%,"VG",IF(ABS(L52)&lt;10%,"G",IF(ABS(L52)&lt;15%,"S","NS")))</f>
        <v>G</v>
      </c>
      <c r="N52" s="49" t="str">
        <f t="shared" ref="N52:N59" si="254">AO52</f>
        <v>NS</v>
      </c>
      <c r="O52" s="49" t="str">
        <f t="shared" ref="O52:O59" si="255">BD52</f>
        <v>G</v>
      </c>
      <c r="P52" s="49" t="str">
        <f t="shared" ref="P52:P59" si="256">BY52</f>
        <v>NS</v>
      </c>
      <c r="Q52" s="49">
        <v>0.77200000000000002</v>
      </c>
      <c r="R52" s="49" t="str">
        <f t="shared" ref="R52:R61" si="257">IF(Q52&lt;=0.5,"VG",IF(Q52&lt;=0.6,"G",IF(Q52&lt;=0.7,"S","NS")))</f>
        <v>NS</v>
      </c>
      <c r="S52" s="49" t="str">
        <f t="shared" ref="S52:S59" si="258">AN52</f>
        <v>NS</v>
      </c>
      <c r="T52" s="49" t="str">
        <f t="shared" ref="T52:T59" si="259">BF52</f>
        <v>NS</v>
      </c>
      <c r="U52" s="49" t="str">
        <f t="shared" ref="U52:U59" si="260">BX52</f>
        <v>NS</v>
      </c>
      <c r="V52" s="49">
        <v>0.502</v>
      </c>
      <c r="W52" s="49" t="str">
        <f t="shared" ref="W52:W61" si="261">IF(V52&gt;0.85,"VG",IF(V52&gt;0.75,"G",IF(V52&gt;0.6,"S","NS")))</f>
        <v>NS</v>
      </c>
      <c r="X52" s="49" t="str">
        <f t="shared" ref="X52:X59" si="262">AP52</f>
        <v>NS</v>
      </c>
      <c r="Y52" s="49" t="str">
        <f t="shared" ref="Y52:Y59" si="263">BH52</f>
        <v>NS</v>
      </c>
      <c r="Z52" s="49" t="str">
        <f t="shared" ref="Z52:Z59" si="264">BZ52</f>
        <v>NS</v>
      </c>
      <c r="AA52" s="51">
        <v>0.484549486618644</v>
      </c>
      <c r="AB52" s="51">
        <v>0.38027639142194303</v>
      </c>
      <c r="AC52" s="51">
        <v>14.799010010840499</v>
      </c>
      <c r="AD52" s="51">
        <v>11.1423348148207</v>
      </c>
      <c r="AE52" s="51">
        <v>0.71794882365065305</v>
      </c>
      <c r="AF52" s="51">
        <v>0.78722525910825403</v>
      </c>
      <c r="AG52" s="51">
        <v>0.54811663774119601</v>
      </c>
      <c r="AH52" s="51">
        <v>0.44309989892837198</v>
      </c>
      <c r="AI52" s="52" t="s">
        <v>76</v>
      </c>
      <c r="AJ52" s="52" t="s">
        <v>73</v>
      </c>
      <c r="AK52" s="52" t="s">
        <v>76</v>
      </c>
      <c r="AL52" s="52" t="s">
        <v>76</v>
      </c>
      <c r="AM52" s="52" t="s">
        <v>73</v>
      </c>
      <c r="AN52" s="52" t="s">
        <v>73</v>
      </c>
      <c r="AO52" s="52" t="s">
        <v>73</v>
      </c>
      <c r="AP52" s="52" t="s">
        <v>73</v>
      </c>
      <c r="AR52" s="53" t="s">
        <v>81</v>
      </c>
      <c r="AS52" s="51">
        <v>0.40612566257357802</v>
      </c>
      <c r="AT52" s="51">
        <v>0.40751170973063899</v>
      </c>
      <c r="AU52" s="51">
        <v>5.8691993738379802</v>
      </c>
      <c r="AV52" s="51">
        <v>5.7095765691048497</v>
      </c>
      <c r="AW52" s="51">
        <v>0.77063242692377099</v>
      </c>
      <c r="AX52" s="51">
        <v>0.76973260959203305</v>
      </c>
      <c r="AY52" s="51">
        <v>0.46674426659517299</v>
      </c>
      <c r="AZ52" s="51">
        <v>0.46657560903393902</v>
      </c>
      <c r="BA52" s="52" t="s">
        <v>73</v>
      </c>
      <c r="BB52" s="52" t="s">
        <v>73</v>
      </c>
      <c r="BC52" s="52" t="s">
        <v>75</v>
      </c>
      <c r="BD52" s="52" t="s">
        <v>75</v>
      </c>
      <c r="BE52" s="52" t="s">
        <v>73</v>
      </c>
      <c r="BF52" s="52" t="s">
        <v>73</v>
      </c>
      <c r="BG52" s="52" t="s">
        <v>73</v>
      </c>
      <c r="BH52" s="52" t="s">
        <v>73</v>
      </c>
      <c r="BI52" s="47">
        <f t="shared" ref="BI52:BI59" si="265">IF(BJ52=AR52,1,0)</f>
        <v>1</v>
      </c>
      <c r="BJ52" s="47" t="s">
        <v>81</v>
      </c>
      <c r="BK52" s="51">
        <v>0.46674383178235301</v>
      </c>
      <c r="BL52" s="51">
        <v>0.45150298851383103</v>
      </c>
      <c r="BM52" s="51">
        <v>13.472234338990299</v>
      </c>
      <c r="BN52" s="51">
        <v>11.931418951461501</v>
      </c>
      <c r="BO52" s="51">
        <v>0.730243910085971</v>
      </c>
      <c r="BP52" s="51">
        <v>0.740605840839896</v>
      </c>
      <c r="BQ52" s="51">
        <v>0.52759629043160605</v>
      </c>
      <c r="BR52" s="51">
        <v>0.50919525165995205</v>
      </c>
      <c r="BS52" s="47" t="s">
        <v>76</v>
      </c>
      <c r="BT52" s="47" t="s">
        <v>76</v>
      </c>
      <c r="BU52" s="47" t="s">
        <v>76</v>
      </c>
      <c r="BV52" s="47" t="s">
        <v>76</v>
      </c>
      <c r="BW52" s="47" t="s">
        <v>73</v>
      </c>
      <c r="BX52" s="47" t="s">
        <v>73</v>
      </c>
      <c r="BY52" s="47" t="s">
        <v>73</v>
      </c>
      <c r="BZ52" s="47" t="s">
        <v>73</v>
      </c>
    </row>
    <row r="53" spans="1:78" s="76" customFormat="1" x14ac:dyDescent="0.3">
      <c r="A53" s="95">
        <v>14159500</v>
      </c>
      <c r="B53" s="76">
        <v>23773009</v>
      </c>
      <c r="C53" s="76" t="s">
        <v>7</v>
      </c>
      <c r="D53" s="76" t="s">
        <v>178</v>
      </c>
      <c r="F53" s="77"/>
      <c r="G53" s="16">
        <v>-0.42</v>
      </c>
      <c r="H53" s="16" t="str">
        <f t="shared" si="249"/>
        <v>NS</v>
      </c>
      <c r="I53" s="16" t="str">
        <f t="shared" si="250"/>
        <v>NS</v>
      </c>
      <c r="J53" s="16" t="str">
        <f t="shared" si="251"/>
        <v>NS</v>
      </c>
      <c r="K53" s="16" t="str">
        <f t="shared" si="252"/>
        <v>S</v>
      </c>
      <c r="L53" s="28">
        <v>-0.29899999999999999</v>
      </c>
      <c r="M53" s="16" t="str">
        <f t="shared" si="253"/>
        <v>NS</v>
      </c>
      <c r="N53" s="16" t="str">
        <f t="shared" si="254"/>
        <v>NS</v>
      </c>
      <c r="O53" s="16" t="str">
        <f t="shared" si="255"/>
        <v>G</v>
      </c>
      <c r="P53" s="16" t="str">
        <f t="shared" si="256"/>
        <v>NS</v>
      </c>
      <c r="Q53" s="16">
        <v>0.97</v>
      </c>
      <c r="R53" s="16" t="str">
        <f t="shared" si="257"/>
        <v>NS</v>
      </c>
      <c r="S53" s="16" t="str">
        <f t="shared" si="258"/>
        <v>NS</v>
      </c>
      <c r="T53" s="16" t="str">
        <f t="shared" si="259"/>
        <v>NS</v>
      </c>
      <c r="U53" s="16" t="str">
        <f t="shared" si="260"/>
        <v>NS</v>
      </c>
      <c r="V53" s="16">
        <v>0.46</v>
      </c>
      <c r="W53" s="16" t="str">
        <f t="shared" si="261"/>
        <v>NS</v>
      </c>
      <c r="X53" s="16" t="str">
        <f t="shared" si="262"/>
        <v>NS</v>
      </c>
      <c r="Y53" s="16" t="str">
        <f t="shared" si="263"/>
        <v>NS</v>
      </c>
      <c r="Z53" s="16" t="str">
        <f t="shared" si="264"/>
        <v>NS</v>
      </c>
      <c r="AA53" s="97">
        <v>0.484549486618644</v>
      </c>
      <c r="AB53" s="97">
        <v>0.38027639142194303</v>
      </c>
      <c r="AC53" s="97">
        <v>14.799010010840499</v>
      </c>
      <c r="AD53" s="97">
        <v>11.1423348148207</v>
      </c>
      <c r="AE53" s="97">
        <v>0.71794882365065305</v>
      </c>
      <c r="AF53" s="97">
        <v>0.78722525910825403</v>
      </c>
      <c r="AG53" s="97">
        <v>0.54811663774119601</v>
      </c>
      <c r="AH53" s="97">
        <v>0.44309989892837198</v>
      </c>
      <c r="AI53" s="39" t="s">
        <v>76</v>
      </c>
      <c r="AJ53" s="39" t="s">
        <v>73</v>
      </c>
      <c r="AK53" s="39" t="s">
        <v>76</v>
      </c>
      <c r="AL53" s="39" t="s">
        <v>76</v>
      </c>
      <c r="AM53" s="39" t="s">
        <v>73</v>
      </c>
      <c r="AN53" s="39" t="s">
        <v>73</v>
      </c>
      <c r="AO53" s="39" t="s">
        <v>73</v>
      </c>
      <c r="AP53" s="39" t="s">
        <v>73</v>
      </c>
      <c r="AR53" s="98" t="s">
        <v>81</v>
      </c>
      <c r="AS53" s="97">
        <v>0.40612566257357802</v>
      </c>
      <c r="AT53" s="97">
        <v>0.40751170973063899</v>
      </c>
      <c r="AU53" s="97">
        <v>5.8691993738379802</v>
      </c>
      <c r="AV53" s="97">
        <v>5.7095765691048497</v>
      </c>
      <c r="AW53" s="97">
        <v>0.77063242692377099</v>
      </c>
      <c r="AX53" s="97">
        <v>0.76973260959203305</v>
      </c>
      <c r="AY53" s="97">
        <v>0.46674426659517299</v>
      </c>
      <c r="AZ53" s="97">
        <v>0.46657560903393902</v>
      </c>
      <c r="BA53" s="39" t="s">
        <v>73</v>
      </c>
      <c r="BB53" s="39" t="s">
        <v>73</v>
      </c>
      <c r="BC53" s="39" t="s">
        <v>75</v>
      </c>
      <c r="BD53" s="39" t="s">
        <v>75</v>
      </c>
      <c r="BE53" s="39" t="s">
        <v>73</v>
      </c>
      <c r="BF53" s="39" t="s">
        <v>73</v>
      </c>
      <c r="BG53" s="39" t="s">
        <v>73</v>
      </c>
      <c r="BH53" s="39" t="s">
        <v>73</v>
      </c>
      <c r="BI53" s="76">
        <f t="shared" si="265"/>
        <v>1</v>
      </c>
      <c r="BJ53" s="76" t="s">
        <v>81</v>
      </c>
      <c r="BK53" s="97">
        <v>0.46674383178235301</v>
      </c>
      <c r="BL53" s="97">
        <v>0.45150298851383103</v>
      </c>
      <c r="BM53" s="97">
        <v>13.472234338990299</v>
      </c>
      <c r="BN53" s="97">
        <v>11.931418951461501</v>
      </c>
      <c r="BO53" s="97">
        <v>0.730243910085971</v>
      </c>
      <c r="BP53" s="97">
        <v>0.740605840839896</v>
      </c>
      <c r="BQ53" s="97">
        <v>0.52759629043160605</v>
      </c>
      <c r="BR53" s="97">
        <v>0.50919525165995205</v>
      </c>
      <c r="BS53" s="76" t="s">
        <v>76</v>
      </c>
      <c r="BT53" s="76" t="s">
        <v>76</v>
      </c>
      <c r="BU53" s="76" t="s">
        <v>76</v>
      </c>
      <c r="BV53" s="76" t="s">
        <v>76</v>
      </c>
      <c r="BW53" s="76" t="s">
        <v>73</v>
      </c>
      <c r="BX53" s="76" t="s">
        <v>73</v>
      </c>
      <c r="BY53" s="76" t="s">
        <v>73</v>
      </c>
      <c r="BZ53" s="76" t="s">
        <v>73</v>
      </c>
    </row>
    <row r="54" spans="1:78" s="76" customFormat="1" x14ac:dyDescent="0.3">
      <c r="A54" s="95">
        <v>14159500</v>
      </c>
      <c r="B54" s="76">
        <v>23773009</v>
      </c>
      <c r="C54" s="76" t="s">
        <v>7</v>
      </c>
      <c r="D54" s="96">
        <v>44183</v>
      </c>
      <c r="E54" s="96"/>
      <c r="F54" s="77"/>
      <c r="G54" s="16">
        <v>0.25</v>
      </c>
      <c r="H54" s="16" t="str">
        <f t="shared" si="249"/>
        <v>NS</v>
      </c>
      <c r="I54" s="16" t="str">
        <f t="shared" si="250"/>
        <v>NS</v>
      </c>
      <c r="J54" s="16" t="str">
        <f t="shared" si="251"/>
        <v>NS</v>
      </c>
      <c r="K54" s="16" t="str">
        <f t="shared" si="252"/>
        <v>S</v>
      </c>
      <c r="L54" s="28">
        <v>2.5999999999999999E-2</v>
      </c>
      <c r="M54" s="16" t="str">
        <f t="shared" si="253"/>
        <v>VG</v>
      </c>
      <c r="N54" s="16" t="str">
        <f t="shared" si="254"/>
        <v>NS</v>
      </c>
      <c r="O54" s="16" t="str">
        <f t="shared" si="255"/>
        <v>G</v>
      </c>
      <c r="P54" s="16" t="str">
        <f t="shared" si="256"/>
        <v>NS</v>
      </c>
      <c r="Q54" s="16">
        <v>0.86</v>
      </c>
      <c r="R54" s="16" t="str">
        <f t="shared" si="257"/>
        <v>NS</v>
      </c>
      <c r="S54" s="16" t="str">
        <f t="shared" si="258"/>
        <v>NS</v>
      </c>
      <c r="T54" s="16" t="str">
        <f t="shared" si="259"/>
        <v>NS</v>
      </c>
      <c r="U54" s="16" t="str">
        <f t="shared" si="260"/>
        <v>NS</v>
      </c>
      <c r="V54" s="16">
        <v>0.4</v>
      </c>
      <c r="W54" s="16" t="str">
        <f t="shared" si="261"/>
        <v>NS</v>
      </c>
      <c r="X54" s="16" t="str">
        <f t="shared" si="262"/>
        <v>NS</v>
      </c>
      <c r="Y54" s="16" t="str">
        <f t="shared" si="263"/>
        <v>NS</v>
      </c>
      <c r="Z54" s="16" t="str">
        <f t="shared" si="264"/>
        <v>NS</v>
      </c>
      <c r="AA54" s="97">
        <v>0.484549486618644</v>
      </c>
      <c r="AB54" s="97">
        <v>0.38027639142194303</v>
      </c>
      <c r="AC54" s="97">
        <v>14.799010010840499</v>
      </c>
      <c r="AD54" s="97">
        <v>11.1423348148207</v>
      </c>
      <c r="AE54" s="97">
        <v>0.71794882365065305</v>
      </c>
      <c r="AF54" s="97">
        <v>0.78722525910825403</v>
      </c>
      <c r="AG54" s="97">
        <v>0.54811663774119601</v>
      </c>
      <c r="AH54" s="97">
        <v>0.44309989892837198</v>
      </c>
      <c r="AI54" s="39" t="s">
        <v>76</v>
      </c>
      <c r="AJ54" s="39" t="s">
        <v>73</v>
      </c>
      <c r="AK54" s="39" t="s">
        <v>76</v>
      </c>
      <c r="AL54" s="39" t="s">
        <v>76</v>
      </c>
      <c r="AM54" s="39" t="s">
        <v>73</v>
      </c>
      <c r="AN54" s="39" t="s">
        <v>73</v>
      </c>
      <c r="AO54" s="39" t="s">
        <v>73</v>
      </c>
      <c r="AP54" s="39" t="s">
        <v>73</v>
      </c>
      <c r="AR54" s="98" t="s">
        <v>81</v>
      </c>
      <c r="AS54" s="97">
        <v>0.40612566257357802</v>
      </c>
      <c r="AT54" s="97">
        <v>0.40751170973063899</v>
      </c>
      <c r="AU54" s="97">
        <v>5.8691993738379802</v>
      </c>
      <c r="AV54" s="97">
        <v>5.7095765691048497</v>
      </c>
      <c r="AW54" s="97">
        <v>0.77063242692377099</v>
      </c>
      <c r="AX54" s="97">
        <v>0.76973260959203305</v>
      </c>
      <c r="AY54" s="97">
        <v>0.46674426659517299</v>
      </c>
      <c r="AZ54" s="97">
        <v>0.46657560903393902</v>
      </c>
      <c r="BA54" s="39" t="s">
        <v>73</v>
      </c>
      <c r="BB54" s="39" t="s">
        <v>73</v>
      </c>
      <c r="BC54" s="39" t="s">
        <v>75</v>
      </c>
      <c r="BD54" s="39" t="s">
        <v>75</v>
      </c>
      <c r="BE54" s="39" t="s">
        <v>73</v>
      </c>
      <c r="BF54" s="39" t="s">
        <v>73</v>
      </c>
      <c r="BG54" s="39" t="s">
        <v>73</v>
      </c>
      <c r="BH54" s="39" t="s">
        <v>73</v>
      </c>
      <c r="BI54" s="76">
        <f t="shared" si="265"/>
        <v>1</v>
      </c>
      <c r="BJ54" s="76" t="s">
        <v>81</v>
      </c>
      <c r="BK54" s="97">
        <v>0.46674383178235301</v>
      </c>
      <c r="BL54" s="97">
        <v>0.45150298851383103</v>
      </c>
      <c r="BM54" s="97">
        <v>13.472234338990299</v>
      </c>
      <c r="BN54" s="97">
        <v>11.931418951461501</v>
      </c>
      <c r="BO54" s="97">
        <v>0.730243910085971</v>
      </c>
      <c r="BP54" s="97">
        <v>0.740605840839896</v>
      </c>
      <c r="BQ54" s="97">
        <v>0.52759629043160605</v>
      </c>
      <c r="BR54" s="97">
        <v>0.50919525165995205</v>
      </c>
      <c r="BS54" s="76" t="s">
        <v>76</v>
      </c>
      <c r="BT54" s="76" t="s">
        <v>76</v>
      </c>
      <c r="BU54" s="76" t="s">
        <v>76</v>
      </c>
      <c r="BV54" s="76" t="s">
        <v>76</v>
      </c>
      <c r="BW54" s="76" t="s">
        <v>73</v>
      </c>
      <c r="BX54" s="76" t="s">
        <v>73</v>
      </c>
      <c r="BY54" s="76" t="s">
        <v>73</v>
      </c>
      <c r="BZ54" s="76" t="s">
        <v>73</v>
      </c>
    </row>
    <row r="55" spans="1:78" s="76" customFormat="1" x14ac:dyDescent="0.3">
      <c r="A55" s="95">
        <v>14159500</v>
      </c>
      <c r="B55" s="76">
        <v>23773009</v>
      </c>
      <c r="C55" s="76" t="s">
        <v>7</v>
      </c>
      <c r="D55" s="96" t="s">
        <v>185</v>
      </c>
      <c r="E55" s="96"/>
      <c r="F55" s="77"/>
      <c r="G55" s="16">
        <v>0.24</v>
      </c>
      <c r="H55" s="16" t="str">
        <f t="shared" si="249"/>
        <v>NS</v>
      </c>
      <c r="I55" s="16" t="str">
        <f t="shared" si="250"/>
        <v>NS</v>
      </c>
      <c r="J55" s="16" t="str">
        <f t="shared" si="251"/>
        <v>NS</v>
      </c>
      <c r="K55" s="16" t="str">
        <f t="shared" si="252"/>
        <v>S</v>
      </c>
      <c r="L55" s="28">
        <v>5.3999999999999999E-2</v>
      </c>
      <c r="M55" s="16" t="str">
        <f t="shared" si="253"/>
        <v>G</v>
      </c>
      <c r="N55" s="16" t="str">
        <f t="shared" si="254"/>
        <v>NS</v>
      </c>
      <c r="O55" s="16" t="str">
        <f t="shared" si="255"/>
        <v>G</v>
      </c>
      <c r="P55" s="16" t="str">
        <f t="shared" si="256"/>
        <v>NS</v>
      </c>
      <c r="Q55" s="16">
        <v>0.87</v>
      </c>
      <c r="R55" s="16" t="str">
        <f t="shared" si="257"/>
        <v>NS</v>
      </c>
      <c r="S55" s="16" t="str">
        <f t="shared" si="258"/>
        <v>NS</v>
      </c>
      <c r="T55" s="16" t="str">
        <f t="shared" si="259"/>
        <v>NS</v>
      </c>
      <c r="U55" s="16" t="str">
        <f t="shared" si="260"/>
        <v>NS</v>
      </c>
      <c r="V55" s="16">
        <v>0.38</v>
      </c>
      <c r="W55" s="16" t="str">
        <f t="shared" si="261"/>
        <v>NS</v>
      </c>
      <c r="X55" s="16" t="str">
        <f t="shared" si="262"/>
        <v>NS</v>
      </c>
      <c r="Y55" s="16" t="str">
        <f t="shared" si="263"/>
        <v>NS</v>
      </c>
      <c r="Z55" s="16" t="str">
        <f t="shared" si="264"/>
        <v>NS</v>
      </c>
      <c r="AA55" s="97">
        <v>0.484549486618644</v>
      </c>
      <c r="AB55" s="97">
        <v>0.38027639142194303</v>
      </c>
      <c r="AC55" s="97">
        <v>14.799010010840499</v>
      </c>
      <c r="AD55" s="97">
        <v>11.1423348148207</v>
      </c>
      <c r="AE55" s="97">
        <v>0.71794882365065305</v>
      </c>
      <c r="AF55" s="97">
        <v>0.78722525910825403</v>
      </c>
      <c r="AG55" s="97">
        <v>0.54811663774119601</v>
      </c>
      <c r="AH55" s="97">
        <v>0.44309989892837198</v>
      </c>
      <c r="AI55" s="39" t="s">
        <v>76</v>
      </c>
      <c r="AJ55" s="39" t="s">
        <v>73</v>
      </c>
      <c r="AK55" s="39" t="s">
        <v>76</v>
      </c>
      <c r="AL55" s="39" t="s">
        <v>76</v>
      </c>
      <c r="AM55" s="39" t="s">
        <v>73</v>
      </c>
      <c r="AN55" s="39" t="s">
        <v>73</v>
      </c>
      <c r="AO55" s="39" t="s">
        <v>73</v>
      </c>
      <c r="AP55" s="39" t="s">
        <v>73</v>
      </c>
      <c r="AR55" s="98" t="s">
        <v>81</v>
      </c>
      <c r="AS55" s="97">
        <v>0.40612566257357802</v>
      </c>
      <c r="AT55" s="97">
        <v>0.40751170973063899</v>
      </c>
      <c r="AU55" s="97">
        <v>5.8691993738379802</v>
      </c>
      <c r="AV55" s="97">
        <v>5.7095765691048497</v>
      </c>
      <c r="AW55" s="97">
        <v>0.77063242692377099</v>
      </c>
      <c r="AX55" s="97">
        <v>0.76973260959203305</v>
      </c>
      <c r="AY55" s="97">
        <v>0.46674426659517299</v>
      </c>
      <c r="AZ55" s="97">
        <v>0.46657560903393902</v>
      </c>
      <c r="BA55" s="39" t="s">
        <v>73</v>
      </c>
      <c r="BB55" s="39" t="s">
        <v>73</v>
      </c>
      <c r="BC55" s="39" t="s">
        <v>75</v>
      </c>
      <c r="BD55" s="39" t="s">
        <v>75</v>
      </c>
      <c r="BE55" s="39" t="s">
        <v>73</v>
      </c>
      <c r="BF55" s="39" t="s">
        <v>73</v>
      </c>
      <c r="BG55" s="39" t="s">
        <v>73</v>
      </c>
      <c r="BH55" s="39" t="s">
        <v>73</v>
      </c>
      <c r="BI55" s="76">
        <f t="shared" si="265"/>
        <v>1</v>
      </c>
      <c r="BJ55" s="76" t="s">
        <v>81</v>
      </c>
      <c r="BK55" s="97">
        <v>0.46674383178235301</v>
      </c>
      <c r="BL55" s="97">
        <v>0.45150298851383103</v>
      </c>
      <c r="BM55" s="97">
        <v>13.472234338990299</v>
      </c>
      <c r="BN55" s="97">
        <v>11.931418951461501</v>
      </c>
      <c r="BO55" s="97">
        <v>0.730243910085971</v>
      </c>
      <c r="BP55" s="97">
        <v>0.740605840839896</v>
      </c>
      <c r="BQ55" s="97">
        <v>0.52759629043160605</v>
      </c>
      <c r="BR55" s="97">
        <v>0.50919525165995205</v>
      </c>
      <c r="BS55" s="76" t="s">
        <v>76</v>
      </c>
      <c r="BT55" s="76" t="s">
        <v>76</v>
      </c>
      <c r="BU55" s="76" t="s">
        <v>76</v>
      </c>
      <c r="BV55" s="76" t="s">
        <v>76</v>
      </c>
      <c r="BW55" s="76" t="s">
        <v>73</v>
      </c>
      <c r="BX55" s="76" t="s">
        <v>73</v>
      </c>
      <c r="BY55" s="76" t="s">
        <v>73</v>
      </c>
      <c r="BZ55" s="76" t="s">
        <v>73</v>
      </c>
    </row>
    <row r="56" spans="1:78" s="76" customFormat="1" x14ac:dyDescent="0.3">
      <c r="A56" s="95">
        <v>14159500</v>
      </c>
      <c r="B56" s="76">
        <v>23773009</v>
      </c>
      <c r="C56" s="76" t="s">
        <v>7</v>
      </c>
      <c r="D56" s="96" t="s">
        <v>204</v>
      </c>
      <c r="E56" s="96"/>
      <c r="F56" s="77"/>
      <c r="G56" s="16">
        <v>0.2</v>
      </c>
      <c r="H56" s="16" t="str">
        <f t="shared" si="249"/>
        <v>NS</v>
      </c>
      <c r="I56" s="16" t="str">
        <f t="shared" si="250"/>
        <v>NS</v>
      </c>
      <c r="J56" s="16" t="str">
        <f t="shared" si="251"/>
        <v>NS</v>
      </c>
      <c r="K56" s="16" t="str">
        <f t="shared" si="252"/>
        <v>S</v>
      </c>
      <c r="L56" s="28">
        <v>0.33800000000000002</v>
      </c>
      <c r="M56" s="16" t="str">
        <f t="shared" si="253"/>
        <v>NS</v>
      </c>
      <c r="N56" s="16" t="str">
        <f t="shared" si="254"/>
        <v>NS</v>
      </c>
      <c r="O56" s="16" t="str">
        <f t="shared" si="255"/>
        <v>G</v>
      </c>
      <c r="P56" s="16" t="str">
        <f t="shared" si="256"/>
        <v>NS</v>
      </c>
      <c r="Q56" s="16">
        <v>0.83</v>
      </c>
      <c r="R56" s="16" t="str">
        <f t="shared" si="257"/>
        <v>NS</v>
      </c>
      <c r="S56" s="16" t="str">
        <f t="shared" si="258"/>
        <v>NS</v>
      </c>
      <c r="T56" s="16" t="str">
        <f t="shared" si="259"/>
        <v>NS</v>
      </c>
      <c r="U56" s="16" t="str">
        <f t="shared" si="260"/>
        <v>NS</v>
      </c>
      <c r="V56" s="16">
        <v>0.38</v>
      </c>
      <c r="W56" s="16" t="str">
        <f t="shared" si="261"/>
        <v>NS</v>
      </c>
      <c r="X56" s="16" t="str">
        <f t="shared" si="262"/>
        <v>NS</v>
      </c>
      <c r="Y56" s="16" t="str">
        <f t="shared" si="263"/>
        <v>NS</v>
      </c>
      <c r="Z56" s="16" t="str">
        <f t="shared" si="264"/>
        <v>NS</v>
      </c>
      <c r="AA56" s="97">
        <v>0.484549486618644</v>
      </c>
      <c r="AB56" s="97">
        <v>0.38027639142194303</v>
      </c>
      <c r="AC56" s="97">
        <v>14.799010010840499</v>
      </c>
      <c r="AD56" s="97">
        <v>11.1423348148207</v>
      </c>
      <c r="AE56" s="97">
        <v>0.71794882365065305</v>
      </c>
      <c r="AF56" s="97">
        <v>0.78722525910825403</v>
      </c>
      <c r="AG56" s="97">
        <v>0.54811663774119601</v>
      </c>
      <c r="AH56" s="97">
        <v>0.44309989892837198</v>
      </c>
      <c r="AI56" s="39" t="s">
        <v>76</v>
      </c>
      <c r="AJ56" s="39" t="s">
        <v>73</v>
      </c>
      <c r="AK56" s="39" t="s">
        <v>76</v>
      </c>
      <c r="AL56" s="39" t="s">
        <v>76</v>
      </c>
      <c r="AM56" s="39" t="s">
        <v>73</v>
      </c>
      <c r="AN56" s="39" t="s">
        <v>73</v>
      </c>
      <c r="AO56" s="39" t="s">
        <v>73</v>
      </c>
      <c r="AP56" s="39" t="s">
        <v>73</v>
      </c>
      <c r="AR56" s="98" t="s">
        <v>81</v>
      </c>
      <c r="AS56" s="97">
        <v>0.40612566257357802</v>
      </c>
      <c r="AT56" s="97">
        <v>0.40751170973063899</v>
      </c>
      <c r="AU56" s="97">
        <v>5.8691993738379802</v>
      </c>
      <c r="AV56" s="97">
        <v>5.7095765691048497</v>
      </c>
      <c r="AW56" s="97">
        <v>0.77063242692377099</v>
      </c>
      <c r="AX56" s="97">
        <v>0.76973260959203305</v>
      </c>
      <c r="AY56" s="97">
        <v>0.46674426659517299</v>
      </c>
      <c r="AZ56" s="97">
        <v>0.46657560903393902</v>
      </c>
      <c r="BA56" s="39" t="s">
        <v>73</v>
      </c>
      <c r="BB56" s="39" t="s">
        <v>73</v>
      </c>
      <c r="BC56" s="39" t="s">
        <v>75</v>
      </c>
      <c r="BD56" s="39" t="s">
        <v>75</v>
      </c>
      <c r="BE56" s="39" t="s">
        <v>73</v>
      </c>
      <c r="BF56" s="39" t="s">
        <v>73</v>
      </c>
      <c r="BG56" s="39" t="s">
        <v>73</v>
      </c>
      <c r="BH56" s="39" t="s">
        <v>73</v>
      </c>
      <c r="BI56" s="76">
        <f t="shared" si="265"/>
        <v>1</v>
      </c>
      <c r="BJ56" s="76" t="s">
        <v>81</v>
      </c>
      <c r="BK56" s="97">
        <v>0.46674383178235301</v>
      </c>
      <c r="BL56" s="97">
        <v>0.45150298851383103</v>
      </c>
      <c r="BM56" s="97">
        <v>13.472234338990299</v>
      </c>
      <c r="BN56" s="97">
        <v>11.931418951461501</v>
      </c>
      <c r="BO56" s="97">
        <v>0.730243910085971</v>
      </c>
      <c r="BP56" s="97">
        <v>0.740605840839896</v>
      </c>
      <c r="BQ56" s="97">
        <v>0.52759629043160605</v>
      </c>
      <c r="BR56" s="97">
        <v>0.50919525165995205</v>
      </c>
      <c r="BS56" s="76" t="s">
        <v>76</v>
      </c>
      <c r="BT56" s="76" t="s">
        <v>76</v>
      </c>
      <c r="BU56" s="76" t="s">
        <v>76</v>
      </c>
      <c r="BV56" s="76" t="s">
        <v>76</v>
      </c>
      <c r="BW56" s="76" t="s">
        <v>73</v>
      </c>
      <c r="BX56" s="76" t="s">
        <v>73</v>
      </c>
      <c r="BY56" s="76" t="s">
        <v>73</v>
      </c>
      <c r="BZ56" s="76" t="s">
        <v>73</v>
      </c>
    </row>
    <row r="57" spans="1:78" s="76" customFormat="1" x14ac:dyDescent="0.3">
      <c r="A57" s="95">
        <v>14159500</v>
      </c>
      <c r="B57" s="76">
        <v>23773009</v>
      </c>
      <c r="C57" s="76" t="s">
        <v>7</v>
      </c>
      <c r="D57" s="96" t="s">
        <v>205</v>
      </c>
      <c r="E57" s="96"/>
      <c r="F57" s="77"/>
      <c r="G57" s="16">
        <v>0.34</v>
      </c>
      <c r="H57" s="16" t="str">
        <f t="shared" si="249"/>
        <v>NS</v>
      </c>
      <c r="I57" s="16" t="str">
        <f t="shared" si="250"/>
        <v>NS</v>
      </c>
      <c r="J57" s="16" t="str">
        <f t="shared" si="251"/>
        <v>NS</v>
      </c>
      <c r="K57" s="16" t="str">
        <f t="shared" si="252"/>
        <v>S</v>
      </c>
      <c r="L57" s="28">
        <v>0.221</v>
      </c>
      <c r="M57" s="16" t="str">
        <f t="shared" si="253"/>
        <v>NS</v>
      </c>
      <c r="N57" s="16" t="str">
        <f t="shared" si="254"/>
        <v>NS</v>
      </c>
      <c r="O57" s="16" t="str">
        <f t="shared" si="255"/>
        <v>G</v>
      </c>
      <c r="P57" s="16" t="str">
        <f t="shared" si="256"/>
        <v>NS</v>
      </c>
      <c r="Q57" s="16">
        <v>0.78</v>
      </c>
      <c r="R57" s="16" t="str">
        <f t="shared" si="257"/>
        <v>NS</v>
      </c>
      <c r="S57" s="16" t="str">
        <f t="shared" si="258"/>
        <v>NS</v>
      </c>
      <c r="T57" s="16" t="str">
        <f t="shared" si="259"/>
        <v>NS</v>
      </c>
      <c r="U57" s="16" t="str">
        <f t="shared" si="260"/>
        <v>NS</v>
      </c>
      <c r="V57" s="16">
        <v>0.44</v>
      </c>
      <c r="W57" s="16" t="str">
        <f t="shared" si="261"/>
        <v>NS</v>
      </c>
      <c r="X57" s="16" t="str">
        <f t="shared" si="262"/>
        <v>NS</v>
      </c>
      <c r="Y57" s="16" t="str">
        <f t="shared" si="263"/>
        <v>NS</v>
      </c>
      <c r="Z57" s="16" t="str">
        <f t="shared" si="264"/>
        <v>NS</v>
      </c>
      <c r="AA57" s="97">
        <v>0.484549486618644</v>
      </c>
      <c r="AB57" s="97">
        <v>0.38027639142194303</v>
      </c>
      <c r="AC57" s="97">
        <v>14.799010010840499</v>
      </c>
      <c r="AD57" s="97">
        <v>11.1423348148207</v>
      </c>
      <c r="AE57" s="97">
        <v>0.71794882365065305</v>
      </c>
      <c r="AF57" s="97">
        <v>0.78722525910825403</v>
      </c>
      <c r="AG57" s="97">
        <v>0.54811663774119601</v>
      </c>
      <c r="AH57" s="97">
        <v>0.44309989892837198</v>
      </c>
      <c r="AI57" s="39" t="s">
        <v>76</v>
      </c>
      <c r="AJ57" s="39" t="s">
        <v>73</v>
      </c>
      <c r="AK57" s="39" t="s">
        <v>76</v>
      </c>
      <c r="AL57" s="39" t="s">
        <v>76</v>
      </c>
      <c r="AM57" s="39" t="s">
        <v>73</v>
      </c>
      <c r="AN57" s="39" t="s">
        <v>73</v>
      </c>
      <c r="AO57" s="39" t="s">
        <v>73</v>
      </c>
      <c r="AP57" s="39" t="s">
        <v>73</v>
      </c>
      <c r="AR57" s="98" t="s">
        <v>81</v>
      </c>
      <c r="AS57" s="97">
        <v>0.40612566257357802</v>
      </c>
      <c r="AT57" s="97">
        <v>0.40751170973063899</v>
      </c>
      <c r="AU57" s="97">
        <v>5.8691993738379802</v>
      </c>
      <c r="AV57" s="97">
        <v>5.7095765691048497</v>
      </c>
      <c r="AW57" s="97">
        <v>0.77063242692377099</v>
      </c>
      <c r="AX57" s="97">
        <v>0.76973260959203305</v>
      </c>
      <c r="AY57" s="97">
        <v>0.46674426659517299</v>
      </c>
      <c r="AZ57" s="97">
        <v>0.46657560903393902</v>
      </c>
      <c r="BA57" s="39" t="s">
        <v>73</v>
      </c>
      <c r="BB57" s="39" t="s">
        <v>73</v>
      </c>
      <c r="BC57" s="39" t="s">
        <v>75</v>
      </c>
      <c r="BD57" s="39" t="s">
        <v>75</v>
      </c>
      <c r="BE57" s="39" t="s">
        <v>73</v>
      </c>
      <c r="BF57" s="39" t="s">
        <v>73</v>
      </c>
      <c r="BG57" s="39" t="s">
        <v>73</v>
      </c>
      <c r="BH57" s="39" t="s">
        <v>73</v>
      </c>
      <c r="BI57" s="76">
        <f t="shared" si="265"/>
        <v>1</v>
      </c>
      <c r="BJ57" s="76" t="s">
        <v>81</v>
      </c>
      <c r="BK57" s="97">
        <v>0.46674383178235301</v>
      </c>
      <c r="BL57" s="97">
        <v>0.45150298851383103</v>
      </c>
      <c r="BM57" s="97">
        <v>13.472234338990299</v>
      </c>
      <c r="BN57" s="97">
        <v>11.931418951461501</v>
      </c>
      <c r="BO57" s="97">
        <v>0.730243910085971</v>
      </c>
      <c r="BP57" s="97">
        <v>0.740605840839896</v>
      </c>
      <c r="BQ57" s="97">
        <v>0.52759629043160605</v>
      </c>
      <c r="BR57" s="97">
        <v>0.50919525165995205</v>
      </c>
      <c r="BS57" s="76" t="s">
        <v>76</v>
      </c>
      <c r="BT57" s="76" t="s">
        <v>76</v>
      </c>
      <c r="BU57" s="76" t="s">
        <v>76</v>
      </c>
      <c r="BV57" s="76" t="s">
        <v>76</v>
      </c>
      <c r="BW57" s="76" t="s">
        <v>73</v>
      </c>
      <c r="BX57" s="76" t="s">
        <v>73</v>
      </c>
      <c r="BY57" s="76" t="s">
        <v>73</v>
      </c>
      <c r="BZ57" s="76" t="s">
        <v>73</v>
      </c>
    </row>
    <row r="58" spans="1:78" s="76" customFormat="1" x14ac:dyDescent="0.3">
      <c r="A58" s="95">
        <v>14159500</v>
      </c>
      <c r="B58" s="76">
        <v>23773009</v>
      </c>
      <c r="C58" s="76" t="s">
        <v>7</v>
      </c>
      <c r="D58" s="96" t="s">
        <v>206</v>
      </c>
      <c r="E58" s="96"/>
      <c r="F58" s="77"/>
      <c r="G58" s="16">
        <v>0.42</v>
      </c>
      <c r="H58" s="16" t="str">
        <f t="shared" si="249"/>
        <v>NS</v>
      </c>
      <c r="I58" s="16" t="str">
        <f t="shared" si="250"/>
        <v>NS</v>
      </c>
      <c r="J58" s="16" t="str">
        <f t="shared" si="251"/>
        <v>NS</v>
      </c>
      <c r="K58" s="16" t="str">
        <f t="shared" si="252"/>
        <v>S</v>
      </c>
      <c r="L58" s="28">
        <v>-2.5999999999999999E-2</v>
      </c>
      <c r="M58" s="16" t="str">
        <f t="shared" si="253"/>
        <v>VG</v>
      </c>
      <c r="N58" s="16" t="str">
        <f t="shared" si="254"/>
        <v>NS</v>
      </c>
      <c r="O58" s="16" t="str">
        <f t="shared" si="255"/>
        <v>G</v>
      </c>
      <c r="P58" s="16" t="str">
        <f t="shared" si="256"/>
        <v>NS</v>
      </c>
      <c r="Q58" s="16">
        <v>0.76</v>
      </c>
      <c r="R58" s="16" t="str">
        <f t="shared" si="257"/>
        <v>NS</v>
      </c>
      <c r="S58" s="16" t="str">
        <f t="shared" si="258"/>
        <v>NS</v>
      </c>
      <c r="T58" s="16" t="str">
        <f t="shared" si="259"/>
        <v>NS</v>
      </c>
      <c r="U58" s="16" t="str">
        <f t="shared" si="260"/>
        <v>NS</v>
      </c>
      <c r="V58" s="16">
        <v>0.47699999999999998</v>
      </c>
      <c r="W58" s="16" t="str">
        <f t="shared" si="261"/>
        <v>NS</v>
      </c>
      <c r="X58" s="16" t="str">
        <f t="shared" si="262"/>
        <v>NS</v>
      </c>
      <c r="Y58" s="16" t="str">
        <f t="shared" si="263"/>
        <v>NS</v>
      </c>
      <c r="Z58" s="16" t="str">
        <f t="shared" si="264"/>
        <v>NS</v>
      </c>
      <c r="AA58" s="97">
        <v>0.484549486618644</v>
      </c>
      <c r="AB58" s="97">
        <v>0.38027639142194303</v>
      </c>
      <c r="AC58" s="97">
        <v>14.799010010840499</v>
      </c>
      <c r="AD58" s="97">
        <v>11.1423348148207</v>
      </c>
      <c r="AE58" s="97">
        <v>0.71794882365065305</v>
      </c>
      <c r="AF58" s="97">
        <v>0.78722525910825403</v>
      </c>
      <c r="AG58" s="97">
        <v>0.54811663774119601</v>
      </c>
      <c r="AH58" s="97">
        <v>0.44309989892837198</v>
      </c>
      <c r="AI58" s="39" t="s">
        <v>76</v>
      </c>
      <c r="AJ58" s="39" t="s">
        <v>73</v>
      </c>
      <c r="AK58" s="39" t="s">
        <v>76</v>
      </c>
      <c r="AL58" s="39" t="s">
        <v>76</v>
      </c>
      <c r="AM58" s="39" t="s">
        <v>73</v>
      </c>
      <c r="AN58" s="39" t="s">
        <v>73</v>
      </c>
      <c r="AO58" s="39" t="s">
        <v>73</v>
      </c>
      <c r="AP58" s="39" t="s">
        <v>73</v>
      </c>
      <c r="AR58" s="98" t="s">
        <v>81</v>
      </c>
      <c r="AS58" s="97">
        <v>0.40612566257357802</v>
      </c>
      <c r="AT58" s="97">
        <v>0.40751170973063899</v>
      </c>
      <c r="AU58" s="97">
        <v>5.8691993738379802</v>
      </c>
      <c r="AV58" s="97">
        <v>5.7095765691048497</v>
      </c>
      <c r="AW58" s="97">
        <v>0.77063242692377099</v>
      </c>
      <c r="AX58" s="97">
        <v>0.76973260959203305</v>
      </c>
      <c r="AY58" s="97">
        <v>0.46674426659517299</v>
      </c>
      <c r="AZ58" s="97">
        <v>0.46657560903393902</v>
      </c>
      <c r="BA58" s="39" t="s">
        <v>73</v>
      </c>
      <c r="BB58" s="39" t="s">
        <v>73</v>
      </c>
      <c r="BC58" s="39" t="s">
        <v>75</v>
      </c>
      <c r="BD58" s="39" t="s">
        <v>75</v>
      </c>
      <c r="BE58" s="39" t="s">
        <v>73</v>
      </c>
      <c r="BF58" s="39" t="s">
        <v>73</v>
      </c>
      <c r="BG58" s="39" t="s">
        <v>73</v>
      </c>
      <c r="BH58" s="39" t="s">
        <v>73</v>
      </c>
      <c r="BI58" s="76">
        <f t="shared" si="265"/>
        <v>1</v>
      </c>
      <c r="BJ58" s="76" t="s">
        <v>81</v>
      </c>
      <c r="BK58" s="97">
        <v>0.46674383178235301</v>
      </c>
      <c r="BL58" s="97">
        <v>0.45150298851383103</v>
      </c>
      <c r="BM58" s="97">
        <v>13.472234338990299</v>
      </c>
      <c r="BN58" s="97">
        <v>11.931418951461501</v>
      </c>
      <c r="BO58" s="97">
        <v>0.730243910085971</v>
      </c>
      <c r="BP58" s="97">
        <v>0.740605840839896</v>
      </c>
      <c r="BQ58" s="97">
        <v>0.52759629043160605</v>
      </c>
      <c r="BR58" s="97">
        <v>0.50919525165995205</v>
      </c>
      <c r="BS58" s="76" t="s">
        <v>76</v>
      </c>
      <c r="BT58" s="76" t="s">
        <v>76</v>
      </c>
      <c r="BU58" s="76" t="s">
        <v>76</v>
      </c>
      <c r="BV58" s="76" t="s">
        <v>76</v>
      </c>
      <c r="BW58" s="76" t="s">
        <v>73</v>
      </c>
      <c r="BX58" s="76" t="s">
        <v>73</v>
      </c>
      <c r="BY58" s="76" t="s">
        <v>73</v>
      </c>
      <c r="BZ58" s="76" t="s">
        <v>73</v>
      </c>
    </row>
    <row r="59" spans="1:78" s="47" customFormat="1" x14ac:dyDescent="0.3">
      <c r="A59" s="48">
        <v>14159500</v>
      </c>
      <c r="B59" s="47">
        <v>23773009</v>
      </c>
      <c r="C59" s="47" t="s">
        <v>7</v>
      </c>
      <c r="D59" s="94" t="s">
        <v>212</v>
      </c>
      <c r="E59" s="94"/>
      <c r="F59" s="101"/>
      <c r="G59" s="49">
        <v>0.45300000000000001</v>
      </c>
      <c r="H59" s="49" t="str">
        <f t="shared" si="249"/>
        <v>S</v>
      </c>
      <c r="I59" s="49" t="str">
        <f t="shared" si="250"/>
        <v>NS</v>
      </c>
      <c r="J59" s="49" t="str">
        <f t="shared" si="251"/>
        <v>NS</v>
      </c>
      <c r="K59" s="49" t="str">
        <f t="shared" si="252"/>
        <v>S</v>
      </c>
      <c r="L59" s="50">
        <v>6.0000000000000001E-3</v>
      </c>
      <c r="M59" s="49" t="str">
        <f t="shared" si="253"/>
        <v>VG</v>
      </c>
      <c r="N59" s="49" t="str">
        <f t="shared" si="254"/>
        <v>NS</v>
      </c>
      <c r="O59" s="49" t="str">
        <f t="shared" si="255"/>
        <v>G</v>
      </c>
      <c r="P59" s="49" t="str">
        <f t="shared" si="256"/>
        <v>NS</v>
      </c>
      <c r="Q59" s="49">
        <v>0.74</v>
      </c>
      <c r="R59" s="49" t="str">
        <f t="shared" si="257"/>
        <v>NS</v>
      </c>
      <c r="S59" s="49" t="str">
        <f t="shared" si="258"/>
        <v>NS</v>
      </c>
      <c r="T59" s="49" t="str">
        <f t="shared" si="259"/>
        <v>NS</v>
      </c>
      <c r="U59" s="49" t="str">
        <f t="shared" si="260"/>
        <v>NS</v>
      </c>
      <c r="V59" s="49">
        <v>0.49</v>
      </c>
      <c r="W59" s="49" t="str">
        <f t="shared" si="261"/>
        <v>NS</v>
      </c>
      <c r="X59" s="49" t="str">
        <f t="shared" si="262"/>
        <v>NS</v>
      </c>
      <c r="Y59" s="49" t="str">
        <f t="shared" si="263"/>
        <v>NS</v>
      </c>
      <c r="Z59" s="49" t="str">
        <f t="shared" si="264"/>
        <v>NS</v>
      </c>
      <c r="AA59" s="51">
        <v>0.484549486618644</v>
      </c>
      <c r="AB59" s="51">
        <v>0.38027639142194303</v>
      </c>
      <c r="AC59" s="51">
        <v>14.799010010840499</v>
      </c>
      <c r="AD59" s="51">
        <v>11.1423348148207</v>
      </c>
      <c r="AE59" s="51">
        <v>0.71794882365065305</v>
      </c>
      <c r="AF59" s="51">
        <v>0.78722525910825403</v>
      </c>
      <c r="AG59" s="51">
        <v>0.54811663774119601</v>
      </c>
      <c r="AH59" s="51">
        <v>0.44309989892837198</v>
      </c>
      <c r="AI59" s="52" t="s">
        <v>76</v>
      </c>
      <c r="AJ59" s="52" t="s">
        <v>73</v>
      </c>
      <c r="AK59" s="52" t="s">
        <v>76</v>
      </c>
      <c r="AL59" s="52" t="s">
        <v>76</v>
      </c>
      <c r="AM59" s="52" t="s">
        <v>73</v>
      </c>
      <c r="AN59" s="52" t="s">
        <v>73</v>
      </c>
      <c r="AO59" s="52" t="s">
        <v>73</v>
      </c>
      <c r="AP59" s="52" t="s">
        <v>73</v>
      </c>
      <c r="AR59" s="53" t="s">
        <v>81</v>
      </c>
      <c r="AS59" s="51">
        <v>0.40612566257357802</v>
      </c>
      <c r="AT59" s="51">
        <v>0.40751170973063899</v>
      </c>
      <c r="AU59" s="51">
        <v>5.8691993738379802</v>
      </c>
      <c r="AV59" s="51">
        <v>5.7095765691048497</v>
      </c>
      <c r="AW59" s="51">
        <v>0.77063242692377099</v>
      </c>
      <c r="AX59" s="51">
        <v>0.76973260959203305</v>
      </c>
      <c r="AY59" s="51">
        <v>0.46674426659517299</v>
      </c>
      <c r="AZ59" s="51">
        <v>0.46657560903393902</v>
      </c>
      <c r="BA59" s="52" t="s">
        <v>73</v>
      </c>
      <c r="BB59" s="52" t="s">
        <v>73</v>
      </c>
      <c r="BC59" s="52" t="s">
        <v>75</v>
      </c>
      <c r="BD59" s="52" t="s">
        <v>75</v>
      </c>
      <c r="BE59" s="52" t="s">
        <v>73</v>
      </c>
      <c r="BF59" s="52" t="s">
        <v>73</v>
      </c>
      <c r="BG59" s="52" t="s">
        <v>73</v>
      </c>
      <c r="BH59" s="52" t="s">
        <v>73</v>
      </c>
      <c r="BI59" s="47">
        <f t="shared" si="265"/>
        <v>1</v>
      </c>
      <c r="BJ59" s="47" t="s">
        <v>81</v>
      </c>
      <c r="BK59" s="51">
        <v>0.46674383178235301</v>
      </c>
      <c r="BL59" s="51">
        <v>0.45150298851383103</v>
      </c>
      <c r="BM59" s="51">
        <v>13.472234338990299</v>
      </c>
      <c r="BN59" s="51">
        <v>11.931418951461501</v>
      </c>
      <c r="BO59" s="51">
        <v>0.730243910085971</v>
      </c>
      <c r="BP59" s="51">
        <v>0.740605840839896</v>
      </c>
      <c r="BQ59" s="51">
        <v>0.52759629043160605</v>
      </c>
      <c r="BR59" s="51">
        <v>0.50919525165995205</v>
      </c>
      <c r="BS59" s="47" t="s">
        <v>76</v>
      </c>
      <c r="BT59" s="47" t="s">
        <v>76</v>
      </c>
      <c r="BU59" s="47" t="s">
        <v>76</v>
      </c>
      <c r="BV59" s="47" t="s">
        <v>76</v>
      </c>
      <c r="BW59" s="47" t="s">
        <v>73</v>
      </c>
      <c r="BX59" s="47" t="s">
        <v>73</v>
      </c>
      <c r="BY59" s="47" t="s">
        <v>73</v>
      </c>
      <c r="BZ59" s="47" t="s">
        <v>73</v>
      </c>
    </row>
    <row r="60" spans="1:78" s="47" customFormat="1" x14ac:dyDescent="0.3">
      <c r="A60" s="48">
        <v>14159500</v>
      </c>
      <c r="B60" s="47">
        <v>23773009</v>
      </c>
      <c r="C60" s="47" t="s">
        <v>7</v>
      </c>
      <c r="D60" s="94" t="s">
        <v>228</v>
      </c>
      <c r="E60" s="94" t="s">
        <v>240</v>
      </c>
      <c r="F60" s="101"/>
      <c r="G60" s="49">
        <v>0.45900000000000002</v>
      </c>
      <c r="H60" s="49" t="str">
        <f t="shared" si="249"/>
        <v>S</v>
      </c>
      <c r="I60" s="49" t="str">
        <f t="shared" ref="I60" si="266">AJ60</f>
        <v>NS</v>
      </c>
      <c r="J60" s="49" t="str">
        <f t="shared" ref="J60" si="267">BB60</f>
        <v>NS</v>
      </c>
      <c r="K60" s="49" t="str">
        <f t="shared" ref="K60" si="268">BT60</f>
        <v>S</v>
      </c>
      <c r="L60" s="50">
        <v>1.12E-2</v>
      </c>
      <c r="M60" s="49" t="str">
        <f t="shared" si="253"/>
        <v>VG</v>
      </c>
      <c r="N60" s="49" t="str">
        <f t="shared" ref="N60" si="269">AO60</f>
        <v>NS</v>
      </c>
      <c r="O60" s="49" t="str">
        <f t="shared" ref="O60" si="270">BD60</f>
        <v>G</v>
      </c>
      <c r="P60" s="49" t="str">
        <f t="shared" ref="P60" si="271">BY60</f>
        <v>NS</v>
      </c>
      <c r="Q60" s="49">
        <v>0.74</v>
      </c>
      <c r="R60" s="49" t="str">
        <f t="shared" si="257"/>
        <v>NS</v>
      </c>
      <c r="S60" s="49" t="str">
        <f t="shared" ref="S60" si="272">AN60</f>
        <v>NS</v>
      </c>
      <c r="T60" s="49" t="str">
        <f t="shared" ref="T60" si="273">BF60</f>
        <v>NS</v>
      </c>
      <c r="U60" s="49" t="str">
        <f t="shared" ref="U60" si="274">BX60</f>
        <v>NS</v>
      </c>
      <c r="V60" s="49">
        <v>0.496</v>
      </c>
      <c r="W60" s="49" t="str">
        <f t="shared" si="261"/>
        <v>NS</v>
      </c>
      <c r="X60" s="49" t="str">
        <f t="shared" ref="X60" si="275">AP60</f>
        <v>NS</v>
      </c>
      <c r="Y60" s="49" t="str">
        <f t="shared" ref="Y60" si="276">BH60</f>
        <v>NS</v>
      </c>
      <c r="Z60" s="49" t="str">
        <f t="shared" ref="Z60" si="277">BZ60</f>
        <v>NS</v>
      </c>
      <c r="AA60" s="51">
        <v>0.484549486618644</v>
      </c>
      <c r="AB60" s="51">
        <v>0.38027639142194303</v>
      </c>
      <c r="AC60" s="51">
        <v>14.799010010840499</v>
      </c>
      <c r="AD60" s="51">
        <v>11.1423348148207</v>
      </c>
      <c r="AE60" s="51">
        <v>0.71794882365065305</v>
      </c>
      <c r="AF60" s="51">
        <v>0.78722525910825403</v>
      </c>
      <c r="AG60" s="51">
        <v>0.54811663774119601</v>
      </c>
      <c r="AH60" s="51">
        <v>0.44309989892837198</v>
      </c>
      <c r="AI60" s="52" t="s">
        <v>76</v>
      </c>
      <c r="AJ60" s="52" t="s">
        <v>73</v>
      </c>
      <c r="AK60" s="52" t="s">
        <v>76</v>
      </c>
      <c r="AL60" s="52" t="s">
        <v>76</v>
      </c>
      <c r="AM60" s="52" t="s">
        <v>73</v>
      </c>
      <c r="AN60" s="52" t="s">
        <v>73</v>
      </c>
      <c r="AO60" s="52" t="s">
        <v>73</v>
      </c>
      <c r="AP60" s="52" t="s">
        <v>73</v>
      </c>
      <c r="AR60" s="53" t="s">
        <v>81</v>
      </c>
      <c r="AS60" s="51">
        <v>0.40612566257357802</v>
      </c>
      <c r="AT60" s="51">
        <v>0.40751170973063899</v>
      </c>
      <c r="AU60" s="51">
        <v>5.8691993738379802</v>
      </c>
      <c r="AV60" s="51">
        <v>5.7095765691048497</v>
      </c>
      <c r="AW60" s="51">
        <v>0.77063242692377099</v>
      </c>
      <c r="AX60" s="51">
        <v>0.76973260959203305</v>
      </c>
      <c r="AY60" s="51">
        <v>0.46674426659517299</v>
      </c>
      <c r="AZ60" s="51">
        <v>0.46657560903393902</v>
      </c>
      <c r="BA60" s="52" t="s">
        <v>73</v>
      </c>
      <c r="BB60" s="52" t="s">
        <v>73</v>
      </c>
      <c r="BC60" s="52" t="s">
        <v>75</v>
      </c>
      <c r="BD60" s="52" t="s">
        <v>75</v>
      </c>
      <c r="BE60" s="52" t="s">
        <v>73</v>
      </c>
      <c r="BF60" s="52" t="s">
        <v>73</v>
      </c>
      <c r="BG60" s="52" t="s">
        <v>73</v>
      </c>
      <c r="BH60" s="52" t="s">
        <v>73</v>
      </c>
      <c r="BI60" s="47">
        <f t="shared" ref="BI60" si="278">IF(BJ60=AR60,1,0)</f>
        <v>1</v>
      </c>
      <c r="BJ60" s="47" t="s">
        <v>81</v>
      </c>
      <c r="BK60" s="51">
        <v>0.46674383178235301</v>
      </c>
      <c r="BL60" s="51">
        <v>0.45150298851383103</v>
      </c>
      <c r="BM60" s="51">
        <v>13.472234338990299</v>
      </c>
      <c r="BN60" s="51">
        <v>11.931418951461501</v>
      </c>
      <c r="BO60" s="51">
        <v>0.730243910085971</v>
      </c>
      <c r="BP60" s="51">
        <v>0.740605840839896</v>
      </c>
      <c r="BQ60" s="51">
        <v>0.52759629043160605</v>
      </c>
      <c r="BR60" s="51">
        <v>0.50919525165995205</v>
      </c>
      <c r="BS60" s="47" t="s">
        <v>76</v>
      </c>
      <c r="BT60" s="47" t="s">
        <v>76</v>
      </c>
      <c r="BU60" s="47" t="s">
        <v>76</v>
      </c>
      <c r="BV60" s="47" t="s">
        <v>76</v>
      </c>
      <c r="BW60" s="47" t="s">
        <v>73</v>
      </c>
      <c r="BX60" s="47" t="s">
        <v>73</v>
      </c>
      <c r="BY60" s="47" t="s">
        <v>73</v>
      </c>
      <c r="BZ60" s="47" t="s">
        <v>73</v>
      </c>
    </row>
    <row r="61" spans="1:78" s="47" customFormat="1" x14ac:dyDescent="0.3">
      <c r="A61" s="48">
        <v>14159500</v>
      </c>
      <c r="B61" s="47">
        <v>23773009</v>
      </c>
      <c r="C61" s="47" t="s">
        <v>7</v>
      </c>
      <c r="D61" s="94" t="s">
        <v>234</v>
      </c>
      <c r="E61" s="94" t="s">
        <v>239</v>
      </c>
      <c r="F61" s="101"/>
      <c r="G61" s="49">
        <v>0.45900000000000002</v>
      </c>
      <c r="H61" s="49" t="str">
        <f t="shared" si="249"/>
        <v>S</v>
      </c>
      <c r="I61" s="49" t="str">
        <f t="shared" ref="I61" si="279">AJ61</f>
        <v>NS</v>
      </c>
      <c r="J61" s="49" t="str">
        <f t="shared" ref="J61" si="280">BB61</f>
        <v>NS</v>
      </c>
      <c r="K61" s="49" t="str">
        <f t="shared" ref="K61" si="281">BT61</f>
        <v>S</v>
      </c>
      <c r="L61" s="50">
        <v>1.03E-2</v>
      </c>
      <c r="M61" s="49" t="str">
        <f t="shared" si="253"/>
        <v>VG</v>
      </c>
      <c r="N61" s="49" t="str">
        <f t="shared" ref="N61" si="282">AO61</f>
        <v>NS</v>
      </c>
      <c r="O61" s="49" t="str">
        <f t="shared" ref="O61" si="283">BD61</f>
        <v>G</v>
      </c>
      <c r="P61" s="49" t="str">
        <f t="shared" ref="P61" si="284">BY61</f>
        <v>NS</v>
      </c>
      <c r="Q61" s="49">
        <v>0.74</v>
      </c>
      <c r="R61" s="49" t="str">
        <f t="shared" si="257"/>
        <v>NS</v>
      </c>
      <c r="S61" s="49" t="str">
        <f t="shared" ref="S61" si="285">AN61</f>
        <v>NS</v>
      </c>
      <c r="T61" s="49" t="str">
        <f t="shared" ref="T61" si="286">BF61</f>
        <v>NS</v>
      </c>
      <c r="U61" s="49" t="str">
        <f t="shared" ref="U61" si="287">BX61</f>
        <v>NS</v>
      </c>
      <c r="V61" s="49">
        <v>0.496</v>
      </c>
      <c r="W61" s="49" t="str">
        <f t="shared" si="261"/>
        <v>NS</v>
      </c>
      <c r="X61" s="49" t="str">
        <f t="shared" ref="X61" si="288">AP61</f>
        <v>NS</v>
      </c>
      <c r="Y61" s="49" t="str">
        <f t="shared" ref="Y61" si="289">BH61</f>
        <v>NS</v>
      </c>
      <c r="Z61" s="49" t="str">
        <f t="shared" ref="Z61" si="290">BZ61</f>
        <v>NS</v>
      </c>
      <c r="AA61" s="51">
        <v>0.484549486618644</v>
      </c>
      <c r="AB61" s="51">
        <v>0.38027639142194303</v>
      </c>
      <c r="AC61" s="51">
        <v>14.799010010840499</v>
      </c>
      <c r="AD61" s="51">
        <v>11.1423348148207</v>
      </c>
      <c r="AE61" s="51">
        <v>0.71794882365065305</v>
      </c>
      <c r="AF61" s="51">
        <v>0.78722525910825403</v>
      </c>
      <c r="AG61" s="51">
        <v>0.54811663774119601</v>
      </c>
      <c r="AH61" s="51">
        <v>0.44309989892837198</v>
      </c>
      <c r="AI61" s="52" t="s">
        <v>76</v>
      </c>
      <c r="AJ61" s="52" t="s">
        <v>73</v>
      </c>
      <c r="AK61" s="52" t="s">
        <v>76</v>
      </c>
      <c r="AL61" s="52" t="s">
        <v>76</v>
      </c>
      <c r="AM61" s="52" t="s">
        <v>73</v>
      </c>
      <c r="AN61" s="52" t="s">
        <v>73</v>
      </c>
      <c r="AO61" s="52" t="s">
        <v>73</v>
      </c>
      <c r="AP61" s="52" t="s">
        <v>73</v>
      </c>
      <c r="AR61" s="53" t="s">
        <v>81</v>
      </c>
      <c r="AS61" s="51">
        <v>0.40612566257357802</v>
      </c>
      <c r="AT61" s="51">
        <v>0.40751170973063899</v>
      </c>
      <c r="AU61" s="51">
        <v>5.8691993738379802</v>
      </c>
      <c r="AV61" s="51">
        <v>5.7095765691048497</v>
      </c>
      <c r="AW61" s="51">
        <v>0.77063242692377099</v>
      </c>
      <c r="AX61" s="51">
        <v>0.76973260959203305</v>
      </c>
      <c r="AY61" s="51">
        <v>0.46674426659517299</v>
      </c>
      <c r="AZ61" s="51">
        <v>0.46657560903393902</v>
      </c>
      <c r="BA61" s="52" t="s">
        <v>73</v>
      </c>
      <c r="BB61" s="52" t="s">
        <v>73</v>
      </c>
      <c r="BC61" s="52" t="s">
        <v>75</v>
      </c>
      <c r="BD61" s="52" t="s">
        <v>75</v>
      </c>
      <c r="BE61" s="52" t="s">
        <v>73</v>
      </c>
      <c r="BF61" s="52" t="s">
        <v>73</v>
      </c>
      <c r="BG61" s="52" t="s">
        <v>73</v>
      </c>
      <c r="BH61" s="52" t="s">
        <v>73</v>
      </c>
      <c r="BI61" s="47">
        <f t="shared" ref="BI61" si="291">IF(BJ61=AR61,1,0)</f>
        <v>1</v>
      </c>
      <c r="BJ61" s="47" t="s">
        <v>81</v>
      </c>
      <c r="BK61" s="51">
        <v>0.46674383178235301</v>
      </c>
      <c r="BL61" s="51">
        <v>0.45150298851383103</v>
      </c>
      <c r="BM61" s="51">
        <v>13.472234338990299</v>
      </c>
      <c r="BN61" s="51">
        <v>11.931418951461501</v>
      </c>
      <c r="BO61" s="51">
        <v>0.730243910085971</v>
      </c>
      <c r="BP61" s="51">
        <v>0.740605840839896</v>
      </c>
      <c r="BQ61" s="51">
        <v>0.52759629043160605</v>
      </c>
      <c r="BR61" s="51">
        <v>0.50919525165995205</v>
      </c>
      <c r="BS61" s="47" t="s">
        <v>76</v>
      </c>
      <c r="BT61" s="47" t="s">
        <v>76</v>
      </c>
      <c r="BU61" s="47" t="s">
        <v>76</v>
      </c>
      <c r="BV61" s="47" t="s">
        <v>76</v>
      </c>
      <c r="BW61" s="47" t="s">
        <v>73</v>
      </c>
      <c r="BX61" s="47" t="s">
        <v>73</v>
      </c>
      <c r="BY61" s="47" t="s">
        <v>73</v>
      </c>
      <c r="BZ61" s="47" t="s">
        <v>73</v>
      </c>
    </row>
    <row r="62" spans="1:78" s="69" customFormat="1" x14ac:dyDescent="0.3">
      <c r="A62" s="72"/>
      <c r="D62" s="114"/>
      <c r="E62" s="114"/>
      <c r="F62" s="80"/>
      <c r="G62" s="70"/>
      <c r="H62" s="70"/>
      <c r="I62" s="70"/>
      <c r="J62" s="70"/>
      <c r="K62" s="70"/>
      <c r="L62" s="71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3"/>
      <c r="AB62" s="73"/>
      <c r="AC62" s="73"/>
      <c r="AD62" s="73"/>
      <c r="AE62" s="73"/>
      <c r="AF62" s="73"/>
      <c r="AG62" s="73"/>
      <c r="AH62" s="73"/>
      <c r="AI62" s="74"/>
      <c r="AJ62" s="74"/>
      <c r="AK62" s="74"/>
      <c r="AL62" s="74"/>
      <c r="AM62" s="74"/>
      <c r="AN62" s="74"/>
      <c r="AO62" s="74"/>
      <c r="AP62" s="74"/>
      <c r="AR62" s="75"/>
      <c r="AS62" s="73"/>
      <c r="AT62" s="73"/>
      <c r="AU62" s="73"/>
      <c r="AV62" s="73"/>
      <c r="AW62" s="73"/>
      <c r="AX62" s="73"/>
      <c r="AY62" s="73"/>
      <c r="AZ62" s="73"/>
      <c r="BA62" s="74"/>
      <c r="BB62" s="74"/>
      <c r="BC62" s="74"/>
      <c r="BD62" s="74"/>
      <c r="BE62" s="74"/>
      <c r="BF62" s="74"/>
      <c r="BG62" s="74"/>
      <c r="BH62" s="74"/>
      <c r="BK62" s="73"/>
      <c r="BL62" s="73"/>
      <c r="BM62" s="73"/>
      <c r="BN62" s="73"/>
      <c r="BO62" s="73"/>
      <c r="BP62" s="73"/>
      <c r="BQ62" s="73"/>
      <c r="BR62" s="73"/>
    </row>
    <row r="63" spans="1:78" s="63" customFormat="1" x14ac:dyDescent="0.3">
      <c r="A63" s="62" t="s">
        <v>82</v>
      </c>
      <c r="B63" s="63">
        <v>23773411</v>
      </c>
      <c r="C63" s="63" t="s">
        <v>9</v>
      </c>
      <c r="D63" s="63" t="s">
        <v>172</v>
      </c>
      <c r="F63" s="77"/>
      <c r="G63" s="64">
        <v>0.84399999999999997</v>
      </c>
      <c r="H63" s="64" t="str">
        <f t="shared" ref="H63:H73" si="292">IF(G63&gt;0.8,"VG",IF(G63&gt;0.7,"G",IF(G63&gt;0.45,"S","NS")))</f>
        <v>VG</v>
      </c>
      <c r="I63" s="64" t="str">
        <f t="shared" ref="I63:I72" si="293">AJ63</f>
        <v>G</v>
      </c>
      <c r="J63" s="64" t="str">
        <f t="shared" ref="J63:J72" si="294">BB63</f>
        <v>G</v>
      </c>
      <c r="K63" s="64" t="str">
        <f t="shared" ref="K63:K72" si="295">BT63</f>
        <v>G</v>
      </c>
      <c r="L63" s="65">
        <v>-6.0000000000000001E-3</v>
      </c>
      <c r="M63" s="64" t="str">
        <f t="shared" ref="M63:M73" si="296">IF(ABS(L63)&lt;5%,"VG",IF(ABS(L63)&lt;10%,"G",IF(ABS(L63)&lt;15%,"S","NS")))</f>
        <v>VG</v>
      </c>
      <c r="N63" s="64" t="str">
        <f t="shared" ref="N63:N72" si="297">AO63</f>
        <v>VG</v>
      </c>
      <c r="O63" s="64" t="str">
        <f t="shared" ref="O63:O72" si="298">BD63</f>
        <v>NS</v>
      </c>
      <c r="P63" s="64" t="str">
        <f t="shared" ref="P63:P72" si="299">BY63</f>
        <v>VG</v>
      </c>
      <c r="Q63" s="64">
        <v>0.39400000000000002</v>
      </c>
      <c r="R63" s="64" t="str">
        <f t="shared" ref="R63:R73" si="300">IF(Q63&lt;=0.5,"VG",IF(Q63&lt;=0.6,"G",IF(Q63&lt;=0.7,"S","NS")))</f>
        <v>VG</v>
      </c>
      <c r="S63" s="64" t="str">
        <f t="shared" ref="S63:S72" si="301">AN63</f>
        <v>G</v>
      </c>
      <c r="T63" s="64" t="str">
        <f t="shared" ref="T63:T72" si="302">BF63</f>
        <v>G</v>
      </c>
      <c r="U63" s="64" t="str">
        <f t="shared" ref="U63:U72" si="303">BX63</f>
        <v>G</v>
      </c>
      <c r="V63" s="64">
        <v>0.84399999999999997</v>
      </c>
      <c r="W63" s="64" t="str">
        <f t="shared" ref="W63:W73" si="304">IF(V63&gt;0.85,"VG",IF(V63&gt;0.75,"G",IF(V63&gt;0.6,"S","NS")))</f>
        <v>G</v>
      </c>
      <c r="X63" s="64" t="str">
        <f t="shared" ref="X63:X72" si="305">AP63</f>
        <v>G</v>
      </c>
      <c r="Y63" s="64" t="str">
        <f t="shared" ref="Y63:Y72" si="306">BH63</f>
        <v>VG</v>
      </c>
      <c r="Z63" s="64" t="str">
        <f t="shared" ref="Z63:Z72" si="307">BZ63</f>
        <v>VG</v>
      </c>
      <c r="AA63" s="66">
        <v>0.73647635295409697</v>
      </c>
      <c r="AB63" s="66">
        <v>0.71217887307743999</v>
      </c>
      <c r="AC63" s="66">
        <v>27.2620221999235</v>
      </c>
      <c r="AD63" s="66">
        <v>24.524223809741301</v>
      </c>
      <c r="AE63" s="66">
        <v>0.51334554351421302</v>
      </c>
      <c r="AF63" s="66">
        <v>0.53648963356486201</v>
      </c>
      <c r="AG63" s="66">
        <v>0.86031266235227699</v>
      </c>
      <c r="AH63" s="66">
        <v>0.80604704905596902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75</v>
      </c>
      <c r="AN63" s="67" t="s">
        <v>75</v>
      </c>
      <c r="AO63" s="67" t="s">
        <v>77</v>
      </c>
      <c r="AP63" s="67" t="s">
        <v>75</v>
      </c>
      <c r="AR63" s="68" t="s">
        <v>83</v>
      </c>
      <c r="AS63" s="66">
        <v>0.73846200721585697</v>
      </c>
      <c r="AT63" s="66">
        <v>0.73940362028250395</v>
      </c>
      <c r="AU63" s="66">
        <v>26.413443273521001</v>
      </c>
      <c r="AV63" s="66">
        <v>26.218954908900098</v>
      </c>
      <c r="AW63" s="66">
        <v>0.51140785365903696</v>
      </c>
      <c r="AX63" s="66">
        <v>0.510486414821683</v>
      </c>
      <c r="AY63" s="66">
        <v>0.85207820283356694</v>
      </c>
      <c r="AZ63" s="66">
        <v>0.85461743340531704</v>
      </c>
      <c r="BA63" s="67" t="s">
        <v>75</v>
      </c>
      <c r="BB63" s="67" t="s">
        <v>75</v>
      </c>
      <c r="BC63" s="67" t="s">
        <v>73</v>
      </c>
      <c r="BD63" s="67" t="s">
        <v>73</v>
      </c>
      <c r="BE63" s="67" t="s">
        <v>75</v>
      </c>
      <c r="BF63" s="67" t="s">
        <v>75</v>
      </c>
      <c r="BG63" s="67" t="s">
        <v>77</v>
      </c>
      <c r="BH63" s="67" t="s">
        <v>77</v>
      </c>
      <c r="BI63" s="63">
        <f t="shared" ref="BI63:BI72" si="308">IF(BJ63=AR63,1,0)</f>
        <v>1</v>
      </c>
      <c r="BJ63" s="63" t="s">
        <v>83</v>
      </c>
      <c r="BK63" s="66">
        <v>0.739728356583635</v>
      </c>
      <c r="BL63" s="66">
        <v>0.74088756788968202</v>
      </c>
      <c r="BM63" s="66">
        <v>26.943030662540899</v>
      </c>
      <c r="BN63" s="66">
        <v>26.625025595358</v>
      </c>
      <c r="BO63" s="66">
        <v>0.51016825010614397</v>
      </c>
      <c r="BP63" s="66">
        <v>0.50903087539983105</v>
      </c>
      <c r="BQ63" s="66">
        <v>0.85983829217951901</v>
      </c>
      <c r="BR63" s="66">
        <v>0.86117403136036696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75</v>
      </c>
      <c r="BX63" s="63" t="s">
        <v>75</v>
      </c>
      <c r="BY63" s="63" t="s">
        <v>77</v>
      </c>
      <c r="BZ63" s="63" t="s">
        <v>77</v>
      </c>
    </row>
    <row r="64" spans="1:78" s="63" customFormat="1" x14ac:dyDescent="0.3">
      <c r="A64" s="62" t="s">
        <v>82</v>
      </c>
      <c r="B64" s="63">
        <v>23773411</v>
      </c>
      <c r="C64" s="63" t="s">
        <v>9</v>
      </c>
      <c r="D64" s="63" t="s">
        <v>178</v>
      </c>
      <c r="F64" s="77"/>
      <c r="G64" s="64">
        <v>0.81</v>
      </c>
      <c r="H64" s="64" t="str">
        <f t="shared" si="292"/>
        <v>VG</v>
      </c>
      <c r="I64" s="64" t="str">
        <f t="shared" si="293"/>
        <v>G</v>
      </c>
      <c r="J64" s="64" t="str">
        <f t="shared" si="294"/>
        <v>G</v>
      </c>
      <c r="K64" s="64" t="str">
        <f t="shared" si="295"/>
        <v>G</v>
      </c>
      <c r="L64" s="65">
        <v>-6.2E-2</v>
      </c>
      <c r="M64" s="64" t="str">
        <f t="shared" si="296"/>
        <v>G</v>
      </c>
      <c r="N64" s="64" t="str">
        <f t="shared" si="297"/>
        <v>VG</v>
      </c>
      <c r="O64" s="64" t="str">
        <f t="shared" si="298"/>
        <v>NS</v>
      </c>
      <c r="P64" s="64" t="str">
        <f t="shared" si="299"/>
        <v>VG</v>
      </c>
      <c r="Q64" s="64">
        <v>0.44</v>
      </c>
      <c r="R64" s="64" t="str">
        <f t="shared" si="300"/>
        <v>VG</v>
      </c>
      <c r="S64" s="64" t="str">
        <f t="shared" si="301"/>
        <v>G</v>
      </c>
      <c r="T64" s="64" t="str">
        <f t="shared" si="302"/>
        <v>G</v>
      </c>
      <c r="U64" s="64" t="str">
        <f t="shared" si="303"/>
        <v>G</v>
      </c>
      <c r="V64" s="64">
        <v>0.81</v>
      </c>
      <c r="W64" s="64" t="str">
        <f t="shared" si="304"/>
        <v>G</v>
      </c>
      <c r="X64" s="64" t="str">
        <f t="shared" si="305"/>
        <v>G</v>
      </c>
      <c r="Y64" s="64" t="str">
        <f t="shared" si="306"/>
        <v>VG</v>
      </c>
      <c r="Z64" s="64" t="str">
        <f t="shared" si="307"/>
        <v>VG</v>
      </c>
      <c r="AA64" s="66">
        <v>0.73647635295409697</v>
      </c>
      <c r="AB64" s="66">
        <v>0.71217887307743999</v>
      </c>
      <c r="AC64" s="66">
        <v>27.2620221999235</v>
      </c>
      <c r="AD64" s="66">
        <v>24.524223809741301</v>
      </c>
      <c r="AE64" s="66">
        <v>0.51334554351421302</v>
      </c>
      <c r="AF64" s="66">
        <v>0.53648963356486201</v>
      </c>
      <c r="AG64" s="66">
        <v>0.86031266235227699</v>
      </c>
      <c r="AH64" s="66">
        <v>0.80604704905596902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75</v>
      </c>
      <c r="AN64" s="67" t="s">
        <v>75</v>
      </c>
      <c r="AO64" s="67" t="s">
        <v>77</v>
      </c>
      <c r="AP64" s="67" t="s">
        <v>75</v>
      </c>
      <c r="AR64" s="68" t="s">
        <v>83</v>
      </c>
      <c r="AS64" s="66">
        <v>0.73846200721585697</v>
      </c>
      <c r="AT64" s="66">
        <v>0.73940362028250395</v>
      </c>
      <c r="AU64" s="66">
        <v>26.413443273521001</v>
      </c>
      <c r="AV64" s="66">
        <v>26.218954908900098</v>
      </c>
      <c r="AW64" s="66">
        <v>0.51140785365903696</v>
      </c>
      <c r="AX64" s="66">
        <v>0.510486414821683</v>
      </c>
      <c r="AY64" s="66">
        <v>0.85207820283356694</v>
      </c>
      <c r="AZ64" s="66">
        <v>0.85461743340531704</v>
      </c>
      <c r="BA64" s="67" t="s">
        <v>75</v>
      </c>
      <c r="BB64" s="67" t="s">
        <v>75</v>
      </c>
      <c r="BC64" s="67" t="s">
        <v>73</v>
      </c>
      <c r="BD64" s="67" t="s">
        <v>73</v>
      </c>
      <c r="BE64" s="67" t="s">
        <v>75</v>
      </c>
      <c r="BF64" s="67" t="s">
        <v>75</v>
      </c>
      <c r="BG64" s="67" t="s">
        <v>77</v>
      </c>
      <c r="BH64" s="67" t="s">
        <v>77</v>
      </c>
      <c r="BI64" s="63">
        <f t="shared" si="308"/>
        <v>1</v>
      </c>
      <c r="BJ64" s="63" t="s">
        <v>83</v>
      </c>
      <c r="BK64" s="66">
        <v>0.739728356583635</v>
      </c>
      <c r="BL64" s="66">
        <v>0.74088756788968202</v>
      </c>
      <c r="BM64" s="66">
        <v>26.943030662540899</v>
      </c>
      <c r="BN64" s="66">
        <v>26.625025595358</v>
      </c>
      <c r="BO64" s="66">
        <v>0.51016825010614397</v>
      </c>
      <c r="BP64" s="66">
        <v>0.50903087539983105</v>
      </c>
      <c r="BQ64" s="66">
        <v>0.85983829217951901</v>
      </c>
      <c r="BR64" s="66">
        <v>0.86117403136036696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75</v>
      </c>
      <c r="BX64" s="63" t="s">
        <v>75</v>
      </c>
      <c r="BY64" s="63" t="s">
        <v>77</v>
      </c>
      <c r="BZ64" s="63" t="s">
        <v>77</v>
      </c>
    </row>
    <row r="65" spans="1:78" s="63" customFormat="1" x14ac:dyDescent="0.3">
      <c r="A65" s="62" t="s">
        <v>82</v>
      </c>
      <c r="B65" s="63">
        <v>23773411</v>
      </c>
      <c r="C65" s="63" t="s">
        <v>9</v>
      </c>
      <c r="D65" s="63" t="s">
        <v>184</v>
      </c>
      <c r="F65" s="77"/>
      <c r="G65" s="64">
        <v>0.81</v>
      </c>
      <c r="H65" s="64" t="str">
        <f t="shared" si="292"/>
        <v>VG</v>
      </c>
      <c r="I65" s="64" t="str">
        <f t="shared" si="293"/>
        <v>G</v>
      </c>
      <c r="J65" s="64" t="str">
        <f t="shared" si="294"/>
        <v>G</v>
      </c>
      <c r="K65" s="64" t="str">
        <f t="shared" si="295"/>
        <v>G</v>
      </c>
      <c r="L65" s="65">
        <v>-6.2E-2</v>
      </c>
      <c r="M65" s="64" t="str">
        <f t="shared" si="296"/>
        <v>G</v>
      </c>
      <c r="N65" s="64" t="str">
        <f t="shared" si="297"/>
        <v>VG</v>
      </c>
      <c r="O65" s="64" t="str">
        <f t="shared" si="298"/>
        <v>NS</v>
      </c>
      <c r="P65" s="64" t="str">
        <f t="shared" si="299"/>
        <v>VG</v>
      </c>
      <c r="Q65" s="64">
        <v>0.44</v>
      </c>
      <c r="R65" s="64" t="str">
        <f t="shared" si="300"/>
        <v>VG</v>
      </c>
      <c r="S65" s="64" t="str">
        <f t="shared" si="301"/>
        <v>G</v>
      </c>
      <c r="T65" s="64" t="str">
        <f t="shared" si="302"/>
        <v>G</v>
      </c>
      <c r="U65" s="64" t="str">
        <f t="shared" si="303"/>
        <v>G</v>
      </c>
      <c r="V65" s="64">
        <v>0.81</v>
      </c>
      <c r="W65" s="64" t="str">
        <f t="shared" si="304"/>
        <v>G</v>
      </c>
      <c r="X65" s="64" t="str">
        <f t="shared" si="305"/>
        <v>G</v>
      </c>
      <c r="Y65" s="64" t="str">
        <f t="shared" si="306"/>
        <v>VG</v>
      </c>
      <c r="Z65" s="64" t="str">
        <f t="shared" si="307"/>
        <v>VG</v>
      </c>
      <c r="AA65" s="66">
        <v>0.73647635295409697</v>
      </c>
      <c r="AB65" s="66">
        <v>0.71217887307743999</v>
      </c>
      <c r="AC65" s="66">
        <v>27.2620221999235</v>
      </c>
      <c r="AD65" s="66">
        <v>24.524223809741301</v>
      </c>
      <c r="AE65" s="66">
        <v>0.51334554351421302</v>
      </c>
      <c r="AF65" s="66">
        <v>0.53648963356486201</v>
      </c>
      <c r="AG65" s="66">
        <v>0.86031266235227699</v>
      </c>
      <c r="AH65" s="66">
        <v>0.80604704905596902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75</v>
      </c>
      <c r="AN65" s="67" t="s">
        <v>75</v>
      </c>
      <c r="AO65" s="67" t="s">
        <v>77</v>
      </c>
      <c r="AP65" s="67" t="s">
        <v>75</v>
      </c>
      <c r="AR65" s="68" t="s">
        <v>83</v>
      </c>
      <c r="AS65" s="66">
        <v>0.73846200721585697</v>
      </c>
      <c r="AT65" s="66">
        <v>0.73940362028250395</v>
      </c>
      <c r="AU65" s="66">
        <v>26.413443273521001</v>
      </c>
      <c r="AV65" s="66">
        <v>26.218954908900098</v>
      </c>
      <c r="AW65" s="66">
        <v>0.51140785365903696</v>
      </c>
      <c r="AX65" s="66">
        <v>0.510486414821683</v>
      </c>
      <c r="AY65" s="66">
        <v>0.85207820283356694</v>
      </c>
      <c r="AZ65" s="66">
        <v>0.85461743340531704</v>
      </c>
      <c r="BA65" s="67" t="s">
        <v>75</v>
      </c>
      <c r="BB65" s="67" t="s">
        <v>75</v>
      </c>
      <c r="BC65" s="67" t="s">
        <v>73</v>
      </c>
      <c r="BD65" s="67" t="s">
        <v>73</v>
      </c>
      <c r="BE65" s="67" t="s">
        <v>75</v>
      </c>
      <c r="BF65" s="67" t="s">
        <v>75</v>
      </c>
      <c r="BG65" s="67" t="s">
        <v>77</v>
      </c>
      <c r="BH65" s="67" t="s">
        <v>77</v>
      </c>
      <c r="BI65" s="63">
        <f t="shared" si="308"/>
        <v>1</v>
      </c>
      <c r="BJ65" s="63" t="s">
        <v>83</v>
      </c>
      <c r="BK65" s="66">
        <v>0.739728356583635</v>
      </c>
      <c r="BL65" s="66">
        <v>0.74088756788968202</v>
      </c>
      <c r="BM65" s="66">
        <v>26.943030662540899</v>
      </c>
      <c r="BN65" s="66">
        <v>26.625025595358</v>
      </c>
      <c r="BO65" s="66">
        <v>0.51016825010614397</v>
      </c>
      <c r="BP65" s="66">
        <v>0.50903087539983105</v>
      </c>
      <c r="BQ65" s="66">
        <v>0.85983829217951901</v>
      </c>
      <c r="BR65" s="66">
        <v>0.86117403136036696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75</v>
      </c>
      <c r="BX65" s="63" t="s">
        <v>75</v>
      </c>
      <c r="BY65" s="63" t="s">
        <v>77</v>
      </c>
      <c r="BZ65" s="63" t="s">
        <v>77</v>
      </c>
    </row>
    <row r="66" spans="1:78" s="63" customFormat="1" x14ac:dyDescent="0.3">
      <c r="A66" s="62" t="s">
        <v>82</v>
      </c>
      <c r="B66" s="63">
        <v>23773411</v>
      </c>
      <c r="C66" s="63" t="s">
        <v>9</v>
      </c>
      <c r="D66" s="63" t="s">
        <v>185</v>
      </c>
      <c r="F66" s="77"/>
      <c r="G66" s="64">
        <v>0.81</v>
      </c>
      <c r="H66" s="64" t="str">
        <f t="shared" si="292"/>
        <v>VG</v>
      </c>
      <c r="I66" s="64" t="str">
        <f t="shared" si="293"/>
        <v>G</v>
      </c>
      <c r="J66" s="64" t="str">
        <f t="shared" si="294"/>
        <v>G</v>
      </c>
      <c r="K66" s="64" t="str">
        <f t="shared" si="295"/>
        <v>G</v>
      </c>
      <c r="L66" s="65">
        <v>-1E-3</v>
      </c>
      <c r="M66" s="64" t="str">
        <f t="shared" si="296"/>
        <v>VG</v>
      </c>
      <c r="N66" s="64" t="str">
        <f t="shared" si="297"/>
        <v>VG</v>
      </c>
      <c r="O66" s="64" t="str">
        <f t="shared" si="298"/>
        <v>NS</v>
      </c>
      <c r="P66" s="64" t="str">
        <f t="shared" si="299"/>
        <v>VG</v>
      </c>
      <c r="Q66" s="64">
        <v>0.43</v>
      </c>
      <c r="R66" s="64" t="str">
        <f t="shared" si="300"/>
        <v>VG</v>
      </c>
      <c r="S66" s="64" t="str">
        <f t="shared" si="301"/>
        <v>G</v>
      </c>
      <c r="T66" s="64" t="str">
        <f t="shared" si="302"/>
        <v>G</v>
      </c>
      <c r="U66" s="64" t="str">
        <f t="shared" si="303"/>
        <v>G</v>
      </c>
      <c r="V66" s="112">
        <v>0.81</v>
      </c>
      <c r="W66" s="64" t="str">
        <f t="shared" si="304"/>
        <v>G</v>
      </c>
      <c r="X66" s="64" t="str">
        <f t="shared" si="305"/>
        <v>G</v>
      </c>
      <c r="Y66" s="64" t="str">
        <f t="shared" si="306"/>
        <v>VG</v>
      </c>
      <c r="Z66" s="64" t="str">
        <f t="shared" si="307"/>
        <v>VG</v>
      </c>
      <c r="AA66" s="66">
        <v>0.73647635295409697</v>
      </c>
      <c r="AB66" s="66">
        <v>0.71217887307743999</v>
      </c>
      <c r="AC66" s="66">
        <v>27.2620221999235</v>
      </c>
      <c r="AD66" s="66">
        <v>24.524223809741301</v>
      </c>
      <c r="AE66" s="66">
        <v>0.51334554351421302</v>
      </c>
      <c r="AF66" s="66">
        <v>0.53648963356486201</v>
      </c>
      <c r="AG66" s="66">
        <v>0.86031266235227699</v>
      </c>
      <c r="AH66" s="66">
        <v>0.80604704905596902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75</v>
      </c>
      <c r="AN66" s="67" t="s">
        <v>75</v>
      </c>
      <c r="AO66" s="67" t="s">
        <v>77</v>
      </c>
      <c r="AP66" s="67" t="s">
        <v>75</v>
      </c>
      <c r="AR66" s="68" t="s">
        <v>83</v>
      </c>
      <c r="AS66" s="66">
        <v>0.73846200721585697</v>
      </c>
      <c r="AT66" s="66">
        <v>0.73940362028250395</v>
      </c>
      <c r="AU66" s="66">
        <v>26.413443273521001</v>
      </c>
      <c r="AV66" s="66">
        <v>26.218954908900098</v>
      </c>
      <c r="AW66" s="66">
        <v>0.51140785365903696</v>
      </c>
      <c r="AX66" s="66">
        <v>0.510486414821683</v>
      </c>
      <c r="AY66" s="66">
        <v>0.85207820283356694</v>
      </c>
      <c r="AZ66" s="66">
        <v>0.85461743340531704</v>
      </c>
      <c r="BA66" s="67" t="s">
        <v>75</v>
      </c>
      <c r="BB66" s="67" t="s">
        <v>75</v>
      </c>
      <c r="BC66" s="67" t="s">
        <v>73</v>
      </c>
      <c r="BD66" s="67" t="s">
        <v>73</v>
      </c>
      <c r="BE66" s="67" t="s">
        <v>75</v>
      </c>
      <c r="BF66" s="67" t="s">
        <v>75</v>
      </c>
      <c r="BG66" s="67" t="s">
        <v>77</v>
      </c>
      <c r="BH66" s="67" t="s">
        <v>77</v>
      </c>
      <c r="BI66" s="63">
        <f t="shared" si="308"/>
        <v>1</v>
      </c>
      <c r="BJ66" s="63" t="s">
        <v>83</v>
      </c>
      <c r="BK66" s="66">
        <v>0.739728356583635</v>
      </c>
      <c r="BL66" s="66">
        <v>0.74088756788968202</v>
      </c>
      <c r="BM66" s="66">
        <v>26.943030662540899</v>
      </c>
      <c r="BN66" s="66">
        <v>26.625025595358</v>
      </c>
      <c r="BO66" s="66">
        <v>0.51016825010614397</v>
      </c>
      <c r="BP66" s="66">
        <v>0.50903087539983105</v>
      </c>
      <c r="BQ66" s="66">
        <v>0.85983829217951901</v>
      </c>
      <c r="BR66" s="66">
        <v>0.86117403136036696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75</v>
      </c>
      <c r="BX66" s="63" t="s">
        <v>75</v>
      </c>
      <c r="BY66" s="63" t="s">
        <v>77</v>
      </c>
      <c r="BZ66" s="63" t="s">
        <v>77</v>
      </c>
    </row>
    <row r="67" spans="1:78" s="63" customFormat="1" x14ac:dyDescent="0.3">
      <c r="A67" s="62" t="s">
        <v>82</v>
      </c>
      <c r="B67" s="63">
        <v>23773411</v>
      </c>
      <c r="C67" s="63" t="s">
        <v>9</v>
      </c>
      <c r="D67" s="63" t="s">
        <v>186</v>
      </c>
      <c r="F67" s="77"/>
      <c r="G67" s="64">
        <v>0.8</v>
      </c>
      <c r="H67" s="64" t="str">
        <f t="shared" si="292"/>
        <v>G</v>
      </c>
      <c r="I67" s="64" t="str">
        <f t="shared" si="293"/>
        <v>G</v>
      </c>
      <c r="J67" s="64" t="str">
        <f t="shared" si="294"/>
        <v>G</v>
      </c>
      <c r="K67" s="64" t="str">
        <f t="shared" si="295"/>
        <v>G</v>
      </c>
      <c r="L67" s="65">
        <v>8.6999999999999994E-2</v>
      </c>
      <c r="M67" s="64" t="str">
        <f t="shared" si="296"/>
        <v>G</v>
      </c>
      <c r="N67" s="64" t="str">
        <f t="shared" si="297"/>
        <v>VG</v>
      </c>
      <c r="O67" s="64" t="str">
        <f t="shared" si="298"/>
        <v>NS</v>
      </c>
      <c r="P67" s="64" t="str">
        <f t="shared" si="299"/>
        <v>VG</v>
      </c>
      <c r="Q67" s="64">
        <v>0.44</v>
      </c>
      <c r="R67" s="64" t="str">
        <f t="shared" si="300"/>
        <v>VG</v>
      </c>
      <c r="S67" s="64" t="str">
        <f t="shared" si="301"/>
        <v>G</v>
      </c>
      <c r="T67" s="64" t="str">
        <f t="shared" si="302"/>
        <v>G</v>
      </c>
      <c r="U67" s="64" t="str">
        <f t="shared" si="303"/>
        <v>G</v>
      </c>
      <c r="V67" s="112">
        <v>0.81</v>
      </c>
      <c r="W67" s="64" t="str">
        <f t="shared" si="304"/>
        <v>G</v>
      </c>
      <c r="X67" s="64" t="str">
        <f t="shared" si="305"/>
        <v>G</v>
      </c>
      <c r="Y67" s="64" t="str">
        <f t="shared" si="306"/>
        <v>VG</v>
      </c>
      <c r="Z67" s="64" t="str">
        <f t="shared" si="307"/>
        <v>VG</v>
      </c>
      <c r="AA67" s="66">
        <v>0.73647635295409697</v>
      </c>
      <c r="AB67" s="66">
        <v>0.71217887307743999</v>
      </c>
      <c r="AC67" s="66">
        <v>27.2620221999235</v>
      </c>
      <c r="AD67" s="66">
        <v>24.524223809741301</v>
      </c>
      <c r="AE67" s="66">
        <v>0.51334554351421302</v>
      </c>
      <c r="AF67" s="66">
        <v>0.53648963356486201</v>
      </c>
      <c r="AG67" s="66">
        <v>0.86031266235227699</v>
      </c>
      <c r="AH67" s="66">
        <v>0.80604704905596902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75</v>
      </c>
      <c r="AN67" s="67" t="s">
        <v>75</v>
      </c>
      <c r="AO67" s="67" t="s">
        <v>77</v>
      </c>
      <c r="AP67" s="67" t="s">
        <v>75</v>
      </c>
      <c r="AR67" s="68" t="s">
        <v>83</v>
      </c>
      <c r="AS67" s="66">
        <v>0.73846200721585697</v>
      </c>
      <c r="AT67" s="66">
        <v>0.73940362028250395</v>
      </c>
      <c r="AU67" s="66">
        <v>26.413443273521001</v>
      </c>
      <c r="AV67" s="66">
        <v>26.218954908900098</v>
      </c>
      <c r="AW67" s="66">
        <v>0.51140785365903696</v>
      </c>
      <c r="AX67" s="66">
        <v>0.510486414821683</v>
      </c>
      <c r="AY67" s="66">
        <v>0.85207820283356694</v>
      </c>
      <c r="AZ67" s="66">
        <v>0.85461743340531704</v>
      </c>
      <c r="BA67" s="67" t="s">
        <v>75</v>
      </c>
      <c r="BB67" s="67" t="s">
        <v>75</v>
      </c>
      <c r="BC67" s="67" t="s">
        <v>73</v>
      </c>
      <c r="BD67" s="67" t="s">
        <v>73</v>
      </c>
      <c r="BE67" s="67" t="s">
        <v>75</v>
      </c>
      <c r="BF67" s="67" t="s">
        <v>75</v>
      </c>
      <c r="BG67" s="67" t="s">
        <v>77</v>
      </c>
      <c r="BH67" s="67" t="s">
        <v>77</v>
      </c>
      <c r="BI67" s="63">
        <f t="shared" si="308"/>
        <v>1</v>
      </c>
      <c r="BJ67" s="63" t="s">
        <v>83</v>
      </c>
      <c r="BK67" s="66">
        <v>0.739728356583635</v>
      </c>
      <c r="BL67" s="66">
        <v>0.74088756788968202</v>
      </c>
      <c r="BM67" s="66">
        <v>26.943030662540899</v>
      </c>
      <c r="BN67" s="66">
        <v>26.625025595358</v>
      </c>
      <c r="BO67" s="66">
        <v>0.51016825010614397</v>
      </c>
      <c r="BP67" s="66">
        <v>0.50903087539983105</v>
      </c>
      <c r="BQ67" s="66">
        <v>0.85983829217951901</v>
      </c>
      <c r="BR67" s="66">
        <v>0.86117403136036696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75</v>
      </c>
      <c r="BX67" s="63" t="s">
        <v>75</v>
      </c>
      <c r="BY67" s="63" t="s">
        <v>77</v>
      </c>
      <c r="BZ67" s="63" t="s">
        <v>77</v>
      </c>
    </row>
    <row r="68" spans="1:78" s="47" customFormat="1" x14ac:dyDescent="0.3">
      <c r="A68" s="48" t="s">
        <v>82</v>
      </c>
      <c r="B68" s="47">
        <v>23773411</v>
      </c>
      <c r="C68" s="47" t="s">
        <v>9</v>
      </c>
      <c r="D68" s="47" t="s">
        <v>204</v>
      </c>
      <c r="F68" s="101"/>
      <c r="G68" s="49">
        <v>0.83</v>
      </c>
      <c r="H68" s="49" t="str">
        <f t="shared" si="292"/>
        <v>VG</v>
      </c>
      <c r="I68" s="49" t="str">
        <f t="shared" si="293"/>
        <v>G</v>
      </c>
      <c r="J68" s="49" t="str">
        <f t="shared" si="294"/>
        <v>G</v>
      </c>
      <c r="K68" s="49" t="str">
        <f t="shared" si="295"/>
        <v>G</v>
      </c>
      <c r="L68" s="50">
        <v>0.151</v>
      </c>
      <c r="M68" s="49" t="str">
        <f t="shared" si="296"/>
        <v>NS</v>
      </c>
      <c r="N68" s="49" t="str">
        <f t="shared" si="297"/>
        <v>VG</v>
      </c>
      <c r="O68" s="49" t="str">
        <f t="shared" si="298"/>
        <v>NS</v>
      </c>
      <c r="P68" s="49" t="str">
        <f t="shared" si="299"/>
        <v>VG</v>
      </c>
      <c r="Q68" s="49">
        <v>0.41</v>
      </c>
      <c r="R68" s="49" t="str">
        <f t="shared" si="300"/>
        <v>VG</v>
      </c>
      <c r="S68" s="49" t="str">
        <f t="shared" si="301"/>
        <v>G</v>
      </c>
      <c r="T68" s="49" t="str">
        <f t="shared" si="302"/>
        <v>G</v>
      </c>
      <c r="U68" s="49" t="str">
        <f t="shared" si="303"/>
        <v>G</v>
      </c>
      <c r="V68" s="120">
        <v>0.85</v>
      </c>
      <c r="W68" s="49" t="str">
        <f t="shared" si="304"/>
        <v>G</v>
      </c>
      <c r="X68" s="49" t="str">
        <f t="shared" si="305"/>
        <v>G</v>
      </c>
      <c r="Y68" s="49" t="str">
        <f t="shared" si="306"/>
        <v>VG</v>
      </c>
      <c r="Z68" s="49" t="str">
        <f t="shared" si="307"/>
        <v>VG</v>
      </c>
      <c r="AA68" s="51">
        <v>0.73647635295409697</v>
      </c>
      <c r="AB68" s="51">
        <v>0.71217887307743999</v>
      </c>
      <c r="AC68" s="51">
        <v>27.2620221999235</v>
      </c>
      <c r="AD68" s="51">
        <v>24.524223809741301</v>
      </c>
      <c r="AE68" s="51">
        <v>0.51334554351421302</v>
      </c>
      <c r="AF68" s="51">
        <v>0.53648963356486201</v>
      </c>
      <c r="AG68" s="51">
        <v>0.86031266235227699</v>
      </c>
      <c r="AH68" s="51">
        <v>0.80604704905596902</v>
      </c>
      <c r="AI68" s="52" t="s">
        <v>75</v>
      </c>
      <c r="AJ68" s="52" t="s">
        <v>75</v>
      </c>
      <c r="AK68" s="52" t="s">
        <v>73</v>
      </c>
      <c r="AL68" s="52" t="s">
        <v>73</v>
      </c>
      <c r="AM68" s="52" t="s">
        <v>75</v>
      </c>
      <c r="AN68" s="52" t="s">
        <v>75</v>
      </c>
      <c r="AO68" s="52" t="s">
        <v>77</v>
      </c>
      <c r="AP68" s="52" t="s">
        <v>75</v>
      </c>
      <c r="AR68" s="53" t="s">
        <v>83</v>
      </c>
      <c r="AS68" s="51">
        <v>0.73846200721585697</v>
      </c>
      <c r="AT68" s="51">
        <v>0.73940362028250395</v>
      </c>
      <c r="AU68" s="51">
        <v>26.413443273521001</v>
      </c>
      <c r="AV68" s="51">
        <v>26.218954908900098</v>
      </c>
      <c r="AW68" s="51">
        <v>0.51140785365903696</v>
      </c>
      <c r="AX68" s="51">
        <v>0.510486414821683</v>
      </c>
      <c r="AY68" s="51">
        <v>0.85207820283356694</v>
      </c>
      <c r="AZ68" s="51">
        <v>0.85461743340531704</v>
      </c>
      <c r="BA68" s="52" t="s">
        <v>75</v>
      </c>
      <c r="BB68" s="52" t="s">
        <v>75</v>
      </c>
      <c r="BC68" s="52" t="s">
        <v>73</v>
      </c>
      <c r="BD68" s="52" t="s">
        <v>73</v>
      </c>
      <c r="BE68" s="52" t="s">
        <v>75</v>
      </c>
      <c r="BF68" s="52" t="s">
        <v>75</v>
      </c>
      <c r="BG68" s="52" t="s">
        <v>77</v>
      </c>
      <c r="BH68" s="52" t="s">
        <v>77</v>
      </c>
      <c r="BI68" s="47">
        <f t="shared" si="308"/>
        <v>1</v>
      </c>
      <c r="BJ68" s="47" t="s">
        <v>83</v>
      </c>
      <c r="BK68" s="51">
        <v>0.739728356583635</v>
      </c>
      <c r="BL68" s="51">
        <v>0.74088756788968202</v>
      </c>
      <c r="BM68" s="51">
        <v>26.943030662540899</v>
      </c>
      <c r="BN68" s="51">
        <v>26.625025595358</v>
      </c>
      <c r="BO68" s="51">
        <v>0.51016825010614397</v>
      </c>
      <c r="BP68" s="51">
        <v>0.50903087539983105</v>
      </c>
      <c r="BQ68" s="51">
        <v>0.85983829217951901</v>
      </c>
      <c r="BR68" s="51">
        <v>0.86117403136036696</v>
      </c>
      <c r="BS68" s="47" t="s">
        <v>75</v>
      </c>
      <c r="BT68" s="47" t="s">
        <v>75</v>
      </c>
      <c r="BU68" s="47" t="s">
        <v>73</v>
      </c>
      <c r="BV68" s="47" t="s">
        <v>73</v>
      </c>
      <c r="BW68" s="47" t="s">
        <v>75</v>
      </c>
      <c r="BX68" s="47" t="s">
        <v>75</v>
      </c>
      <c r="BY68" s="47" t="s">
        <v>77</v>
      </c>
      <c r="BZ68" s="47" t="s">
        <v>77</v>
      </c>
    </row>
    <row r="69" spans="1:78" s="63" customFormat="1" x14ac:dyDescent="0.3">
      <c r="A69" s="62" t="s">
        <v>82</v>
      </c>
      <c r="B69" s="63">
        <v>23773411</v>
      </c>
      <c r="C69" s="63" t="s">
        <v>9</v>
      </c>
      <c r="D69" s="63" t="s">
        <v>205</v>
      </c>
      <c r="F69" s="79"/>
      <c r="G69" s="64">
        <v>0.84</v>
      </c>
      <c r="H69" s="64" t="str">
        <f t="shared" si="292"/>
        <v>VG</v>
      </c>
      <c r="I69" s="64" t="str">
        <f t="shared" si="293"/>
        <v>G</v>
      </c>
      <c r="J69" s="64" t="str">
        <f t="shared" si="294"/>
        <v>G</v>
      </c>
      <c r="K69" s="64" t="str">
        <f t="shared" si="295"/>
        <v>G</v>
      </c>
      <c r="L69" s="65">
        <v>0.124</v>
      </c>
      <c r="M69" s="64" t="str">
        <f t="shared" si="296"/>
        <v>S</v>
      </c>
      <c r="N69" s="64" t="str">
        <f t="shared" si="297"/>
        <v>VG</v>
      </c>
      <c r="O69" s="64" t="str">
        <f t="shared" si="298"/>
        <v>NS</v>
      </c>
      <c r="P69" s="64" t="str">
        <f t="shared" si="299"/>
        <v>VG</v>
      </c>
      <c r="Q69" s="64">
        <v>0.4</v>
      </c>
      <c r="R69" s="64" t="str">
        <f t="shared" si="300"/>
        <v>VG</v>
      </c>
      <c r="S69" s="64" t="str">
        <f t="shared" si="301"/>
        <v>G</v>
      </c>
      <c r="T69" s="64" t="str">
        <f t="shared" si="302"/>
        <v>G</v>
      </c>
      <c r="U69" s="64" t="str">
        <f t="shared" si="303"/>
        <v>G</v>
      </c>
      <c r="V69" s="129">
        <v>0.85399999999999998</v>
      </c>
      <c r="W69" s="64" t="str">
        <f t="shared" si="304"/>
        <v>VG</v>
      </c>
      <c r="X69" s="64" t="str">
        <f t="shared" si="305"/>
        <v>G</v>
      </c>
      <c r="Y69" s="64" t="str">
        <f t="shared" si="306"/>
        <v>VG</v>
      </c>
      <c r="Z69" s="64" t="str">
        <f t="shared" si="307"/>
        <v>VG</v>
      </c>
      <c r="AA69" s="66">
        <v>0.73647635295409697</v>
      </c>
      <c r="AB69" s="66">
        <v>0.71217887307743999</v>
      </c>
      <c r="AC69" s="66">
        <v>27.2620221999235</v>
      </c>
      <c r="AD69" s="66">
        <v>24.524223809741301</v>
      </c>
      <c r="AE69" s="66">
        <v>0.51334554351421302</v>
      </c>
      <c r="AF69" s="66">
        <v>0.53648963356486201</v>
      </c>
      <c r="AG69" s="66">
        <v>0.86031266235227699</v>
      </c>
      <c r="AH69" s="66">
        <v>0.80604704905596902</v>
      </c>
      <c r="AI69" s="67" t="s">
        <v>75</v>
      </c>
      <c r="AJ69" s="67" t="s">
        <v>75</v>
      </c>
      <c r="AK69" s="67" t="s">
        <v>73</v>
      </c>
      <c r="AL69" s="67" t="s">
        <v>73</v>
      </c>
      <c r="AM69" s="67" t="s">
        <v>75</v>
      </c>
      <c r="AN69" s="67" t="s">
        <v>75</v>
      </c>
      <c r="AO69" s="67" t="s">
        <v>77</v>
      </c>
      <c r="AP69" s="67" t="s">
        <v>75</v>
      </c>
      <c r="AR69" s="68" t="s">
        <v>83</v>
      </c>
      <c r="AS69" s="66">
        <v>0.73846200721585697</v>
      </c>
      <c r="AT69" s="66">
        <v>0.73940362028250395</v>
      </c>
      <c r="AU69" s="66">
        <v>26.413443273521001</v>
      </c>
      <c r="AV69" s="66">
        <v>26.218954908900098</v>
      </c>
      <c r="AW69" s="66">
        <v>0.51140785365903696</v>
      </c>
      <c r="AX69" s="66">
        <v>0.510486414821683</v>
      </c>
      <c r="AY69" s="66">
        <v>0.85207820283356694</v>
      </c>
      <c r="AZ69" s="66">
        <v>0.85461743340531704</v>
      </c>
      <c r="BA69" s="67" t="s">
        <v>75</v>
      </c>
      <c r="BB69" s="67" t="s">
        <v>75</v>
      </c>
      <c r="BC69" s="67" t="s">
        <v>73</v>
      </c>
      <c r="BD69" s="67" t="s">
        <v>73</v>
      </c>
      <c r="BE69" s="67" t="s">
        <v>75</v>
      </c>
      <c r="BF69" s="67" t="s">
        <v>75</v>
      </c>
      <c r="BG69" s="67" t="s">
        <v>77</v>
      </c>
      <c r="BH69" s="67" t="s">
        <v>77</v>
      </c>
      <c r="BI69" s="63">
        <f t="shared" si="308"/>
        <v>1</v>
      </c>
      <c r="BJ69" s="63" t="s">
        <v>83</v>
      </c>
      <c r="BK69" s="66">
        <v>0.739728356583635</v>
      </c>
      <c r="BL69" s="66">
        <v>0.74088756788968202</v>
      </c>
      <c r="BM69" s="66">
        <v>26.943030662540899</v>
      </c>
      <c r="BN69" s="66">
        <v>26.625025595358</v>
      </c>
      <c r="BO69" s="66">
        <v>0.51016825010614397</v>
      </c>
      <c r="BP69" s="66">
        <v>0.50903087539983105</v>
      </c>
      <c r="BQ69" s="66">
        <v>0.85983829217951901</v>
      </c>
      <c r="BR69" s="66">
        <v>0.86117403136036696</v>
      </c>
      <c r="BS69" s="63" t="s">
        <v>75</v>
      </c>
      <c r="BT69" s="63" t="s">
        <v>75</v>
      </c>
      <c r="BU69" s="63" t="s">
        <v>73</v>
      </c>
      <c r="BV69" s="63" t="s">
        <v>73</v>
      </c>
      <c r="BW69" s="63" t="s">
        <v>75</v>
      </c>
      <c r="BX69" s="63" t="s">
        <v>75</v>
      </c>
      <c r="BY69" s="63" t="s">
        <v>77</v>
      </c>
      <c r="BZ69" s="63" t="s">
        <v>77</v>
      </c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209</v>
      </c>
      <c r="F70" s="79"/>
      <c r="G70" s="64">
        <v>0.85</v>
      </c>
      <c r="H70" s="64" t="str">
        <f t="shared" si="292"/>
        <v>VG</v>
      </c>
      <c r="I70" s="64" t="str">
        <f t="shared" si="293"/>
        <v>G</v>
      </c>
      <c r="J70" s="64" t="str">
        <f t="shared" si="294"/>
        <v>G</v>
      </c>
      <c r="K70" s="64" t="str">
        <f t="shared" si="295"/>
        <v>G</v>
      </c>
      <c r="L70" s="65">
        <v>8.2000000000000003E-2</v>
      </c>
      <c r="M70" s="64" t="str">
        <f t="shared" si="296"/>
        <v>G</v>
      </c>
      <c r="N70" s="64" t="str">
        <f t="shared" si="297"/>
        <v>VG</v>
      </c>
      <c r="O70" s="64" t="str">
        <f t="shared" si="298"/>
        <v>NS</v>
      </c>
      <c r="P70" s="64" t="str">
        <f t="shared" si="299"/>
        <v>VG</v>
      </c>
      <c r="Q70" s="64">
        <v>0.39</v>
      </c>
      <c r="R70" s="64" t="str">
        <f t="shared" si="300"/>
        <v>VG</v>
      </c>
      <c r="S70" s="64" t="str">
        <f t="shared" si="301"/>
        <v>G</v>
      </c>
      <c r="T70" s="64" t="str">
        <f t="shared" si="302"/>
        <v>G</v>
      </c>
      <c r="U70" s="64" t="str">
        <f t="shared" si="303"/>
        <v>G</v>
      </c>
      <c r="V70" s="129">
        <v>0.85799999999999998</v>
      </c>
      <c r="W70" s="64" t="str">
        <f t="shared" si="304"/>
        <v>VG</v>
      </c>
      <c r="X70" s="64" t="str">
        <f t="shared" si="305"/>
        <v>G</v>
      </c>
      <c r="Y70" s="64" t="str">
        <f t="shared" si="306"/>
        <v>VG</v>
      </c>
      <c r="Z70" s="64" t="str">
        <f t="shared" si="307"/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si="308"/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210</v>
      </c>
      <c r="F71" s="79"/>
      <c r="G71" s="64">
        <v>0.86</v>
      </c>
      <c r="H71" s="64" t="str">
        <f t="shared" si="292"/>
        <v>VG</v>
      </c>
      <c r="I71" s="64" t="str">
        <f t="shared" si="293"/>
        <v>G</v>
      </c>
      <c r="J71" s="64" t="str">
        <f t="shared" si="294"/>
        <v>G</v>
      </c>
      <c r="K71" s="64" t="str">
        <f t="shared" si="295"/>
        <v>G</v>
      </c>
      <c r="L71" s="65">
        <v>5.5E-2</v>
      </c>
      <c r="M71" s="64" t="str">
        <f t="shared" si="296"/>
        <v>G</v>
      </c>
      <c r="N71" s="64" t="str">
        <f t="shared" si="297"/>
        <v>VG</v>
      </c>
      <c r="O71" s="64" t="str">
        <f t="shared" si="298"/>
        <v>NS</v>
      </c>
      <c r="P71" s="64" t="str">
        <f t="shared" si="299"/>
        <v>VG</v>
      </c>
      <c r="Q71" s="64">
        <v>0.38</v>
      </c>
      <c r="R71" s="64" t="str">
        <f t="shared" si="300"/>
        <v>VG</v>
      </c>
      <c r="S71" s="64" t="str">
        <f t="shared" si="301"/>
        <v>G</v>
      </c>
      <c r="T71" s="64" t="str">
        <f t="shared" si="302"/>
        <v>G</v>
      </c>
      <c r="U71" s="64" t="str">
        <f t="shared" si="303"/>
        <v>G</v>
      </c>
      <c r="V71" s="129">
        <v>0.86</v>
      </c>
      <c r="W71" s="64" t="str">
        <f t="shared" si="304"/>
        <v>VG</v>
      </c>
      <c r="X71" s="64" t="str">
        <f t="shared" si="305"/>
        <v>G</v>
      </c>
      <c r="Y71" s="64" t="str">
        <f t="shared" si="306"/>
        <v>VG</v>
      </c>
      <c r="Z71" s="64" t="str">
        <f t="shared" si="307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308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228</v>
      </c>
      <c r="E72" s="63" t="s">
        <v>235</v>
      </c>
      <c r="F72" s="79"/>
      <c r="G72" s="64">
        <v>0.86</v>
      </c>
      <c r="H72" s="64" t="str">
        <f t="shared" si="292"/>
        <v>VG</v>
      </c>
      <c r="I72" s="64" t="str">
        <f t="shared" si="293"/>
        <v>G</v>
      </c>
      <c r="J72" s="64" t="str">
        <f t="shared" si="294"/>
        <v>G</v>
      </c>
      <c r="K72" s="64" t="str">
        <f t="shared" si="295"/>
        <v>G</v>
      </c>
      <c r="L72" s="65">
        <v>3.6999999999999998E-2</v>
      </c>
      <c r="M72" s="64" t="str">
        <f t="shared" si="296"/>
        <v>VG</v>
      </c>
      <c r="N72" s="64" t="str">
        <f t="shared" si="297"/>
        <v>VG</v>
      </c>
      <c r="O72" s="64" t="str">
        <f t="shared" si="298"/>
        <v>NS</v>
      </c>
      <c r="P72" s="64" t="str">
        <f t="shared" si="299"/>
        <v>VG</v>
      </c>
      <c r="Q72" s="64">
        <v>0.38</v>
      </c>
      <c r="R72" s="64" t="str">
        <f t="shared" si="300"/>
        <v>VG</v>
      </c>
      <c r="S72" s="64" t="str">
        <f t="shared" si="301"/>
        <v>G</v>
      </c>
      <c r="T72" s="64" t="str">
        <f t="shared" si="302"/>
        <v>G</v>
      </c>
      <c r="U72" s="64" t="str">
        <f t="shared" si="303"/>
        <v>G</v>
      </c>
      <c r="V72" s="129">
        <v>0.86</v>
      </c>
      <c r="W72" s="64" t="str">
        <f t="shared" si="304"/>
        <v>VG</v>
      </c>
      <c r="X72" s="64" t="str">
        <f t="shared" si="305"/>
        <v>G</v>
      </c>
      <c r="Y72" s="64" t="str">
        <f t="shared" si="306"/>
        <v>VG</v>
      </c>
      <c r="Z72" s="64" t="str">
        <f t="shared" si="307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308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234</v>
      </c>
      <c r="E73" s="63" t="s">
        <v>236</v>
      </c>
      <c r="F73" s="79"/>
      <c r="G73" s="64">
        <v>0.86</v>
      </c>
      <c r="H73" s="64" t="str">
        <f t="shared" si="292"/>
        <v>VG</v>
      </c>
      <c r="I73" s="64" t="str">
        <f t="shared" ref="I73" si="309">AJ73</f>
        <v>G</v>
      </c>
      <c r="J73" s="64" t="str">
        <f t="shared" ref="J73" si="310">BB73</f>
        <v>G</v>
      </c>
      <c r="K73" s="64" t="str">
        <f t="shared" ref="K73" si="311">BT73</f>
        <v>G</v>
      </c>
      <c r="L73" s="65">
        <v>-1.1000000000000001E-3</v>
      </c>
      <c r="M73" s="64" t="str">
        <f t="shared" si="296"/>
        <v>VG</v>
      </c>
      <c r="N73" s="64" t="str">
        <f t="shared" ref="N73" si="312">AO73</f>
        <v>VG</v>
      </c>
      <c r="O73" s="64" t="str">
        <f t="shared" ref="O73" si="313">BD73</f>
        <v>NS</v>
      </c>
      <c r="P73" s="64" t="str">
        <f t="shared" ref="P73" si="314">BY73</f>
        <v>VG</v>
      </c>
      <c r="Q73" s="64">
        <v>0.38</v>
      </c>
      <c r="R73" s="64" t="str">
        <f t="shared" si="300"/>
        <v>VG</v>
      </c>
      <c r="S73" s="64" t="str">
        <f t="shared" ref="S73" si="315">AN73</f>
        <v>G</v>
      </c>
      <c r="T73" s="64" t="str">
        <f t="shared" ref="T73" si="316">BF73</f>
        <v>G</v>
      </c>
      <c r="U73" s="64" t="str">
        <f t="shared" ref="U73" si="317">BX73</f>
        <v>G</v>
      </c>
      <c r="V73" s="129">
        <v>0.86</v>
      </c>
      <c r="W73" s="64" t="str">
        <f t="shared" si="304"/>
        <v>VG</v>
      </c>
      <c r="X73" s="64" t="str">
        <f t="shared" ref="X73" si="318">AP73</f>
        <v>G</v>
      </c>
      <c r="Y73" s="64" t="str">
        <f t="shared" ref="Y73" si="319">BH73</f>
        <v>VG</v>
      </c>
      <c r="Z73" s="64" t="str">
        <f t="shared" ref="Z73" si="320">BZ73</f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ref="BI73" si="321">IF(BJ73=AR73,1,0)</f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9" customFormat="1" x14ac:dyDescent="0.3">
      <c r="A74" s="72"/>
      <c r="F74" s="80"/>
      <c r="G74" s="70"/>
      <c r="H74" s="70"/>
      <c r="I74" s="70"/>
      <c r="J74" s="70"/>
      <c r="K74" s="70"/>
      <c r="L74" s="71"/>
      <c r="M74" s="70"/>
      <c r="N74" s="70"/>
      <c r="O74" s="70"/>
      <c r="P74" s="70"/>
      <c r="Q74" s="70"/>
      <c r="R74" s="70"/>
      <c r="S74" s="70"/>
      <c r="T74" s="70"/>
      <c r="U74" s="70"/>
      <c r="V74" s="130"/>
      <c r="W74" s="70"/>
      <c r="X74" s="70"/>
      <c r="Y74" s="70"/>
      <c r="Z74" s="70"/>
      <c r="AA74" s="73"/>
      <c r="AB74" s="73"/>
      <c r="AC74" s="73"/>
      <c r="AD74" s="73"/>
      <c r="AE74" s="73"/>
      <c r="AF74" s="73"/>
      <c r="AG74" s="73"/>
      <c r="AH74" s="73"/>
      <c r="AI74" s="74"/>
      <c r="AJ74" s="74"/>
      <c r="AK74" s="74"/>
      <c r="AL74" s="74"/>
      <c r="AM74" s="74"/>
      <c r="AN74" s="74"/>
      <c r="AO74" s="74"/>
      <c r="AP74" s="74"/>
      <c r="AR74" s="75"/>
      <c r="AS74" s="73"/>
      <c r="AT74" s="73"/>
      <c r="AU74" s="73"/>
      <c r="AV74" s="73"/>
      <c r="AW74" s="73"/>
      <c r="AX74" s="73"/>
      <c r="AY74" s="73"/>
      <c r="AZ74" s="73"/>
      <c r="BA74" s="74"/>
      <c r="BB74" s="74"/>
      <c r="BC74" s="74"/>
      <c r="BD74" s="74"/>
      <c r="BE74" s="74"/>
      <c r="BF74" s="74"/>
      <c r="BG74" s="74"/>
      <c r="BH74" s="74"/>
      <c r="BK74" s="73"/>
      <c r="BL74" s="73"/>
      <c r="BM74" s="73"/>
      <c r="BN74" s="73"/>
      <c r="BO74" s="73"/>
      <c r="BP74" s="73"/>
      <c r="BQ74" s="73"/>
      <c r="BR74" s="73"/>
    </row>
    <row r="75" spans="1:78" s="63" customFormat="1" x14ac:dyDescent="0.3">
      <c r="A75" s="62">
        <v>14162200</v>
      </c>
      <c r="B75" s="63">
        <v>23773405</v>
      </c>
      <c r="C75" s="63" t="s">
        <v>10</v>
      </c>
      <c r="D75" s="63" t="s">
        <v>172</v>
      </c>
      <c r="F75" s="77"/>
      <c r="G75" s="64">
        <v>0.52400000000000002</v>
      </c>
      <c r="H75" s="64" t="str">
        <f t="shared" ref="H75:H84" si="322">IF(G75&gt;0.8,"VG",IF(G75&gt;0.7,"G",IF(G75&gt;0.45,"S","NS")))</f>
        <v>S</v>
      </c>
      <c r="I75" s="64" t="str">
        <f t="shared" ref="I75:I82" si="323">AJ75</f>
        <v>S</v>
      </c>
      <c r="J75" s="64" t="str">
        <f t="shared" ref="J75:J82" si="324">BB75</f>
        <v>S</v>
      </c>
      <c r="K75" s="64" t="str">
        <f t="shared" ref="K75:K82" si="325">BT75</f>
        <v>S</v>
      </c>
      <c r="L75" s="65">
        <v>-4.2999999999999997E-2</v>
      </c>
      <c r="M75" s="64" t="str">
        <f t="shared" ref="M75:M84" si="326">IF(ABS(L75)&lt;5%,"VG",IF(ABS(L75)&lt;10%,"G",IF(ABS(L75)&lt;15%,"S","NS")))</f>
        <v>VG</v>
      </c>
      <c r="N75" s="64" t="str">
        <f t="shared" ref="N75:N82" si="327">AO75</f>
        <v>S</v>
      </c>
      <c r="O75" s="64" t="str">
        <f t="shared" ref="O75:O82" si="328">BD75</f>
        <v>NS</v>
      </c>
      <c r="P75" s="64" t="str">
        <f t="shared" ref="P75:P82" si="329">BY75</f>
        <v>S</v>
      </c>
      <c r="Q75" s="64">
        <v>0.68799999999999994</v>
      </c>
      <c r="R75" s="64" t="str">
        <f t="shared" ref="R75:R84" si="330">IF(Q75&lt;=0.5,"VG",IF(Q75&lt;=0.6,"G",IF(Q75&lt;=0.7,"S","NS")))</f>
        <v>S</v>
      </c>
      <c r="S75" s="64" t="str">
        <f t="shared" ref="S75:S82" si="331">AN75</f>
        <v>NS</v>
      </c>
      <c r="T75" s="64" t="str">
        <f t="shared" ref="T75:T82" si="332">BF75</f>
        <v>S</v>
      </c>
      <c r="U75" s="64" t="str">
        <f t="shared" ref="U75:U82" si="333">BX75</f>
        <v>S</v>
      </c>
      <c r="V75" s="64">
        <v>0.59899999999999998</v>
      </c>
      <c r="W75" s="64" t="str">
        <f t="shared" ref="W75:W84" si="334">IF(V75&gt;0.85,"VG",IF(V75&gt;0.75,"G",IF(V75&gt;0.6,"S","NS")))</f>
        <v>NS</v>
      </c>
      <c r="X75" s="64" t="str">
        <f t="shared" ref="X75:X82" si="335">AP75</f>
        <v>NS</v>
      </c>
      <c r="Y75" s="64" t="str">
        <f t="shared" ref="Y75:Y82" si="336">BH75</f>
        <v>S</v>
      </c>
      <c r="Z75" s="64" t="str">
        <f t="shared" ref="Z75:Z82" si="337">BZ75</f>
        <v>S</v>
      </c>
      <c r="AA75" s="66">
        <v>0.61474935919165996</v>
      </c>
      <c r="AB75" s="66">
        <v>0.50541865349041004</v>
      </c>
      <c r="AC75" s="66">
        <v>23.505529061268899</v>
      </c>
      <c r="AD75" s="66">
        <v>20.7573483741354</v>
      </c>
      <c r="AE75" s="66">
        <v>0.62068562155759599</v>
      </c>
      <c r="AF75" s="66">
        <v>0.70326477695786105</v>
      </c>
      <c r="AG75" s="66">
        <v>0.70620903477716401</v>
      </c>
      <c r="AH75" s="66">
        <v>0.59088709824975805</v>
      </c>
      <c r="AI75" s="67" t="s">
        <v>76</v>
      </c>
      <c r="AJ75" s="67" t="s">
        <v>76</v>
      </c>
      <c r="AK75" s="67" t="s">
        <v>73</v>
      </c>
      <c r="AL75" s="67" t="s">
        <v>73</v>
      </c>
      <c r="AM75" s="67" t="s">
        <v>76</v>
      </c>
      <c r="AN75" s="67" t="s">
        <v>73</v>
      </c>
      <c r="AO75" s="67" t="s">
        <v>76</v>
      </c>
      <c r="AP75" s="67" t="s">
        <v>73</v>
      </c>
      <c r="AR75" s="68" t="s">
        <v>84</v>
      </c>
      <c r="AS75" s="66">
        <v>0.65361168481487997</v>
      </c>
      <c r="AT75" s="66">
        <v>0.62891701080685203</v>
      </c>
      <c r="AU75" s="66">
        <v>19.157711222465299</v>
      </c>
      <c r="AV75" s="66">
        <v>19.6352986175783</v>
      </c>
      <c r="AW75" s="66">
        <v>0.58854763204444205</v>
      </c>
      <c r="AX75" s="66">
        <v>0.60916581420262605</v>
      </c>
      <c r="AY75" s="66">
        <v>0.71557078302967803</v>
      </c>
      <c r="AZ75" s="66">
        <v>0.69834539597761702</v>
      </c>
      <c r="BA75" s="67" t="s">
        <v>76</v>
      </c>
      <c r="BB75" s="67" t="s">
        <v>76</v>
      </c>
      <c r="BC75" s="67" t="s">
        <v>73</v>
      </c>
      <c r="BD75" s="67" t="s">
        <v>73</v>
      </c>
      <c r="BE75" s="67" t="s">
        <v>75</v>
      </c>
      <c r="BF75" s="67" t="s">
        <v>76</v>
      </c>
      <c r="BG75" s="67" t="s">
        <v>76</v>
      </c>
      <c r="BH75" s="67" t="s">
        <v>76</v>
      </c>
      <c r="BI75" s="63">
        <f t="shared" ref="BI75:BI82" si="338">IF(BJ75=AR75,1,0)</f>
        <v>1</v>
      </c>
      <c r="BJ75" s="63" t="s">
        <v>84</v>
      </c>
      <c r="BK75" s="66">
        <v>0.61216899059697905</v>
      </c>
      <c r="BL75" s="66">
        <v>0.58873650283311596</v>
      </c>
      <c r="BM75" s="66">
        <v>23.1104136912037</v>
      </c>
      <c r="BN75" s="66">
        <v>22.9050585976862</v>
      </c>
      <c r="BO75" s="66">
        <v>0.62276079629583403</v>
      </c>
      <c r="BP75" s="66">
        <v>0.64129829031963304</v>
      </c>
      <c r="BQ75" s="66">
        <v>0.702161749198008</v>
      </c>
      <c r="BR75" s="66">
        <v>0.683585110815213</v>
      </c>
      <c r="BS75" s="63" t="s">
        <v>76</v>
      </c>
      <c r="BT75" s="63" t="s">
        <v>76</v>
      </c>
      <c r="BU75" s="63" t="s">
        <v>73</v>
      </c>
      <c r="BV75" s="63" t="s">
        <v>73</v>
      </c>
      <c r="BW75" s="63" t="s">
        <v>76</v>
      </c>
      <c r="BX75" s="63" t="s">
        <v>76</v>
      </c>
      <c r="BY75" s="63" t="s">
        <v>76</v>
      </c>
      <c r="BZ75" s="63" t="s">
        <v>76</v>
      </c>
    </row>
    <row r="76" spans="1:78" s="47" customFormat="1" x14ac:dyDescent="0.3">
      <c r="A76" s="48">
        <v>14162200</v>
      </c>
      <c r="B76" s="47">
        <v>23773405</v>
      </c>
      <c r="C76" s="47" t="s">
        <v>10</v>
      </c>
      <c r="D76" s="47" t="s">
        <v>178</v>
      </c>
      <c r="F76" s="101"/>
      <c r="G76" s="49">
        <v>0.43</v>
      </c>
      <c r="H76" s="49" t="str">
        <f t="shared" si="322"/>
        <v>NS</v>
      </c>
      <c r="I76" s="49" t="str">
        <f t="shared" si="323"/>
        <v>S</v>
      </c>
      <c r="J76" s="49" t="str">
        <f t="shared" si="324"/>
        <v>S</v>
      </c>
      <c r="K76" s="49" t="str">
        <f t="shared" si="325"/>
        <v>S</v>
      </c>
      <c r="L76" s="50">
        <v>-0.13400000000000001</v>
      </c>
      <c r="M76" s="49" t="str">
        <f t="shared" si="326"/>
        <v>S</v>
      </c>
      <c r="N76" s="49" t="str">
        <f t="shared" si="327"/>
        <v>S</v>
      </c>
      <c r="O76" s="49" t="str">
        <f t="shared" si="328"/>
        <v>NS</v>
      </c>
      <c r="P76" s="49" t="str">
        <f t="shared" si="329"/>
        <v>S</v>
      </c>
      <c r="Q76" s="49">
        <v>0.74</v>
      </c>
      <c r="R76" s="49" t="str">
        <f t="shared" si="330"/>
        <v>NS</v>
      </c>
      <c r="S76" s="49" t="str">
        <f t="shared" si="331"/>
        <v>NS</v>
      </c>
      <c r="T76" s="49" t="str">
        <f t="shared" si="332"/>
        <v>S</v>
      </c>
      <c r="U76" s="49" t="str">
        <f t="shared" si="333"/>
        <v>S</v>
      </c>
      <c r="V76" s="49">
        <v>0.56000000000000005</v>
      </c>
      <c r="W76" s="49" t="str">
        <f t="shared" si="334"/>
        <v>NS</v>
      </c>
      <c r="X76" s="49" t="str">
        <f t="shared" si="335"/>
        <v>NS</v>
      </c>
      <c r="Y76" s="49" t="str">
        <f t="shared" si="336"/>
        <v>S</v>
      </c>
      <c r="Z76" s="49" t="str">
        <f t="shared" si="337"/>
        <v>S</v>
      </c>
      <c r="AA76" s="51">
        <v>0.61474935919165996</v>
      </c>
      <c r="AB76" s="51">
        <v>0.50541865349041004</v>
      </c>
      <c r="AC76" s="51">
        <v>23.505529061268899</v>
      </c>
      <c r="AD76" s="51">
        <v>20.7573483741354</v>
      </c>
      <c r="AE76" s="51">
        <v>0.62068562155759599</v>
      </c>
      <c r="AF76" s="51">
        <v>0.70326477695786105</v>
      </c>
      <c r="AG76" s="51">
        <v>0.70620903477716401</v>
      </c>
      <c r="AH76" s="51">
        <v>0.59088709824975805</v>
      </c>
      <c r="AI76" s="52" t="s">
        <v>76</v>
      </c>
      <c r="AJ76" s="52" t="s">
        <v>76</v>
      </c>
      <c r="AK76" s="52" t="s">
        <v>73</v>
      </c>
      <c r="AL76" s="52" t="s">
        <v>73</v>
      </c>
      <c r="AM76" s="52" t="s">
        <v>76</v>
      </c>
      <c r="AN76" s="52" t="s">
        <v>73</v>
      </c>
      <c r="AO76" s="52" t="s">
        <v>76</v>
      </c>
      <c r="AP76" s="52" t="s">
        <v>73</v>
      </c>
      <c r="AR76" s="53" t="s">
        <v>84</v>
      </c>
      <c r="AS76" s="51">
        <v>0.65361168481487997</v>
      </c>
      <c r="AT76" s="51">
        <v>0.62891701080685203</v>
      </c>
      <c r="AU76" s="51">
        <v>19.157711222465299</v>
      </c>
      <c r="AV76" s="51">
        <v>19.6352986175783</v>
      </c>
      <c r="AW76" s="51">
        <v>0.58854763204444205</v>
      </c>
      <c r="AX76" s="51">
        <v>0.60916581420262605</v>
      </c>
      <c r="AY76" s="51">
        <v>0.71557078302967803</v>
      </c>
      <c r="AZ76" s="51">
        <v>0.69834539597761702</v>
      </c>
      <c r="BA76" s="52" t="s">
        <v>76</v>
      </c>
      <c r="BB76" s="52" t="s">
        <v>76</v>
      </c>
      <c r="BC76" s="52" t="s">
        <v>73</v>
      </c>
      <c r="BD76" s="52" t="s">
        <v>73</v>
      </c>
      <c r="BE76" s="52" t="s">
        <v>75</v>
      </c>
      <c r="BF76" s="52" t="s">
        <v>76</v>
      </c>
      <c r="BG76" s="52" t="s">
        <v>76</v>
      </c>
      <c r="BH76" s="52" t="s">
        <v>76</v>
      </c>
      <c r="BI76" s="47">
        <f t="shared" si="338"/>
        <v>1</v>
      </c>
      <c r="BJ76" s="47" t="s">
        <v>84</v>
      </c>
      <c r="BK76" s="51">
        <v>0.61216899059697905</v>
      </c>
      <c r="BL76" s="51">
        <v>0.58873650283311596</v>
      </c>
      <c r="BM76" s="51">
        <v>23.1104136912037</v>
      </c>
      <c r="BN76" s="51">
        <v>22.9050585976862</v>
      </c>
      <c r="BO76" s="51">
        <v>0.62276079629583403</v>
      </c>
      <c r="BP76" s="51">
        <v>0.64129829031963304</v>
      </c>
      <c r="BQ76" s="51">
        <v>0.702161749198008</v>
      </c>
      <c r="BR76" s="51">
        <v>0.683585110815213</v>
      </c>
      <c r="BS76" s="47" t="s">
        <v>76</v>
      </c>
      <c r="BT76" s="47" t="s">
        <v>76</v>
      </c>
      <c r="BU76" s="47" t="s">
        <v>73</v>
      </c>
      <c r="BV76" s="47" t="s">
        <v>73</v>
      </c>
      <c r="BW76" s="47" t="s">
        <v>76</v>
      </c>
      <c r="BX76" s="47" t="s">
        <v>76</v>
      </c>
      <c r="BY76" s="47" t="s">
        <v>76</v>
      </c>
      <c r="BZ76" s="47" t="s">
        <v>76</v>
      </c>
    </row>
    <row r="77" spans="1:78" s="47" customFormat="1" x14ac:dyDescent="0.3">
      <c r="A77" s="48">
        <v>14162200</v>
      </c>
      <c r="B77" s="47">
        <v>23773405</v>
      </c>
      <c r="C77" s="47" t="s">
        <v>10</v>
      </c>
      <c r="D77" s="47" t="s">
        <v>185</v>
      </c>
      <c r="F77" s="101"/>
      <c r="G77" s="49">
        <v>0.44</v>
      </c>
      <c r="H77" s="49" t="str">
        <f t="shared" si="322"/>
        <v>NS</v>
      </c>
      <c r="I77" s="49" t="str">
        <f t="shared" si="323"/>
        <v>S</v>
      </c>
      <c r="J77" s="49" t="str">
        <f t="shared" si="324"/>
        <v>S</v>
      </c>
      <c r="K77" s="49" t="str">
        <f t="shared" si="325"/>
        <v>S</v>
      </c>
      <c r="L77" s="50">
        <v>-0.121</v>
      </c>
      <c r="M77" s="49" t="str">
        <f t="shared" si="326"/>
        <v>S</v>
      </c>
      <c r="N77" s="49" t="str">
        <f t="shared" si="327"/>
        <v>S</v>
      </c>
      <c r="O77" s="49" t="str">
        <f t="shared" si="328"/>
        <v>NS</v>
      </c>
      <c r="P77" s="49" t="str">
        <f t="shared" si="329"/>
        <v>S</v>
      </c>
      <c r="Q77" s="49">
        <v>0.73</v>
      </c>
      <c r="R77" s="49" t="str">
        <f t="shared" si="330"/>
        <v>NS</v>
      </c>
      <c r="S77" s="49" t="str">
        <f t="shared" si="331"/>
        <v>NS</v>
      </c>
      <c r="T77" s="49" t="str">
        <f t="shared" si="332"/>
        <v>S</v>
      </c>
      <c r="U77" s="49" t="str">
        <f t="shared" si="333"/>
        <v>S</v>
      </c>
      <c r="V77" s="49">
        <v>0.56000000000000005</v>
      </c>
      <c r="W77" s="49" t="str">
        <f t="shared" si="334"/>
        <v>NS</v>
      </c>
      <c r="X77" s="49" t="str">
        <f t="shared" si="335"/>
        <v>NS</v>
      </c>
      <c r="Y77" s="49" t="str">
        <f t="shared" si="336"/>
        <v>S</v>
      </c>
      <c r="Z77" s="49" t="str">
        <f t="shared" si="337"/>
        <v>S</v>
      </c>
      <c r="AA77" s="51">
        <v>0.61474935919165996</v>
      </c>
      <c r="AB77" s="51">
        <v>0.50541865349041004</v>
      </c>
      <c r="AC77" s="51">
        <v>23.505529061268899</v>
      </c>
      <c r="AD77" s="51">
        <v>20.7573483741354</v>
      </c>
      <c r="AE77" s="51">
        <v>0.62068562155759599</v>
      </c>
      <c r="AF77" s="51">
        <v>0.70326477695786105</v>
      </c>
      <c r="AG77" s="51">
        <v>0.70620903477716401</v>
      </c>
      <c r="AH77" s="51">
        <v>0.59088709824975805</v>
      </c>
      <c r="AI77" s="52" t="s">
        <v>76</v>
      </c>
      <c r="AJ77" s="52" t="s">
        <v>76</v>
      </c>
      <c r="AK77" s="52" t="s">
        <v>73</v>
      </c>
      <c r="AL77" s="52" t="s">
        <v>73</v>
      </c>
      <c r="AM77" s="52" t="s">
        <v>76</v>
      </c>
      <c r="AN77" s="52" t="s">
        <v>73</v>
      </c>
      <c r="AO77" s="52" t="s">
        <v>76</v>
      </c>
      <c r="AP77" s="52" t="s">
        <v>73</v>
      </c>
      <c r="AR77" s="53" t="s">
        <v>84</v>
      </c>
      <c r="AS77" s="51">
        <v>0.65361168481487997</v>
      </c>
      <c r="AT77" s="51">
        <v>0.62891701080685203</v>
      </c>
      <c r="AU77" s="51">
        <v>19.157711222465299</v>
      </c>
      <c r="AV77" s="51">
        <v>19.6352986175783</v>
      </c>
      <c r="AW77" s="51">
        <v>0.58854763204444205</v>
      </c>
      <c r="AX77" s="51">
        <v>0.60916581420262605</v>
      </c>
      <c r="AY77" s="51">
        <v>0.71557078302967803</v>
      </c>
      <c r="AZ77" s="51">
        <v>0.69834539597761702</v>
      </c>
      <c r="BA77" s="52" t="s">
        <v>76</v>
      </c>
      <c r="BB77" s="52" t="s">
        <v>76</v>
      </c>
      <c r="BC77" s="52" t="s">
        <v>73</v>
      </c>
      <c r="BD77" s="52" t="s">
        <v>73</v>
      </c>
      <c r="BE77" s="52" t="s">
        <v>75</v>
      </c>
      <c r="BF77" s="52" t="s">
        <v>76</v>
      </c>
      <c r="BG77" s="52" t="s">
        <v>76</v>
      </c>
      <c r="BH77" s="52" t="s">
        <v>76</v>
      </c>
      <c r="BI77" s="47">
        <f t="shared" si="338"/>
        <v>1</v>
      </c>
      <c r="BJ77" s="47" t="s">
        <v>84</v>
      </c>
      <c r="BK77" s="51">
        <v>0.61216899059697905</v>
      </c>
      <c r="BL77" s="51">
        <v>0.58873650283311596</v>
      </c>
      <c r="BM77" s="51">
        <v>23.1104136912037</v>
      </c>
      <c r="BN77" s="51">
        <v>22.9050585976862</v>
      </c>
      <c r="BO77" s="51">
        <v>0.62276079629583403</v>
      </c>
      <c r="BP77" s="51">
        <v>0.64129829031963304</v>
      </c>
      <c r="BQ77" s="51">
        <v>0.702161749198008</v>
      </c>
      <c r="BR77" s="51">
        <v>0.683585110815213</v>
      </c>
      <c r="BS77" s="47" t="s">
        <v>76</v>
      </c>
      <c r="BT77" s="47" t="s">
        <v>76</v>
      </c>
      <c r="BU77" s="47" t="s">
        <v>73</v>
      </c>
      <c r="BV77" s="47" t="s">
        <v>73</v>
      </c>
      <c r="BW77" s="47" t="s">
        <v>76</v>
      </c>
      <c r="BX77" s="47" t="s">
        <v>76</v>
      </c>
      <c r="BY77" s="47" t="s">
        <v>76</v>
      </c>
      <c r="BZ77" s="47" t="s">
        <v>76</v>
      </c>
    </row>
    <row r="78" spans="1:78" s="47" customFormat="1" x14ac:dyDescent="0.3">
      <c r="A78" s="48">
        <v>14162200</v>
      </c>
      <c r="B78" s="47">
        <v>23773405</v>
      </c>
      <c r="C78" s="47" t="s">
        <v>10</v>
      </c>
      <c r="D78" s="47" t="s">
        <v>186</v>
      </c>
      <c r="F78" s="101"/>
      <c r="G78" s="49">
        <v>0.47</v>
      </c>
      <c r="H78" s="49" t="str">
        <f t="shared" si="322"/>
        <v>S</v>
      </c>
      <c r="I78" s="49" t="str">
        <f t="shared" si="323"/>
        <v>S</v>
      </c>
      <c r="J78" s="49" t="str">
        <f t="shared" si="324"/>
        <v>S</v>
      </c>
      <c r="K78" s="49" t="str">
        <f t="shared" si="325"/>
        <v>S</v>
      </c>
      <c r="L78" s="50">
        <v>-6.0999999999999999E-2</v>
      </c>
      <c r="M78" s="49" t="str">
        <f t="shared" si="326"/>
        <v>G</v>
      </c>
      <c r="N78" s="49" t="str">
        <f t="shared" si="327"/>
        <v>S</v>
      </c>
      <c r="O78" s="49" t="str">
        <f t="shared" si="328"/>
        <v>NS</v>
      </c>
      <c r="P78" s="49" t="str">
        <f t="shared" si="329"/>
        <v>S</v>
      </c>
      <c r="Q78" s="49">
        <v>0.73</v>
      </c>
      <c r="R78" s="49" t="str">
        <f t="shared" si="330"/>
        <v>NS</v>
      </c>
      <c r="S78" s="49" t="str">
        <f t="shared" si="331"/>
        <v>NS</v>
      </c>
      <c r="T78" s="49" t="str">
        <f t="shared" si="332"/>
        <v>S</v>
      </c>
      <c r="U78" s="49" t="str">
        <f t="shared" si="333"/>
        <v>S</v>
      </c>
      <c r="V78" s="49">
        <v>0.56000000000000005</v>
      </c>
      <c r="W78" s="49" t="str">
        <f t="shared" si="334"/>
        <v>NS</v>
      </c>
      <c r="X78" s="49" t="str">
        <f t="shared" si="335"/>
        <v>NS</v>
      </c>
      <c r="Y78" s="49" t="str">
        <f t="shared" si="336"/>
        <v>S</v>
      </c>
      <c r="Z78" s="49" t="str">
        <f t="shared" si="337"/>
        <v>S</v>
      </c>
      <c r="AA78" s="51">
        <v>0.61474935919165996</v>
      </c>
      <c r="AB78" s="51">
        <v>0.50541865349041004</v>
      </c>
      <c r="AC78" s="51">
        <v>23.505529061268899</v>
      </c>
      <c r="AD78" s="51">
        <v>20.7573483741354</v>
      </c>
      <c r="AE78" s="51">
        <v>0.62068562155759599</v>
      </c>
      <c r="AF78" s="51">
        <v>0.70326477695786105</v>
      </c>
      <c r="AG78" s="51">
        <v>0.70620903477716401</v>
      </c>
      <c r="AH78" s="51">
        <v>0.59088709824975805</v>
      </c>
      <c r="AI78" s="52" t="s">
        <v>76</v>
      </c>
      <c r="AJ78" s="52" t="s">
        <v>76</v>
      </c>
      <c r="AK78" s="52" t="s">
        <v>73</v>
      </c>
      <c r="AL78" s="52" t="s">
        <v>73</v>
      </c>
      <c r="AM78" s="52" t="s">
        <v>76</v>
      </c>
      <c r="AN78" s="52" t="s">
        <v>73</v>
      </c>
      <c r="AO78" s="52" t="s">
        <v>76</v>
      </c>
      <c r="AP78" s="52" t="s">
        <v>73</v>
      </c>
      <c r="AR78" s="53" t="s">
        <v>84</v>
      </c>
      <c r="AS78" s="51">
        <v>0.65361168481487997</v>
      </c>
      <c r="AT78" s="51">
        <v>0.62891701080685203</v>
      </c>
      <c r="AU78" s="51">
        <v>19.157711222465299</v>
      </c>
      <c r="AV78" s="51">
        <v>19.6352986175783</v>
      </c>
      <c r="AW78" s="51">
        <v>0.58854763204444205</v>
      </c>
      <c r="AX78" s="51">
        <v>0.60916581420262605</v>
      </c>
      <c r="AY78" s="51">
        <v>0.71557078302967803</v>
      </c>
      <c r="AZ78" s="51">
        <v>0.69834539597761702</v>
      </c>
      <c r="BA78" s="52" t="s">
        <v>76</v>
      </c>
      <c r="BB78" s="52" t="s">
        <v>76</v>
      </c>
      <c r="BC78" s="52" t="s">
        <v>73</v>
      </c>
      <c r="BD78" s="52" t="s">
        <v>73</v>
      </c>
      <c r="BE78" s="52" t="s">
        <v>75</v>
      </c>
      <c r="BF78" s="52" t="s">
        <v>76</v>
      </c>
      <c r="BG78" s="52" t="s">
        <v>76</v>
      </c>
      <c r="BH78" s="52" t="s">
        <v>76</v>
      </c>
      <c r="BI78" s="47">
        <f t="shared" si="338"/>
        <v>1</v>
      </c>
      <c r="BJ78" s="47" t="s">
        <v>84</v>
      </c>
      <c r="BK78" s="51">
        <v>0.61216899059697905</v>
      </c>
      <c r="BL78" s="51">
        <v>0.58873650283311596</v>
      </c>
      <c r="BM78" s="51">
        <v>23.1104136912037</v>
      </c>
      <c r="BN78" s="51">
        <v>22.9050585976862</v>
      </c>
      <c r="BO78" s="51">
        <v>0.62276079629583403</v>
      </c>
      <c r="BP78" s="51">
        <v>0.64129829031963304</v>
      </c>
      <c r="BQ78" s="51">
        <v>0.702161749198008</v>
      </c>
      <c r="BR78" s="51">
        <v>0.683585110815213</v>
      </c>
      <c r="BS78" s="47" t="s">
        <v>76</v>
      </c>
      <c r="BT78" s="47" t="s">
        <v>76</v>
      </c>
      <c r="BU78" s="47" t="s">
        <v>73</v>
      </c>
      <c r="BV78" s="47" t="s">
        <v>73</v>
      </c>
      <c r="BW78" s="47" t="s">
        <v>76</v>
      </c>
      <c r="BX78" s="47" t="s">
        <v>76</v>
      </c>
      <c r="BY78" s="47" t="s">
        <v>76</v>
      </c>
      <c r="BZ78" s="47" t="s">
        <v>76</v>
      </c>
    </row>
    <row r="79" spans="1:78" s="63" customFormat="1" x14ac:dyDescent="0.3">
      <c r="A79" s="62">
        <v>14162200</v>
      </c>
      <c r="B79" s="63">
        <v>23773405</v>
      </c>
      <c r="C79" s="63" t="s">
        <v>10</v>
      </c>
      <c r="D79" s="63" t="s">
        <v>204</v>
      </c>
      <c r="F79" s="79"/>
      <c r="G79" s="64">
        <v>0.84</v>
      </c>
      <c r="H79" s="64" t="str">
        <f t="shared" si="322"/>
        <v>VG</v>
      </c>
      <c r="I79" s="64" t="str">
        <f t="shared" si="323"/>
        <v>S</v>
      </c>
      <c r="J79" s="64" t="str">
        <f t="shared" si="324"/>
        <v>S</v>
      </c>
      <c r="K79" s="64" t="str">
        <f t="shared" si="325"/>
        <v>S</v>
      </c>
      <c r="L79" s="65">
        <v>0.124</v>
      </c>
      <c r="M79" s="64" t="str">
        <f t="shared" si="326"/>
        <v>S</v>
      </c>
      <c r="N79" s="64" t="str">
        <f t="shared" si="327"/>
        <v>S</v>
      </c>
      <c r="O79" s="64" t="str">
        <f t="shared" si="328"/>
        <v>NS</v>
      </c>
      <c r="P79" s="64" t="str">
        <f t="shared" si="329"/>
        <v>S</v>
      </c>
      <c r="Q79" s="64">
        <v>0.4</v>
      </c>
      <c r="R79" s="64" t="str">
        <f t="shared" si="330"/>
        <v>VG</v>
      </c>
      <c r="S79" s="64" t="str">
        <f t="shared" si="331"/>
        <v>NS</v>
      </c>
      <c r="T79" s="64" t="str">
        <f t="shared" si="332"/>
        <v>S</v>
      </c>
      <c r="U79" s="64" t="str">
        <f t="shared" si="333"/>
        <v>S</v>
      </c>
      <c r="V79" s="64">
        <v>0.85</v>
      </c>
      <c r="W79" s="64" t="str">
        <f t="shared" si="334"/>
        <v>G</v>
      </c>
      <c r="X79" s="64" t="str">
        <f t="shared" si="335"/>
        <v>NS</v>
      </c>
      <c r="Y79" s="64" t="str">
        <f t="shared" si="336"/>
        <v>S</v>
      </c>
      <c r="Z79" s="64" t="str">
        <f t="shared" si="337"/>
        <v>S</v>
      </c>
      <c r="AA79" s="66">
        <v>0.61474935919165996</v>
      </c>
      <c r="AB79" s="66">
        <v>0.50541865349041004</v>
      </c>
      <c r="AC79" s="66">
        <v>23.505529061268899</v>
      </c>
      <c r="AD79" s="66">
        <v>20.7573483741354</v>
      </c>
      <c r="AE79" s="66">
        <v>0.62068562155759599</v>
      </c>
      <c r="AF79" s="66">
        <v>0.70326477695786105</v>
      </c>
      <c r="AG79" s="66">
        <v>0.70620903477716401</v>
      </c>
      <c r="AH79" s="66">
        <v>0.59088709824975805</v>
      </c>
      <c r="AI79" s="67" t="s">
        <v>76</v>
      </c>
      <c r="AJ79" s="67" t="s">
        <v>76</v>
      </c>
      <c r="AK79" s="67" t="s">
        <v>73</v>
      </c>
      <c r="AL79" s="67" t="s">
        <v>73</v>
      </c>
      <c r="AM79" s="67" t="s">
        <v>76</v>
      </c>
      <c r="AN79" s="67" t="s">
        <v>73</v>
      </c>
      <c r="AO79" s="67" t="s">
        <v>76</v>
      </c>
      <c r="AP79" s="67" t="s">
        <v>73</v>
      </c>
      <c r="AR79" s="68" t="s">
        <v>84</v>
      </c>
      <c r="AS79" s="66">
        <v>0.65361168481487997</v>
      </c>
      <c r="AT79" s="66">
        <v>0.62891701080685203</v>
      </c>
      <c r="AU79" s="66">
        <v>19.157711222465299</v>
      </c>
      <c r="AV79" s="66">
        <v>19.6352986175783</v>
      </c>
      <c r="AW79" s="66">
        <v>0.58854763204444205</v>
      </c>
      <c r="AX79" s="66">
        <v>0.60916581420262605</v>
      </c>
      <c r="AY79" s="66">
        <v>0.71557078302967803</v>
      </c>
      <c r="AZ79" s="66">
        <v>0.69834539597761702</v>
      </c>
      <c r="BA79" s="67" t="s">
        <v>76</v>
      </c>
      <c r="BB79" s="67" t="s">
        <v>76</v>
      </c>
      <c r="BC79" s="67" t="s">
        <v>73</v>
      </c>
      <c r="BD79" s="67" t="s">
        <v>73</v>
      </c>
      <c r="BE79" s="67" t="s">
        <v>75</v>
      </c>
      <c r="BF79" s="67" t="s">
        <v>76</v>
      </c>
      <c r="BG79" s="67" t="s">
        <v>76</v>
      </c>
      <c r="BH79" s="67" t="s">
        <v>76</v>
      </c>
      <c r="BI79" s="63">
        <f t="shared" si="338"/>
        <v>1</v>
      </c>
      <c r="BJ79" s="63" t="s">
        <v>84</v>
      </c>
      <c r="BK79" s="66">
        <v>0.61216899059697905</v>
      </c>
      <c r="BL79" s="66">
        <v>0.58873650283311596</v>
      </c>
      <c r="BM79" s="66">
        <v>23.1104136912037</v>
      </c>
      <c r="BN79" s="66">
        <v>22.9050585976862</v>
      </c>
      <c r="BO79" s="66">
        <v>0.62276079629583403</v>
      </c>
      <c r="BP79" s="66">
        <v>0.64129829031963304</v>
      </c>
      <c r="BQ79" s="66">
        <v>0.702161749198008</v>
      </c>
      <c r="BR79" s="66">
        <v>0.683585110815213</v>
      </c>
      <c r="BS79" s="63" t="s">
        <v>76</v>
      </c>
      <c r="BT79" s="63" t="s">
        <v>76</v>
      </c>
      <c r="BU79" s="63" t="s">
        <v>73</v>
      </c>
      <c r="BV79" s="63" t="s">
        <v>73</v>
      </c>
      <c r="BW79" s="63" t="s">
        <v>76</v>
      </c>
      <c r="BX79" s="63" t="s">
        <v>76</v>
      </c>
      <c r="BY79" s="63" t="s">
        <v>76</v>
      </c>
      <c r="BZ79" s="63" t="s">
        <v>76</v>
      </c>
    </row>
    <row r="80" spans="1:78" s="63" customFormat="1" x14ac:dyDescent="0.3">
      <c r="A80" s="62">
        <v>14162200</v>
      </c>
      <c r="B80" s="63">
        <v>23773405</v>
      </c>
      <c r="C80" s="63" t="s">
        <v>10</v>
      </c>
      <c r="D80" s="63" t="s">
        <v>205</v>
      </c>
      <c r="F80" s="79"/>
      <c r="G80" s="64">
        <v>0.6</v>
      </c>
      <c r="H80" s="64" t="str">
        <f t="shared" si="322"/>
        <v>S</v>
      </c>
      <c r="I80" s="64" t="str">
        <f t="shared" si="323"/>
        <v>S</v>
      </c>
      <c r="J80" s="64" t="str">
        <f t="shared" si="324"/>
        <v>S</v>
      </c>
      <c r="K80" s="64" t="str">
        <f t="shared" si="325"/>
        <v>S</v>
      </c>
      <c r="L80" s="65">
        <v>1.7000000000000001E-2</v>
      </c>
      <c r="M80" s="64" t="str">
        <f t="shared" si="326"/>
        <v>VG</v>
      </c>
      <c r="N80" s="64" t="str">
        <f t="shared" si="327"/>
        <v>S</v>
      </c>
      <c r="O80" s="64" t="str">
        <f t="shared" si="328"/>
        <v>NS</v>
      </c>
      <c r="P80" s="64" t="str">
        <f t="shared" si="329"/>
        <v>S</v>
      </c>
      <c r="Q80" s="64">
        <v>0.63</v>
      </c>
      <c r="R80" s="64" t="str">
        <f t="shared" si="330"/>
        <v>S</v>
      </c>
      <c r="S80" s="64" t="str">
        <f t="shared" si="331"/>
        <v>NS</v>
      </c>
      <c r="T80" s="64" t="str">
        <f t="shared" si="332"/>
        <v>S</v>
      </c>
      <c r="U80" s="64" t="str">
        <f t="shared" si="333"/>
        <v>S</v>
      </c>
      <c r="V80" s="64">
        <v>0.64600000000000002</v>
      </c>
      <c r="W80" s="64" t="str">
        <f t="shared" si="334"/>
        <v>S</v>
      </c>
      <c r="X80" s="64" t="str">
        <f t="shared" si="335"/>
        <v>NS</v>
      </c>
      <c r="Y80" s="64" t="str">
        <f t="shared" si="336"/>
        <v>S</v>
      </c>
      <c r="Z80" s="64" t="str">
        <f t="shared" si="337"/>
        <v>S</v>
      </c>
      <c r="AA80" s="66">
        <v>0.61474935919165996</v>
      </c>
      <c r="AB80" s="66">
        <v>0.50541865349041004</v>
      </c>
      <c r="AC80" s="66">
        <v>23.505529061268899</v>
      </c>
      <c r="AD80" s="66">
        <v>20.7573483741354</v>
      </c>
      <c r="AE80" s="66">
        <v>0.62068562155759599</v>
      </c>
      <c r="AF80" s="66">
        <v>0.70326477695786105</v>
      </c>
      <c r="AG80" s="66">
        <v>0.70620903477716401</v>
      </c>
      <c r="AH80" s="66">
        <v>0.59088709824975805</v>
      </c>
      <c r="AI80" s="67" t="s">
        <v>76</v>
      </c>
      <c r="AJ80" s="67" t="s">
        <v>76</v>
      </c>
      <c r="AK80" s="67" t="s">
        <v>73</v>
      </c>
      <c r="AL80" s="67" t="s">
        <v>73</v>
      </c>
      <c r="AM80" s="67" t="s">
        <v>76</v>
      </c>
      <c r="AN80" s="67" t="s">
        <v>73</v>
      </c>
      <c r="AO80" s="67" t="s">
        <v>76</v>
      </c>
      <c r="AP80" s="67" t="s">
        <v>73</v>
      </c>
      <c r="AR80" s="68" t="s">
        <v>84</v>
      </c>
      <c r="AS80" s="66">
        <v>0.65361168481487997</v>
      </c>
      <c r="AT80" s="66">
        <v>0.62891701080685203</v>
      </c>
      <c r="AU80" s="66">
        <v>19.157711222465299</v>
      </c>
      <c r="AV80" s="66">
        <v>19.6352986175783</v>
      </c>
      <c r="AW80" s="66">
        <v>0.58854763204444205</v>
      </c>
      <c r="AX80" s="66">
        <v>0.60916581420262605</v>
      </c>
      <c r="AY80" s="66">
        <v>0.71557078302967803</v>
      </c>
      <c r="AZ80" s="66">
        <v>0.69834539597761702</v>
      </c>
      <c r="BA80" s="67" t="s">
        <v>76</v>
      </c>
      <c r="BB80" s="67" t="s">
        <v>76</v>
      </c>
      <c r="BC80" s="67" t="s">
        <v>73</v>
      </c>
      <c r="BD80" s="67" t="s">
        <v>73</v>
      </c>
      <c r="BE80" s="67" t="s">
        <v>75</v>
      </c>
      <c r="BF80" s="67" t="s">
        <v>76</v>
      </c>
      <c r="BG80" s="67" t="s">
        <v>76</v>
      </c>
      <c r="BH80" s="67" t="s">
        <v>76</v>
      </c>
      <c r="BI80" s="63">
        <f t="shared" si="338"/>
        <v>1</v>
      </c>
      <c r="BJ80" s="63" t="s">
        <v>84</v>
      </c>
      <c r="BK80" s="66">
        <v>0.61216899059697905</v>
      </c>
      <c r="BL80" s="66">
        <v>0.58873650283311596</v>
      </c>
      <c r="BM80" s="66">
        <v>23.1104136912037</v>
      </c>
      <c r="BN80" s="66">
        <v>22.9050585976862</v>
      </c>
      <c r="BO80" s="66">
        <v>0.62276079629583403</v>
      </c>
      <c r="BP80" s="66">
        <v>0.64129829031963304</v>
      </c>
      <c r="BQ80" s="66">
        <v>0.702161749198008</v>
      </c>
      <c r="BR80" s="66">
        <v>0.683585110815213</v>
      </c>
      <c r="BS80" s="63" t="s">
        <v>76</v>
      </c>
      <c r="BT80" s="63" t="s">
        <v>76</v>
      </c>
      <c r="BU80" s="63" t="s">
        <v>73</v>
      </c>
      <c r="BV80" s="63" t="s">
        <v>73</v>
      </c>
      <c r="BW80" s="63" t="s">
        <v>76</v>
      </c>
      <c r="BX80" s="63" t="s">
        <v>76</v>
      </c>
      <c r="BY80" s="63" t="s">
        <v>76</v>
      </c>
      <c r="BZ80" s="63" t="s">
        <v>76</v>
      </c>
    </row>
    <row r="81" spans="1:78" s="63" customFormat="1" x14ac:dyDescent="0.3">
      <c r="A81" s="62">
        <v>14162200</v>
      </c>
      <c r="B81" s="63">
        <v>23773405</v>
      </c>
      <c r="C81" s="63" t="s">
        <v>10</v>
      </c>
      <c r="D81" s="63" t="s">
        <v>206</v>
      </c>
      <c r="F81" s="79"/>
      <c r="G81" s="64">
        <v>0.61</v>
      </c>
      <c r="H81" s="64" t="str">
        <f t="shared" si="322"/>
        <v>S</v>
      </c>
      <c r="I81" s="64" t="str">
        <f t="shared" si="323"/>
        <v>S</v>
      </c>
      <c r="J81" s="64" t="str">
        <f t="shared" si="324"/>
        <v>S</v>
      </c>
      <c r="K81" s="64" t="str">
        <f t="shared" si="325"/>
        <v>S</v>
      </c>
      <c r="L81" s="65">
        <v>-1.2E-2</v>
      </c>
      <c r="M81" s="64" t="str">
        <f t="shared" si="326"/>
        <v>VG</v>
      </c>
      <c r="N81" s="64" t="str">
        <f t="shared" si="327"/>
        <v>S</v>
      </c>
      <c r="O81" s="64" t="str">
        <f t="shared" si="328"/>
        <v>NS</v>
      </c>
      <c r="P81" s="64" t="str">
        <f t="shared" si="329"/>
        <v>S</v>
      </c>
      <c r="Q81" s="64">
        <v>0.63</v>
      </c>
      <c r="R81" s="64" t="str">
        <f t="shared" si="330"/>
        <v>S</v>
      </c>
      <c r="S81" s="64" t="str">
        <f t="shared" si="331"/>
        <v>NS</v>
      </c>
      <c r="T81" s="64" t="str">
        <f t="shared" si="332"/>
        <v>S</v>
      </c>
      <c r="U81" s="64" t="str">
        <f t="shared" si="333"/>
        <v>S</v>
      </c>
      <c r="V81" s="64">
        <v>0.64600000000000002</v>
      </c>
      <c r="W81" s="64" t="str">
        <f t="shared" si="334"/>
        <v>S</v>
      </c>
      <c r="X81" s="64" t="str">
        <f t="shared" si="335"/>
        <v>NS</v>
      </c>
      <c r="Y81" s="64" t="str">
        <f t="shared" si="336"/>
        <v>S</v>
      </c>
      <c r="Z81" s="64" t="str">
        <f t="shared" si="337"/>
        <v>S</v>
      </c>
      <c r="AA81" s="66">
        <v>0.61474935919165996</v>
      </c>
      <c r="AB81" s="66">
        <v>0.50541865349041004</v>
      </c>
      <c r="AC81" s="66">
        <v>23.505529061268899</v>
      </c>
      <c r="AD81" s="66">
        <v>20.7573483741354</v>
      </c>
      <c r="AE81" s="66">
        <v>0.62068562155759599</v>
      </c>
      <c r="AF81" s="66">
        <v>0.70326477695786105</v>
      </c>
      <c r="AG81" s="66">
        <v>0.70620903477716401</v>
      </c>
      <c r="AH81" s="66">
        <v>0.59088709824975805</v>
      </c>
      <c r="AI81" s="67" t="s">
        <v>76</v>
      </c>
      <c r="AJ81" s="67" t="s">
        <v>76</v>
      </c>
      <c r="AK81" s="67" t="s">
        <v>73</v>
      </c>
      <c r="AL81" s="67" t="s">
        <v>73</v>
      </c>
      <c r="AM81" s="67" t="s">
        <v>76</v>
      </c>
      <c r="AN81" s="67" t="s">
        <v>73</v>
      </c>
      <c r="AO81" s="67" t="s">
        <v>76</v>
      </c>
      <c r="AP81" s="67" t="s">
        <v>73</v>
      </c>
      <c r="AR81" s="68" t="s">
        <v>84</v>
      </c>
      <c r="AS81" s="66">
        <v>0.65361168481487997</v>
      </c>
      <c r="AT81" s="66">
        <v>0.62891701080685203</v>
      </c>
      <c r="AU81" s="66">
        <v>19.157711222465299</v>
      </c>
      <c r="AV81" s="66">
        <v>19.6352986175783</v>
      </c>
      <c r="AW81" s="66">
        <v>0.58854763204444205</v>
      </c>
      <c r="AX81" s="66">
        <v>0.60916581420262605</v>
      </c>
      <c r="AY81" s="66">
        <v>0.71557078302967803</v>
      </c>
      <c r="AZ81" s="66">
        <v>0.69834539597761702</v>
      </c>
      <c r="BA81" s="67" t="s">
        <v>76</v>
      </c>
      <c r="BB81" s="67" t="s">
        <v>76</v>
      </c>
      <c r="BC81" s="67" t="s">
        <v>73</v>
      </c>
      <c r="BD81" s="67" t="s">
        <v>73</v>
      </c>
      <c r="BE81" s="67" t="s">
        <v>75</v>
      </c>
      <c r="BF81" s="67" t="s">
        <v>76</v>
      </c>
      <c r="BG81" s="67" t="s">
        <v>76</v>
      </c>
      <c r="BH81" s="67" t="s">
        <v>76</v>
      </c>
      <c r="BI81" s="63">
        <f t="shared" si="338"/>
        <v>1</v>
      </c>
      <c r="BJ81" s="63" t="s">
        <v>84</v>
      </c>
      <c r="BK81" s="66">
        <v>0.61216899059697905</v>
      </c>
      <c r="BL81" s="66">
        <v>0.58873650283311596</v>
      </c>
      <c r="BM81" s="66">
        <v>23.1104136912037</v>
      </c>
      <c r="BN81" s="66">
        <v>22.9050585976862</v>
      </c>
      <c r="BO81" s="66">
        <v>0.62276079629583403</v>
      </c>
      <c r="BP81" s="66">
        <v>0.64129829031963304</v>
      </c>
      <c r="BQ81" s="66">
        <v>0.702161749198008</v>
      </c>
      <c r="BR81" s="66">
        <v>0.683585110815213</v>
      </c>
      <c r="BS81" s="63" t="s">
        <v>76</v>
      </c>
      <c r="BT81" s="63" t="s">
        <v>76</v>
      </c>
      <c r="BU81" s="63" t="s">
        <v>73</v>
      </c>
      <c r="BV81" s="63" t="s">
        <v>73</v>
      </c>
      <c r="BW81" s="63" t="s">
        <v>76</v>
      </c>
      <c r="BX81" s="63" t="s">
        <v>76</v>
      </c>
      <c r="BY81" s="63" t="s">
        <v>76</v>
      </c>
      <c r="BZ81" s="63" t="s">
        <v>76</v>
      </c>
    </row>
    <row r="82" spans="1:78" s="63" customFormat="1" x14ac:dyDescent="0.3">
      <c r="A82" s="62">
        <v>14162200</v>
      </c>
      <c r="B82" s="63">
        <v>23773405</v>
      </c>
      <c r="C82" s="63" t="s">
        <v>10</v>
      </c>
      <c r="D82" s="63" t="s">
        <v>212</v>
      </c>
      <c r="F82" s="79"/>
      <c r="G82" s="64">
        <v>0.6</v>
      </c>
      <c r="H82" s="64" t="str">
        <f t="shared" si="322"/>
        <v>S</v>
      </c>
      <c r="I82" s="64" t="str">
        <f t="shared" si="323"/>
        <v>S</v>
      </c>
      <c r="J82" s="64" t="str">
        <f t="shared" si="324"/>
        <v>S</v>
      </c>
      <c r="K82" s="64" t="str">
        <f t="shared" si="325"/>
        <v>S</v>
      </c>
      <c r="L82" s="65">
        <v>-4.4999999999999998E-2</v>
      </c>
      <c r="M82" s="64" t="str">
        <f t="shared" si="326"/>
        <v>VG</v>
      </c>
      <c r="N82" s="64" t="str">
        <f t="shared" si="327"/>
        <v>S</v>
      </c>
      <c r="O82" s="64" t="str">
        <f t="shared" si="328"/>
        <v>NS</v>
      </c>
      <c r="P82" s="64" t="str">
        <f t="shared" si="329"/>
        <v>S</v>
      </c>
      <c r="Q82" s="64">
        <v>0.63</v>
      </c>
      <c r="R82" s="64" t="str">
        <f t="shared" si="330"/>
        <v>S</v>
      </c>
      <c r="S82" s="64" t="str">
        <f t="shared" si="331"/>
        <v>NS</v>
      </c>
      <c r="T82" s="64" t="str">
        <f t="shared" si="332"/>
        <v>S</v>
      </c>
      <c r="U82" s="64" t="str">
        <f t="shared" si="333"/>
        <v>S</v>
      </c>
      <c r="V82" s="64">
        <v>0.65700000000000003</v>
      </c>
      <c r="W82" s="64" t="str">
        <f t="shared" si="334"/>
        <v>S</v>
      </c>
      <c r="X82" s="64" t="str">
        <f t="shared" si="335"/>
        <v>NS</v>
      </c>
      <c r="Y82" s="64" t="str">
        <f t="shared" si="336"/>
        <v>S</v>
      </c>
      <c r="Z82" s="64" t="str">
        <f t="shared" si="337"/>
        <v>S</v>
      </c>
      <c r="AA82" s="66">
        <v>0.61474935919165996</v>
      </c>
      <c r="AB82" s="66">
        <v>0.50541865349041004</v>
      </c>
      <c r="AC82" s="66">
        <v>23.505529061268899</v>
      </c>
      <c r="AD82" s="66">
        <v>20.7573483741354</v>
      </c>
      <c r="AE82" s="66">
        <v>0.62068562155759599</v>
      </c>
      <c r="AF82" s="66">
        <v>0.70326477695786105</v>
      </c>
      <c r="AG82" s="66">
        <v>0.70620903477716401</v>
      </c>
      <c r="AH82" s="66">
        <v>0.59088709824975805</v>
      </c>
      <c r="AI82" s="67" t="s">
        <v>76</v>
      </c>
      <c r="AJ82" s="67" t="s">
        <v>76</v>
      </c>
      <c r="AK82" s="67" t="s">
        <v>73</v>
      </c>
      <c r="AL82" s="67" t="s">
        <v>73</v>
      </c>
      <c r="AM82" s="67" t="s">
        <v>76</v>
      </c>
      <c r="AN82" s="67" t="s">
        <v>73</v>
      </c>
      <c r="AO82" s="67" t="s">
        <v>76</v>
      </c>
      <c r="AP82" s="67" t="s">
        <v>73</v>
      </c>
      <c r="AR82" s="68" t="s">
        <v>84</v>
      </c>
      <c r="AS82" s="66">
        <v>0.65361168481487997</v>
      </c>
      <c r="AT82" s="66">
        <v>0.62891701080685203</v>
      </c>
      <c r="AU82" s="66">
        <v>19.157711222465299</v>
      </c>
      <c r="AV82" s="66">
        <v>19.6352986175783</v>
      </c>
      <c r="AW82" s="66">
        <v>0.58854763204444205</v>
      </c>
      <c r="AX82" s="66">
        <v>0.60916581420262605</v>
      </c>
      <c r="AY82" s="66">
        <v>0.71557078302967803</v>
      </c>
      <c r="AZ82" s="66">
        <v>0.69834539597761702</v>
      </c>
      <c r="BA82" s="67" t="s">
        <v>76</v>
      </c>
      <c r="BB82" s="67" t="s">
        <v>76</v>
      </c>
      <c r="BC82" s="67" t="s">
        <v>73</v>
      </c>
      <c r="BD82" s="67" t="s">
        <v>73</v>
      </c>
      <c r="BE82" s="67" t="s">
        <v>75</v>
      </c>
      <c r="BF82" s="67" t="s">
        <v>76</v>
      </c>
      <c r="BG82" s="67" t="s">
        <v>76</v>
      </c>
      <c r="BH82" s="67" t="s">
        <v>76</v>
      </c>
      <c r="BI82" s="63">
        <f t="shared" si="338"/>
        <v>1</v>
      </c>
      <c r="BJ82" s="63" t="s">
        <v>84</v>
      </c>
      <c r="BK82" s="66">
        <v>0.61216899059697905</v>
      </c>
      <c r="BL82" s="66">
        <v>0.58873650283311596</v>
      </c>
      <c r="BM82" s="66">
        <v>23.1104136912037</v>
      </c>
      <c r="BN82" s="66">
        <v>22.9050585976862</v>
      </c>
      <c r="BO82" s="66">
        <v>0.62276079629583403</v>
      </c>
      <c r="BP82" s="66">
        <v>0.64129829031963304</v>
      </c>
      <c r="BQ82" s="66">
        <v>0.702161749198008</v>
      </c>
      <c r="BR82" s="66">
        <v>0.683585110815213</v>
      </c>
      <c r="BS82" s="63" t="s">
        <v>76</v>
      </c>
      <c r="BT82" s="63" t="s">
        <v>76</v>
      </c>
      <c r="BU82" s="63" t="s">
        <v>73</v>
      </c>
      <c r="BV82" s="63" t="s">
        <v>73</v>
      </c>
      <c r="BW82" s="63" t="s">
        <v>76</v>
      </c>
      <c r="BX82" s="63" t="s">
        <v>76</v>
      </c>
      <c r="BY82" s="63" t="s">
        <v>76</v>
      </c>
      <c r="BZ82" s="63" t="s">
        <v>76</v>
      </c>
    </row>
    <row r="83" spans="1:78" s="63" customFormat="1" x14ac:dyDescent="0.3">
      <c r="A83" s="62">
        <v>14162200</v>
      </c>
      <c r="B83" s="63">
        <v>23773405</v>
      </c>
      <c r="C83" s="63" t="s">
        <v>10</v>
      </c>
      <c r="D83" s="63" t="s">
        <v>228</v>
      </c>
      <c r="E83" s="63" t="s">
        <v>238</v>
      </c>
      <c r="F83" s="79"/>
      <c r="G83" s="64">
        <v>0.6</v>
      </c>
      <c r="H83" s="64" t="str">
        <f t="shared" si="322"/>
        <v>S</v>
      </c>
      <c r="I83" s="64" t="str">
        <f t="shared" ref="I83" si="339">AJ83</f>
        <v>S</v>
      </c>
      <c r="J83" s="64" t="str">
        <f t="shared" ref="J83" si="340">BB83</f>
        <v>S</v>
      </c>
      <c r="K83" s="64" t="str">
        <f t="shared" ref="K83" si="341">BT83</f>
        <v>S</v>
      </c>
      <c r="L83" s="65">
        <v>-4.2999999999999997E-2</v>
      </c>
      <c r="M83" s="64" t="str">
        <f t="shared" si="326"/>
        <v>VG</v>
      </c>
      <c r="N83" s="64" t="str">
        <f t="shared" ref="N83" si="342">AO83</f>
        <v>S</v>
      </c>
      <c r="O83" s="64" t="str">
        <f t="shared" ref="O83" si="343">BD83</f>
        <v>NS</v>
      </c>
      <c r="P83" s="64" t="str">
        <f t="shared" ref="P83" si="344">BY83</f>
        <v>S</v>
      </c>
      <c r="Q83" s="64">
        <v>0.60099999999999998</v>
      </c>
      <c r="R83" s="64" t="str">
        <f t="shared" si="330"/>
        <v>S</v>
      </c>
      <c r="S83" s="64" t="str">
        <f t="shared" ref="S83" si="345">AN83</f>
        <v>NS</v>
      </c>
      <c r="T83" s="64" t="str">
        <f t="shared" ref="T83" si="346">BF83</f>
        <v>S</v>
      </c>
      <c r="U83" s="64" t="str">
        <f t="shared" ref="U83" si="347">BX83</f>
        <v>S</v>
      </c>
      <c r="V83" s="64">
        <v>0.65700000000000003</v>
      </c>
      <c r="W83" s="64" t="str">
        <f t="shared" si="334"/>
        <v>S</v>
      </c>
      <c r="X83" s="64" t="str">
        <f t="shared" ref="X83" si="348">AP83</f>
        <v>NS</v>
      </c>
      <c r="Y83" s="64" t="str">
        <f t="shared" ref="Y83" si="349">BH83</f>
        <v>S</v>
      </c>
      <c r="Z83" s="64" t="str">
        <f t="shared" ref="Z83" si="350">BZ83</f>
        <v>S</v>
      </c>
      <c r="AA83" s="66">
        <v>0.61474935919165996</v>
      </c>
      <c r="AB83" s="66">
        <v>0.50541865349041004</v>
      </c>
      <c r="AC83" s="66">
        <v>23.505529061268899</v>
      </c>
      <c r="AD83" s="66">
        <v>20.7573483741354</v>
      </c>
      <c r="AE83" s="66">
        <v>0.62068562155759599</v>
      </c>
      <c r="AF83" s="66">
        <v>0.70326477695786105</v>
      </c>
      <c r="AG83" s="66">
        <v>0.70620903477716401</v>
      </c>
      <c r="AH83" s="66">
        <v>0.59088709824975805</v>
      </c>
      <c r="AI83" s="67" t="s">
        <v>76</v>
      </c>
      <c r="AJ83" s="67" t="s">
        <v>76</v>
      </c>
      <c r="AK83" s="67" t="s">
        <v>73</v>
      </c>
      <c r="AL83" s="67" t="s">
        <v>73</v>
      </c>
      <c r="AM83" s="67" t="s">
        <v>76</v>
      </c>
      <c r="AN83" s="67" t="s">
        <v>73</v>
      </c>
      <c r="AO83" s="67" t="s">
        <v>76</v>
      </c>
      <c r="AP83" s="67" t="s">
        <v>73</v>
      </c>
      <c r="AR83" s="68" t="s">
        <v>84</v>
      </c>
      <c r="AS83" s="66">
        <v>0.65361168481487997</v>
      </c>
      <c r="AT83" s="66">
        <v>0.62891701080685203</v>
      </c>
      <c r="AU83" s="66">
        <v>19.157711222465299</v>
      </c>
      <c r="AV83" s="66">
        <v>19.6352986175783</v>
      </c>
      <c r="AW83" s="66">
        <v>0.58854763204444205</v>
      </c>
      <c r="AX83" s="66">
        <v>0.60916581420262605</v>
      </c>
      <c r="AY83" s="66">
        <v>0.71557078302967803</v>
      </c>
      <c r="AZ83" s="66">
        <v>0.69834539597761702</v>
      </c>
      <c r="BA83" s="67" t="s">
        <v>76</v>
      </c>
      <c r="BB83" s="67" t="s">
        <v>76</v>
      </c>
      <c r="BC83" s="67" t="s">
        <v>73</v>
      </c>
      <c r="BD83" s="67" t="s">
        <v>73</v>
      </c>
      <c r="BE83" s="67" t="s">
        <v>75</v>
      </c>
      <c r="BF83" s="67" t="s">
        <v>76</v>
      </c>
      <c r="BG83" s="67" t="s">
        <v>76</v>
      </c>
      <c r="BH83" s="67" t="s">
        <v>76</v>
      </c>
      <c r="BI83" s="63">
        <f t="shared" ref="BI83" si="351">IF(BJ83=AR83,1,0)</f>
        <v>1</v>
      </c>
      <c r="BJ83" s="63" t="s">
        <v>84</v>
      </c>
      <c r="BK83" s="66">
        <v>0.61216899059697905</v>
      </c>
      <c r="BL83" s="66">
        <v>0.58873650283311596</v>
      </c>
      <c r="BM83" s="66">
        <v>23.1104136912037</v>
      </c>
      <c r="BN83" s="66">
        <v>22.9050585976862</v>
      </c>
      <c r="BO83" s="66">
        <v>0.62276079629583403</v>
      </c>
      <c r="BP83" s="66">
        <v>0.64129829031963304</v>
      </c>
      <c r="BQ83" s="66">
        <v>0.702161749198008</v>
      </c>
      <c r="BR83" s="66">
        <v>0.683585110815213</v>
      </c>
      <c r="BS83" s="63" t="s">
        <v>76</v>
      </c>
      <c r="BT83" s="63" t="s">
        <v>76</v>
      </c>
      <c r="BU83" s="63" t="s">
        <v>73</v>
      </c>
      <c r="BV83" s="63" t="s">
        <v>73</v>
      </c>
      <c r="BW83" s="63" t="s">
        <v>76</v>
      </c>
      <c r="BX83" s="63" t="s">
        <v>76</v>
      </c>
      <c r="BY83" s="63" t="s">
        <v>76</v>
      </c>
      <c r="BZ83" s="63" t="s">
        <v>76</v>
      </c>
    </row>
    <row r="84" spans="1:78" s="47" customFormat="1" x14ac:dyDescent="0.3">
      <c r="A84" s="48">
        <v>14162200</v>
      </c>
      <c r="B84" s="47">
        <v>23773405</v>
      </c>
      <c r="C84" s="47" t="s">
        <v>10</v>
      </c>
      <c r="D84" s="47" t="s">
        <v>234</v>
      </c>
      <c r="E84" s="47" t="s">
        <v>237</v>
      </c>
      <c r="F84" s="101"/>
      <c r="G84" s="49">
        <v>0.59</v>
      </c>
      <c r="H84" s="49" t="str">
        <f t="shared" si="322"/>
        <v>S</v>
      </c>
      <c r="I84" s="49" t="str">
        <f t="shared" ref="I84" si="352">AJ84</f>
        <v>S</v>
      </c>
      <c r="J84" s="49" t="str">
        <f t="shared" ref="J84" si="353">BB84</f>
        <v>S</v>
      </c>
      <c r="K84" s="49" t="str">
        <f t="shared" ref="K84" si="354">BT84</f>
        <v>S</v>
      </c>
      <c r="L84" s="50">
        <v>-7.0000000000000007E-2</v>
      </c>
      <c r="M84" s="49" t="str">
        <f t="shared" si="326"/>
        <v>G</v>
      </c>
      <c r="N84" s="49" t="str">
        <f t="shared" ref="N84" si="355">AO84</f>
        <v>S</v>
      </c>
      <c r="O84" s="49" t="str">
        <f t="shared" ref="O84" si="356">BD84</f>
        <v>NS</v>
      </c>
      <c r="P84" s="49" t="str">
        <f t="shared" ref="P84" si="357">BY84</f>
        <v>S</v>
      </c>
      <c r="Q84" s="49">
        <v>0.64</v>
      </c>
      <c r="R84" s="49" t="str">
        <f t="shared" si="330"/>
        <v>S</v>
      </c>
      <c r="S84" s="49" t="str">
        <f t="shared" ref="S84" si="358">AN84</f>
        <v>NS</v>
      </c>
      <c r="T84" s="49" t="str">
        <f t="shared" ref="T84" si="359">BF84</f>
        <v>S</v>
      </c>
      <c r="U84" s="49" t="str">
        <f t="shared" ref="U84" si="360">BX84</f>
        <v>S</v>
      </c>
      <c r="V84" s="49">
        <v>0.65700000000000003</v>
      </c>
      <c r="W84" s="49" t="str">
        <f t="shared" si="334"/>
        <v>S</v>
      </c>
      <c r="X84" s="49" t="str">
        <f t="shared" ref="X84" si="361">AP84</f>
        <v>NS</v>
      </c>
      <c r="Y84" s="49" t="str">
        <f t="shared" ref="Y84" si="362">BH84</f>
        <v>S</v>
      </c>
      <c r="Z84" s="49" t="str">
        <f t="shared" ref="Z84" si="363">BZ84</f>
        <v>S</v>
      </c>
      <c r="AA84" s="51">
        <v>0.61474935919165996</v>
      </c>
      <c r="AB84" s="51">
        <v>0.50541865349041004</v>
      </c>
      <c r="AC84" s="51">
        <v>23.505529061268899</v>
      </c>
      <c r="AD84" s="51">
        <v>20.7573483741354</v>
      </c>
      <c r="AE84" s="51">
        <v>0.62068562155759599</v>
      </c>
      <c r="AF84" s="51">
        <v>0.70326477695786105</v>
      </c>
      <c r="AG84" s="51">
        <v>0.70620903477716401</v>
      </c>
      <c r="AH84" s="51">
        <v>0.59088709824975805</v>
      </c>
      <c r="AI84" s="52" t="s">
        <v>76</v>
      </c>
      <c r="AJ84" s="52" t="s">
        <v>76</v>
      </c>
      <c r="AK84" s="52" t="s">
        <v>73</v>
      </c>
      <c r="AL84" s="52" t="s">
        <v>73</v>
      </c>
      <c r="AM84" s="52" t="s">
        <v>76</v>
      </c>
      <c r="AN84" s="52" t="s">
        <v>73</v>
      </c>
      <c r="AO84" s="52" t="s">
        <v>76</v>
      </c>
      <c r="AP84" s="52" t="s">
        <v>73</v>
      </c>
      <c r="AR84" s="53" t="s">
        <v>84</v>
      </c>
      <c r="AS84" s="51">
        <v>0.65361168481487997</v>
      </c>
      <c r="AT84" s="51">
        <v>0.62891701080685203</v>
      </c>
      <c r="AU84" s="51">
        <v>19.157711222465299</v>
      </c>
      <c r="AV84" s="51">
        <v>19.6352986175783</v>
      </c>
      <c r="AW84" s="51">
        <v>0.58854763204444205</v>
      </c>
      <c r="AX84" s="51">
        <v>0.60916581420262605</v>
      </c>
      <c r="AY84" s="51">
        <v>0.71557078302967803</v>
      </c>
      <c r="AZ84" s="51">
        <v>0.69834539597761702</v>
      </c>
      <c r="BA84" s="52" t="s">
        <v>76</v>
      </c>
      <c r="BB84" s="52" t="s">
        <v>76</v>
      </c>
      <c r="BC84" s="52" t="s">
        <v>73</v>
      </c>
      <c r="BD84" s="52" t="s">
        <v>73</v>
      </c>
      <c r="BE84" s="52" t="s">
        <v>75</v>
      </c>
      <c r="BF84" s="52" t="s">
        <v>76</v>
      </c>
      <c r="BG84" s="52" t="s">
        <v>76</v>
      </c>
      <c r="BH84" s="52" t="s">
        <v>76</v>
      </c>
      <c r="BI84" s="47">
        <f t="shared" ref="BI84" si="364">IF(BJ84=AR84,1,0)</f>
        <v>1</v>
      </c>
      <c r="BJ84" s="47" t="s">
        <v>84</v>
      </c>
      <c r="BK84" s="51">
        <v>0.61216899059697905</v>
      </c>
      <c r="BL84" s="51">
        <v>0.58873650283311596</v>
      </c>
      <c r="BM84" s="51">
        <v>23.1104136912037</v>
      </c>
      <c r="BN84" s="51">
        <v>22.9050585976862</v>
      </c>
      <c r="BO84" s="51">
        <v>0.62276079629583403</v>
      </c>
      <c r="BP84" s="51">
        <v>0.64129829031963304</v>
      </c>
      <c r="BQ84" s="51">
        <v>0.702161749198008</v>
      </c>
      <c r="BR84" s="51">
        <v>0.683585110815213</v>
      </c>
      <c r="BS84" s="47" t="s">
        <v>76</v>
      </c>
      <c r="BT84" s="47" t="s">
        <v>76</v>
      </c>
      <c r="BU84" s="47" t="s">
        <v>73</v>
      </c>
      <c r="BV84" s="47" t="s">
        <v>73</v>
      </c>
      <c r="BW84" s="47" t="s">
        <v>76</v>
      </c>
      <c r="BX84" s="47" t="s">
        <v>76</v>
      </c>
      <c r="BY84" s="47" t="s">
        <v>76</v>
      </c>
      <c r="BZ84" s="47" t="s">
        <v>76</v>
      </c>
    </row>
    <row r="85" spans="1:78" s="69" customFormat="1" x14ac:dyDescent="0.3">
      <c r="A85" s="72"/>
      <c r="F85" s="80"/>
      <c r="G85" s="70"/>
      <c r="H85" s="70"/>
      <c r="I85" s="70"/>
      <c r="J85" s="70"/>
      <c r="K85" s="70"/>
      <c r="L85" s="71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3"/>
      <c r="AB85" s="73"/>
      <c r="AC85" s="73"/>
      <c r="AD85" s="73"/>
      <c r="AE85" s="73"/>
      <c r="AF85" s="73"/>
      <c r="AG85" s="73"/>
      <c r="AH85" s="73"/>
      <c r="AI85" s="74"/>
      <c r="AJ85" s="74"/>
      <c r="AK85" s="74"/>
      <c r="AL85" s="74"/>
      <c r="AM85" s="74"/>
      <c r="AN85" s="74"/>
      <c r="AO85" s="74"/>
      <c r="AP85" s="74"/>
      <c r="AR85" s="75"/>
      <c r="AS85" s="73"/>
      <c r="AT85" s="73"/>
      <c r="AU85" s="73"/>
      <c r="AV85" s="73"/>
      <c r="AW85" s="73"/>
      <c r="AX85" s="73"/>
      <c r="AY85" s="73"/>
      <c r="AZ85" s="73"/>
      <c r="BA85" s="74"/>
      <c r="BB85" s="74"/>
      <c r="BC85" s="74"/>
      <c r="BD85" s="74"/>
      <c r="BE85" s="74"/>
      <c r="BF85" s="74"/>
      <c r="BG85" s="74"/>
      <c r="BH85" s="74"/>
      <c r="BK85" s="73"/>
      <c r="BL85" s="73"/>
      <c r="BM85" s="73"/>
      <c r="BN85" s="73"/>
      <c r="BO85" s="73"/>
      <c r="BP85" s="73"/>
      <c r="BQ85" s="73"/>
      <c r="BR85" s="73"/>
    </row>
    <row r="86" spans="1:78" s="63" customFormat="1" x14ac:dyDescent="0.3">
      <c r="A86" s="62">
        <v>14162500</v>
      </c>
      <c r="B86" s="63">
        <v>23772909</v>
      </c>
      <c r="C86" s="63" t="s">
        <v>11</v>
      </c>
      <c r="D86" s="63" t="s">
        <v>179</v>
      </c>
      <c r="F86" s="77"/>
      <c r="G86" s="64">
        <v>0.68</v>
      </c>
      <c r="H86" s="64" t="str">
        <f t="shared" ref="H86:H95" si="365">IF(G86&gt;0.8,"VG",IF(G86&gt;0.7,"G",IF(G86&gt;0.45,"S","NS")))</f>
        <v>S</v>
      </c>
      <c r="I86" s="64" t="str">
        <f t="shared" ref="I86:I93" si="366">AJ86</f>
        <v>S</v>
      </c>
      <c r="J86" s="64" t="str">
        <f t="shared" ref="J86:J93" si="367">BB86</f>
        <v>VG</v>
      </c>
      <c r="K86" s="64" t="str">
        <f t="shared" ref="K86:K93" si="368">BT86</f>
        <v>G</v>
      </c>
      <c r="L86" s="65">
        <v>6.0000000000000001E-3</v>
      </c>
      <c r="M86" s="65" t="str">
        <f t="shared" ref="M86:M95" si="369">IF(ABS(L86)&lt;5%,"VG",IF(ABS(L86)&lt;10%,"G",IF(ABS(L86)&lt;15%,"S","NS")))</f>
        <v>VG</v>
      </c>
      <c r="N86" s="64" t="str">
        <f t="shared" ref="N86:N93" si="370">AO86</f>
        <v>G</v>
      </c>
      <c r="O86" s="64" t="str">
        <f t="shared" ref="O86:O93" si="371">BD86</f>
        <v>G</v>
      </c>
      <c r="P86" s="64" t="str">
        <f t="shared" ref="P86:P93" si="372">BY86</f>
        <v>G</v>
      </c>
      <c r="Q86" s="64">
        <v>0.56999999999999995</v>
      </c>
      <c r="R86" s="64" t="str">
        <f t="shared" ref="R86:R95" si="373">IF(Q86&lt;=0.5,"VG",IF(Q86&lt;=0.6,"G",IF(Q86&lt;=0.7,"S","NS")))</f>
        <v>G</v>
      </c>
      <c r="S86" s="64" t="str">
        <f t="shared" ref="S86:S93" si="374">AN86</f>
        <v>G</v>
      </c>
      <c r="T86" s="64" t="str">
        <f t="shared" ref="T86:T93" si="375">BF86</f>
        <v>VG</v>
      </c>
      <c r="U86" s="64" t="str">
        <f t="shared" ref="U86:U93" si="376">BX86</f>
        <v>VG</v>
      </c>
      <c r="V86" s="64">
        <v>0.78</v>
      </c>
      <c r="W86" s="64" t="str">
        <f t="shared" ref="W86:W95" si="377">IF(V86&gt;0.85,"VG",IF(V86&gt;0.75,"G",IF(V86&gt;0.6,"S","NS")))</f>
        <v>G</v>
      </c>
      <c r="X86" s="64" t="str">
        <f t="shared" ref="X86:X93" si="378">AP86</f>
        <v>S</v>
      </c>
      <c r="Y86" s="64" t="str">
        <f t="shared" ref="Y86:Y93" si="379">BH86</f>
        <v>G</v>
      </c>
      <c r="Z86" s="64" t="str">
        <f t="shared" ref="Z86:Z93" si="380">BZ86</f>
        <v>G</v>
      </c>
      <c r="AA86" s="66">
        <v>0.76488069174801598</v>
      </c>
      <c r="AB86" s="66">
        <v>0.68991725054118203</v>
      </c>
      <c r="AC86" s="66">
        <v>10.1443382784535</v>
      </c>
      <c r="AD86" s="66">
        <v>7.1222258413468396</v>
      </c>
      <c r="AE86" s="66">
        <v>0.484891027192693</v>
      </c>
      <c r="AF86" s="66">
        <v>0.55685074253234002</v>
      </c>
      <c r="AG86" s="66">
        <v>0.81843746163333897</v>
      </c>
      <c r="AH86" s="66">
        <v>0.72999307079166997</v>
      </c>
      <c r="AI86" s="67" t="s">
        <v>75</v>
      </c>
      <c r="AJ86" s="67" t="s">
        <v>76</v>
      </c>
      <c r="AK86" s="67" t="s">
        <v>76</v>
      </c>
      <c r="AL86" s="67" t="s">
        <v>75</v>
      </c>
      <c r="AM86" s="67" t="s">
        <v>77</v>
      </c>
      <c r="AN86" s="67" t="s">
        <v>75</v>
      </c>
      <c r="AO86" s="67" t="s">
        <v>75</v>
      </c>
      <c r="AP86" s="67" t="s">
        <v>76</v>
      </c>
      <c r="AR86" s="68" t="s">
        <v>85</v>
      </c>
      <c r="AS86" s="66">
        <v>0.79347932251418196</v>
      </c>
      <c r="AT86" s="66">
        <v>0.80273521066028797</v>
      </c>
      <c r="AU86" s="66">
        <v>6.4806978964083202</v>
      </c>
      <c r="AV86" s="66">
        <v>5.7980864326347703</v>
      </c>
      <c r="AW86" s="66">
        <v>0.454445461508659</v>
      </c>
      <c r="AX86" s="66">
        <v>0.444145009360357</v>
      </c>
      <c r="AY86" s="66">
        <v>0.82084976638971097</v>
      </c>
      <c r="AZ86" s="66">
        <v>0.82746101549721796</v>
      </c>
      <c r="BA86" s="67" t="s">
        <v>75</v>
      </c>
      <c r="BB86" s="67" t="s">
        <v>77</v>
      </c>
      <c r="BC86" s="67" t="s">
        <v>75</v>
      </c>
      <c r="BD86" s="67" t="s">
        <v>75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:BI93" si="381">IF(BJ86=AR86,1,0)</f>
        <v>1</v>
      </c>
      <c r="BJ86" s="63" t="s">
        <v>85</v>
      </c>
      <c r="BK86" s="66">
        <v>0.77201057728846201</v>
      </c>
      <c r="BL86" s="66">
        <v>0.78145064939357001</v>
      </c>
      <c r="BM86" s="66">
        <v>8.3086932198694807</v>
      </c>
      <c r="BN86" s="66">
        <v>6.9422442839524603</v>
      </c>
      <c r="BO86" s="66">
        <v>0.47748237947754502</v>
      </c>
      <c r="BP86" s="66">
        <v>0.46749262091120802</v>
      </c>
      <c r="BQ86" s="66">
        <v>0.81530771590621798</v>
      </c>
      <c r="BR86" s="66">
        <v>0.81882056470473397</v>
      </c>
      <c r="BS86" s="63" t="s">
        <v>75</v>
      </c>
      <c r="BT86" s="63" t="s">
        <v>75</v>
      </c>
      <c r="BU86" s="63" t="s">
        <v>75</v>
      </c>
      <c r="BV86" s="63" t="s">
        <v>75</v>
      </c>
      <c r="BW86" s="63" t="s">
        <v>77</v>
      </c>
      <c r="BX86" s="63" t="s">
        <v>77</v>
      </c>
      <c r="BY86" s="63" t="s">
        <v>75</v>
      </c>
      <c r="BZ86" s="63" t="s">
        <v>75</v>
      </c>
    </row>
    <row r="87" spans="1:78" s="63" customFormat="1" x14ac:dyDescent="0.3">
      <c r="A87" s="62">
        <v>14162500</v>
      </c>
      <c r="B87" s="63">
        <v>23772909</v>
      </c>
      <c r="C87" s="63" t="s">
        <v>11</v>
      </c>
      <c r="D87" s="63" t="s">
        <v>178</v>
      </c>
      <c r="F87" s="79"/>
      <c r="G87" s="64">
        <v>0.54</v>
      </c>
      <c r="H87" s="64" t="str">
        <f t="shared" si="365"/>
        <v>S</v>
      </c>
      <c r="I87" s="64" t="str">
        <f t="shared" si="366"/>
        <v>S</v>
      </c>
      <c r="J87" s="64" t="str">
        <f t="shared" si="367"/>
        <v>VG</v>
      </c>
      <c r="K87" s="64" t="str">
        <f t="shared" si="368"/>
        <v>G</v>
      </c>
      <c r="L87" s="65">
        <v>-2.5000000000000001E-2</v>
      </c>
      <c r="M87" s="65" t="str">
        <f t="shared" si="369"/>
        <v>VG</v>
      </c>
      <c r="N87" s="64" t="str">
        <f t="shared" si="370"/>
        <v>G</v>
      </c>
      <c r="O87" s="64" t="str">
        <f t="shared" si="371"/>
        <v>G</v>
      </c>
      <c r="P87" s="64" t="str">
        <f t="shared" si="372"/>
        <v>G</v>
      </c>
      <c r="Q87" s="64">
        <v>0.67</v>
      </c>
      <c r="R87" s="64" t="str">
        <f t="shared" si="373"/>
        <v>S</v>
      </c>
      <c r="S87" s="64" t="str">
        <f t="shared" si="374"/>
        <v>G</v>
      </c>
      <c r="T87" s="64" t="str">
        <f t="shared" si="375"/>
        <v>VG</v>
      </c>
      <c r="U87" s="64" t="str">
        <f t="shared" si="376"/>
        <v>VG</v>
      </c>
      <c r="V87" s="64">
        <v>0.69</v>
      </c>
      <c r="W87" s="64" t="str">
        <f t="shared" si="377"/>
        <v>S</v>
      </c>
      <c r="X87" s="64" t="str">
        <f t="shared" si="378"/>
        <v>S</v>
      </c>
      <c r="Y87" s="64" t="str">
        <f t="shared" si="379"/>
        <v>G</v>
      </c>
      <c r="Z87" s="64" t="str">
        <f t="shared" si="380"/>
        <v>G</v>
      </c>
      <c r="AA87" s="66">
        <v>0.76488069174801598</v>
      </c>
      <c r="AB87" s="66">
        <v>0.68991725054118203</v>
      </c>
      <c r="AC87" s="66">
        <v>10.1443382784535</v>
      </c>
      <c r="AD87" s="66">
        <v>7.1222258413468396</v>
      </c>
      <c r="AE87" s="66">
        <v>0.484891027192693</v>
      </c>
      <c r="AF87" s="66">
        <v>0.55685074253234002</v>
      </c>
      <c r="AG87" s="66">
        <v>0.81843746163333897</v>
      </c>
      <c r="AH87" s="66">
        <v>0.72999307079166997</v>
      </c>
      <c r="AI87" s="67" t="s">
        <v>75</v>
      </c>
      <c r="AJ87" s="67" t="s">
        <v>76</v>
      </c>
      <c r="AK87" s="67" t="s">
        <v>76</v>
      </c>
      <c r="AL87" s="67" t="s">
        <v>75</v>
      </c>
      <c r="AM87" s="67" t="s">
        <v>77</v>
      </c>
      <c r="AN87" s="67" t="s">
        <v>75</v>
      </c>
      <c r="AO87" s="67" t="s">
        <v>75</v>
      </c>
      <c r="AP87" s="67" t="s">
        <v>76</v>
      </c>
      <c r="AR87" s="68" t="s">
        <v>85</v>
      </c>
      <c r="AS87" s="66">
        <v>0.79347932251418196</v>
      </c>
      <c r="AT87" s="66">
        <v>0.80273521066028797</v>
      </c>
      <c r="AU87" s="66">
        <v>6.4806978964083202</v>
      </c>
      <c r="AV87" s="66">
        <v>5.7980864326347703</v>
      </c>
      <c r="AW87" s="66">
        <v>0.454445461508659</v>
      </c>
      <c r="AX87" s="66">
        <v>0.444145009360357</v>
      </c>
      <c r="AY87" s="66">
        <v>0.82084976638971097</v>
      </c>
      <c r="AZ87" s="66">
        <v>0.82746101549721796</v>
      </c>
      <c r="BA87" s="67" t="s">
        <v>75</v>
      </c>
      <c r="BB87" s="67" t="s">
        <v>77</v>
      </c>
      <c r="BC87" s="67" t="s">
        <v>75</v>
      </c>
      <c r="BD87" s="67" t="s">
        <v>75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si="381"/>
        <v>1</v>
      </c>
      <c r="BJ87" s="63" t="s">
        <v>85</v>
      </c>
      <c r="BK87" s="66">
        <v>0.77201057728846201</v>
      </c>
      <c r="BL87" s="66">
        <v>0.78145064939357001</v>
      </c>
      <c r="BM87" s="66">
        <v>8.3086932198694807</v>
      </c>
      <c r="BN87" s="66">
        <v>6.9422442839524603</v>
      </c>
      <c r="BO87" s="66">
        <v>0.47748237947754502</v>
      </c>
      <c r="BP87" s="66">
        <v>0.46749262091120802</v>
      </c>
      <c r="BQ87" s="66">
        <v>0.81530771590621798</v>
      </c>
      <c r="BR87" s="66">
        <v>0.81882056470473397</v>
      </c>
      <c r="BS87" s="63" t="s">
        <v>75</v>
      </c>
      <c r="BT87" s="63" t="s">
        <v>75</v>
      </c>
      <c r="BU87" s="63" t="s">
        <v>75</v>
      </c>
      <c r="BV87" s="63" t="s">
        <v>75</v>
      </c>
      <c r="BW87" s="63" t="s">
        <v>77</v>
      </c>
      <c r="BX87" s="63" t="s">
        <v>77</v>
      </c>
      <c r="BY87" s="63" t="s">
        <v>75</v>
      </c>
      <c r="BZ87" s="63" t="s">
        <v>75</v>
      </c>
    </row>
    <row r="88" spans="1:78" s="63" customFormat="1" x14ac:dyDescent="0.3">
      <c r="A88" s="62">
        <v>14162500</v>
      </c>
      <c r="B88" s="63">
        <v>23772909</v>
      </c>
      <c r="C88" s="63" t="s">
        <v>11</v>
      </c>
      <c r="D88" s="63" t="s">
        <v>185</v>
      </c>
      <c r="F88" s="79"/>
      <c r="G88" s="64">
        <v>0.61</v>
      </c>
      <c r="H88" s="64" t="str">
        <f t="shared" si="365"/>
        <v>S</v>
      </c>
      <c r="I88" s="64" t="str">
        <f t="shared" si="366"/>
        <v>S</v>
      </c>
      <c r="J88" s="64" t="str">
        <f t="shared" si="367"/>
        <v>VG</v>
      </c>
      <c r="K88" s="64" t="str">
        <f t="shared" si="368"/>
        <v>G</v>
      </c>
      <c r="L88" s="65">
        <v>5.0999999999999997E-2</v>
      </c>
      <c r="M88" s="65" t="str">
        <f t="shared" si="369"/>
        <v>G</v>
      </c>
      <c r="N88" s="64" t="str">
        <f t="shared" si="370"/>
        <v>G</v>
      </c>
      <c r="O88" s="64" t="str">
        <f t="shared" si="371"/>
        <v>G</v>
      </c>
      <c r="P88" s="64" t="str">
        <f t="shared" si="372"/>
        <v>G</v>
      </c>
      <c r="Q88" s="64">
        <v>0.62</v>
      </c>
      <c r="R88" s="64" t="str">
        <f t="shared" si="373"/>
        <v>S</v>
      </c>
      <c r="S88" s="64" t="str">
        <f t="shared" si="374"/>
        <v>G</v>
      </c>
      <c r="T88" s="64" t="str">
        <f t="shared" si="375"/>
        <v>VG</v>
      </c>
      <c r="U88" s="64" t="str">
        <f t="shared" si="376"/>
        <v>VG</v>
      </c>
      <c r="V88" s="64">
        <v>0.69</v>
      </c>
      <c r="W88" s="64" t="str">
        <f t="shared" si="377"/>
        <v>S</v>
      </c>
      <c r="X88" s="64" t="str">
        <f t="shared" si="378"/>
        <v>S</v>
      </c>
      <c r="Y88" s="64" t="str">
        <f t="shared" si="379"/>
        <v>G</v>
      </c>
      <c r="Z88" s="64" t="str">
        <f t="shared" si="380"/>
        <v>G</v>
      </c>
      <c r="AA88" s="66">
        <v>0.76488069174801598</v>
      </c>
      <c r="AB88" s="66">
        <v>0.68991725054118203</v>
      </c>
      <c r="AC88" s="66">
        <v>10.1443382784535</v>
      </c>
      <c r="AD88" s="66">
        <v>7.1222258413468396</v>
      </c>
      <c r="AE88" s="66">
        <v>0.484891027192693</v>
      </c>
      <c r="AF88" s="66">
        <v>0.55685074253234002</v>
      </c>
      <c r="AG88" s="66">
        <v>0.81843746163333897</v>
      </c>
      <c r="AH88" s="66">
        <v>0.72999307079166997</v>
      </c>
      <c r="AI88" s="67" t="s">
        <v>75</v>
      </c>
      <c r="AJ88" s="67" t="s">
        <v>76</v>
      </c>
      <c r="AK88" s="67" t="s">
        <v>76</v>
      </c>
      <c r="AL88" s="67" t="s">
        <v>75</v>
      </c>
      <c r="AM88" s="67" t="s">
        <v>77</v>
      </c>
      <c r="AN88" s="67" t="s">
        <v>75</v>
      </c>
      <c r="AO88" s="67" t="s">
        <v>75</v>
      </c>
      <c r="AP88" s="67" t="s">
        <v>76</v>
      </c>
      <c r="AR88" s="68" t="s">
        <v>85</v>
      </c>
      <c r="AS88" s="66">
        <v>0.79347932251418196</v>
      </c>
      <c r="AT88" s="66">
        <v>0.80273521066028797</v>
      </c>
      <c r="AU88" s="66">
        <v>6.4806978964083202</v>
      </c>
      <c r="AV88" s="66">
        <v>5.7980864326347703</v>
      </c>
      <c r="AW88" s="66">
        <v>0.454445461508659</v>
      </c>
      <c r="AX88" s="66">
        <v>0.444145009360357</v>
      </c>
      <c r="AY88" s="66">
        <v>0.82084976638971097</v>
      </c>
      <c r="AZ88" s="66">
        <v>0.82746101549721796</v>
      </c>
      <c r="BA88" s="67" t="s">
        <v>75</v>
      </c>
      <c r="BB88" s="67" t="s">
        <v>77</v>
      </c>
      <c r="BC88" s="67" t="s">
        <v>75</v>
      </c>
      <c r="BD88" s="67" t="s">
        <v>75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si="381"/>
        <v>1</v>
      </c>
      <c r="BJ88" s="63" t="s">
        <v>85</v>
      </c>
      <c r="BK88" s="66">
        <v>0.77201057728846201</v>
      </c>
      <c r="BL88" s="66">
        <v>0.78145064939357001</v>
      </c>
      <c r="BM88" s="66">
        <v>8.3086932198694807</v>
      </c>
      <c r="BN88" s="66">
        <v>6.9422442839524603</v>
      </c>
      <c r="BO88" s="66">
        <v>0.47748237947754502</v>
      </c>
      <c r="BP88" s="66">
        <v>0.46749262091120802</v>
      </c>
      <c r="BQ88" s="66">
        <v>0.81530771590621798</v>
      </c>
      <c r="BR88" s="66">
        <v>0.81882056470473397</v>
      </c>
      <c r="BS88" s="63" t="s">
        <v>75</v>
      </c>
      <c r="BT88" s="63" t="s">
        <v>75</v>
      </c>
      <c r="BU88" s="63" t="s">
        <v>75</v>
      </c>
      <c r="BV88" s="63" t="s">
        <v>75</v>
      </c>
      <c r="BW88" s="63" t="s">
        <v>77</v>
      </c>
      <c r="BX88" s="63" t="s">
        <v>77</v>
      </c>
      <c r="BY88" s="63" t="s">
        <v>75</v>
      </c>
      <c r="BZ88" s="63" t="s">
        <v>75</v>
      </c>
    </row>
    <row r="89" spans="1:78" s="63" customFormat="1" x14ac:dyDescent="0.3">
      <c r="A89" s="62">
        <v>14162500</v>
      </c>
      <c r="B89" s="63">
        <v>23772909</v>
      </c>
      <c r="C89" s="63" t="s">
        <v>11</v>
      </c>
      <c r="D89" s="63" t="s">
        <v>186</v>
      </c>
      <c r="F89" s="79"/>
      <c r="G89" s="64">
        <v>0.6</v>
      </c>
      <c r="H89" s="64" t="str">
        <f t="shared" si="365"/>
        <v>S</v>
      </c>
      <c r="I89" s="64" t="str">
        <f t="shared" si="366"/>
        <v>S</v>
      </c>
      <c r="J89" s="64" t="str">
        <f t="shared" si="367"/>
        <v>VG</v>
      </c>
      <c r="K89" s="64" t="str">
        <f t="shared" si="368"/>
        <v>G</v>
      </c>
      <c r="L89" s="65">
        <v>0.06</v>
      </c>
      <c r="M89" s="65" t="str">
        <f t="shared" si="369"/>
        <v>G</v>
      </c>
      <c r="N89" s="64" t="str">
        <f t="shared" si="370"/>
        <v>G</v>
      </c>
      <c r="O89" s="64" t="str">
        <f t="shared" si="371"/>
        <v>G</v>
      </c>
      <c r="P89" s="64" t="str">
        <f t="shared" si="372"/>
        <v>G</v>
      </c>
      <c r="Q89" s="64">
        <v>0.62</v>
      </c>
      <c r="R89" s="64" t="str">
        <f t="shared" si="373"/>
        <v>S</v>
      </c>
      <c r="S89" s="64" t="str">
        <f t="shared" si="374"/>
        <v>G</v>
      </c>
      <c r="T89" s="64" t="str">
        <f t="shared" si="375"/>
        <v>VG</v>
      </c>
      <c r="U89" s="64" t="str">
        <f t="shared" si="376"/>
        <v>VG</v>
      </c>
      <c r="V89" s="64">
        <v>0.69</v>
      </c>
      <c r="W89" s="64" t="str">
        <f t="shared" si="377"/>
        <v>S</v>
      </c>
      <c r="X89" s="64" t="str">
        <f t="shared" si="378"/>
        <v>S</v>
      </c>
      <c r="Y89" s="64" t="str">
        <f t="shared" si="379"/>
        <v>G</v>
      </c>
      <c r="Z89" s="64" t="str">
        <f t="shared" si="380"/>
        <v>G</v>
      </c>
      <c r="AA89" s="66">
        <v>0.76488069174801598</v>
      </c>
      <c r="AB89" s="66">
        <v>0.68991725054118203</v>
      </c>
      <c r="AC89" s="66">
        <v>10.1443382784535</v>
      </c>
      <c r="AD89" s="66">
        <v>7.1222258413468396</v>
      </c>
      <c r="AE89" s="66">
        <v>0.484891027192693</v>
      </c>
      <c r="AF89" s="66">
        <v>0.55685074253234002</v>
      </c>
      <c r="AG89" s="66">
        <v>0.81843746163333897</v>
      </c>
      <c r="AH89" s="66">
        <v>0.72999307079166997</v>
      </c>
      <c r="AI89" s="67" t="s">
        <v>75</v>
      </c>
      <c r="AJ89" s="67" t="s">
        <v>76</v>
      </c>
      <c r="AK89" s="67" t="s">
        <v>76</v>
      </c>
      <c r="AL89" s="67" t="s">
        <v>75</v>
      </c>
      <c r="AM89" s="67" t="s">
        <v>77</v>
      </c>
      <c r="AN89" s="67" t="s">
        <v>75</v>
      </c>
      <c r="AO89" s="67" t="s">
        <v>75</v>
      </c>
      <c r="AP89" s="67" t="s">
        <v>76</v>
      </c>
      <c r="AR89" s="68" t="s">
        <v>85</v>
      </c>
      <c r="AS89" s="66">
        <v>0.79347932251418196</v>
      </c>
      <c r="AT89" s="66">
        <v>0.80273521066028797</v>
      </c>
      <c r="AU89" s="66">
        <v>6.4806978964083202</v>
      </c>
      <c r="AV89" s="66">
        <v>5.7980864326347703</v>
      </c>
      <c r="AW89" s="66">
        <v>0.454445461508659</v>
      </c>
      <c r="AX89" s="66">
        <v>0.444145009360357</v>
      </c>
      <c r="AY89" s="66">
        <v>0.82084976638971097</v>
      </c>
      <c r="AZ89" s="66">
        <v>0.82746101549721796</v>
      </c>
      <c r="BA89" s="67" t="s">
        <v>75</v>
      </c>
      <c r="BB89" s="67" t="s">
        <v>77</v>
      </c>
      <c r="BC89" s="67" t="s">
        <v>75</v>
      </c>
      <c r="BD89" s="67" t="s">
        <v>75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si="381"/>
        <v>1</v>
      </c>
      <c r="BJ89" s="63" t="s">
        <v>85</v>
      </c>
      <c r="BK89" s="66">
        <v>0.77201057728846201</v>
      </c>
      <c r="BL89" s="66">
        <v>0.78145064939357001</v>
      </c>
      <c r="BM89" s="66">
        <v>8.3086932198694807</v>
      </c>
      <c r="BN89" s="66">
        <v>6.9422442839524603</v>
      </c>
      <c r="BO89" s="66">
        <v>0.47748237947754502</v>
      </c>
      <c r="BP89" s="66">
        <v>0.46749262091120802</v>
      </c>
      <c r="BQ89" s="66">
        <v>0.81530771590621798</v>
      </c>
      <c r="BR89" s="66">
        <v>0.81882056470473397</v>
      </c>
      <c r="BS89" s="63" t="s">
        <v>75</v>
      </c>
      <c r="BT89" s="63" t="s">
        <v>75</v>
      </c>
      <c r="BU89" s="63" t="s">
        <v>75</v>
      </c>
      <c r="BV89" s="63" t="s">
        <v>75</v>
      </c>
      <c r="BW89" s="63" t="s">
        <v>77</v>
      </c>
      <c r="BX89" s="63" t="s">
        <v>77</v>
      </c>
      <c r="BY89" s="63" t="s">
        <v>75</v>
      </c>
      <c r="BZ89" s="63" t="s">
        <v>75</v>
      </c>
    </row>
    <row r="90" spans="1:78" s="63" customFormat="1" x14ac:dyDescent="0.3">
      <c r="A90" s="62">
        <v>14162500</v>
      </c>
      <c r="B90" s="63">
        <v>23772909</v>
      </c>
      <c r="C90" s="63" t="s">
        <v>11</v>
      </c>
      <c r="D90" s="63" t="s">
        <v>204</v>
      </c>
      <c r="F90" s="79"/>
      <c r="G90" s="64">
        <v>0.78</v>
      </c>
      <c r="H90" s="64" t="str">
        <f t="shared" si="365"/>
        <v>G</v>
      </c>
      <c r="I90" s="64" t="str">
        <f t="shared" si="366"/>
        <v>S</v>
      </c>
      <c r="J90" s="64" t="str">
        <f t="shared" si="367"/>
        <v>VG</v>
      </c>
      <c r="K90" s="64" t="str">
        <f t="shared" si="368"/>
        <v>G</v>
      </c>
      <c r="L90" s="65">
        <v>6.2E-2</v>
      </c>
      <c r="M90" s="65" t="str">
        <f t="shared" si="369"/>
        <v>G</v>
      </c>
      <c r="N90" s="64" t="str">
        <f t="shared" si="370"/>
        <v>G</v>
      </c>
      <c r="O90" s="64" t="str">
        <f t="shared" si="371"/>
        <v>G</v>
      </c>
      <c r="P90" s="64" t="str">
        <f t="shared" si="372"/>
        <v>G</v>
      </c>
      <c r="Q90" s="64">
        <v>0.47</v>
      </c>
      <c r="R90" s="64" t="str">
        <f t="shared" si="373"/>
        <v>VG</v>
      </c>
      <c r="S90" s="64" t="str">
        <f t="shared" si="374"/>
        <v>G</v>
      </c>
      <c r="T90" s="64" t="str">
        <f t="shared" si="375"/>
        <v>VG</v>
      </c>
      <c r="U90" s="64" t="str">
        <f t="shared" si="376"/>
        <v>VG</v>
      </c>
      <c r="V90" s="64">
        <v>0.82</v>
      </c>
      <c r="W90" s="64" t="str">
        <f t="shared" si="377"/>
        <v>G</v>
      </c>
      <c r="X90" s="64" t="str">
        <f t="shared" si="378"/>
        <v>S</v>
      </c>
      <c r="Y90" s="64" t="str">
        <f t="shared" si="379"/>
        <v>G</v>
      </c>
      <c r="Z90" s="64" t="str">
        <f t="shared" si="380"/>
        <v>G</v>
      </c>
      <c r="AA90" s="66">
        <v>0.76488069174801598</v>
      </c>
      <c r="AB90" s="66">
        <v>0.68991725054118203</v>
      </c>
      <c r="AC90" s="66">
        <v>10.1443382784535</v>
      </c>
      <c r="AD90" s="66">
        <v>7.1222258413468396</v>
      </c>
      <c r="AE90" s="66">
        <v>0.484891027192693</v>
      </c>
      <c r="AF90" s="66">
        <v>0.55685074253234002</v>
      </c>
      <c r="AG90" s="66">
        <v>0.81843746163333897</v>
      </c>
      <c r="AH90" s="66">
        <v>0.72999307079166997</v>
      </c>
      <c r="AI90" s="67" t="s">
        <v>75</v>
      </c>
      <c r="AJ90" s="67" t="s">
        <v>76</v>
      </c>
      <c r="AK90" s="67" t="s">
        <v>76</v>
      </c>
      <c r="AL90" s="67" t="s">
        <v>75</v>
      </c>
      <c r="AM90" s="67" t="s">
        <v>77</v>
      </c>
      <c r="AN90" s="67" t="s">
        <v>75</v>
      </c>
      <c r="AO90" s="67" t="s">
        <v>75</v>
      </c>
      <c r="AP90" s="67" t="s">
        <v>76</v>
      </c>
      <c r="AR90" s="68" t="s">
        <v>85</v>
      </c>
      <c r="AS90" s="66">
        <v>0.79347932251418196</v>
      </c>
      <c r="AT90" s="66">
        <v>0.80273521066028797</v>
      </c>
      <c r="AU90" s="66">
        <v>6.4806978964083202</v>
      </c>
      <c r="AV90" s="66">
        <v>5.7980864326347703</v>
      </c>
      <c r="AW90" s="66">
        <v>0.454445461508659</v>
      </c>
      <c r="AX90" s="66">
        <v>0.444145009360357</v>
      </c>
      <c r="AY90" s="66">
        <v>0.82084976638971097</v>
      </c>
      <c r="AZ90" s="66">
        <v>0.82746101549721796</v>
      </c>
      <c r="BA90" s="67" t="s">
        <v>75</v>
      </c>
      <c r="BB90" s="67" t="s">
        <v>77</v>
      </c>
      <c r="BC90" s="67" t="s">
        <v>75</v>
      </c>
      <c r="BD90" s="67" t="s">
        <v>75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si="381"/>
        <v>1</v>
      </c>
      <c r="BJ90" s="63" t="s">
        <v>85</v>
      </c>
      <c r="BK90" s="66">
        <v>0.77201057728846201</v>
      </c>
      <c r="BL90" s="66">
        <v>0.78145064939357001</v>
      </c>
      <c r="BM90" s="66">
        <v>8.3086932198694807</v>
      </c>
      <c r="BN90" s="66">
        <v>6.9422442839524603</v>
      </c>
      <c r="BO90" s="66">
        <v>0.47748237947754502</v>
      </c>
      <c r="BP90" s="66">
        <v>0.46749262091120802</v>
      </c>
      <c r="BQ90" s="66">
        <v>0.81530771590621798</v>
      </c>
      <c r="BR90" s="66">
        <v>0.81882056470473397</v>
      </c>
      <c r="BS90" s="63" t="s">
        <v>75</v>
      </c>
      <c r="BT90" s="63" t="s">
        <v>75</v>
      </c>
      <c r="BU90" s="63" t="s">
        <v>75</v>
      </c>
      <c r="BV90" s="63" t="s">
        <v>75</v>
      </c>
      <c r="BW90" s="63" t="s">
        <v>77</v>
      </c>
      <c r="BX90" s="63" t="s">
        <v>77</v>
      </c>
      <c r="BY90" s="63" t="s">
        <v>75</v>
      </c>
      <c r="BZ90" s="63" t="s">
        <v>75</v>
      </c>
    </row>
    <row r="91" spans="1:78" s="63" customFormat="1" x14ac:dyDescent="0.3">
      <c r="A91" s="62">
        <v>14162500</v>
      </c>
      <c r="B91" s="63">
        <v>23772909</v>
      </c>
      <c r="C91" s="63" t="s">
        <v>11</v>
      </c>
      <c r="D91" s="63" t="s">
        <v>212</v>
      </c>
      <c r="F91" s="79"/>
      <c r="G91" s="64">
        <v>0.75</v>
      </c>
      <c r="H91" s="64" t="str">
        <f t="shared" si="365"/>
        <v>G</v>
      </c>
      <c r="I91" s="64" t="str">
        <f t="shared" si="366"/>
        <v>S</v>
      </c>
      <c r="J91" s="64" t="str">
        <f t="shared" si="367"/>
        <v>VG</v>
      </c>
      <c r="K91" s="64" t="str">
        <f t="shared" si="368"/>
        <v>G</v>
      </c>
      <c r="L91" s="65">
        <v>4.0000000000000001E-3</v>
      </c>
      <c r="M91" s="65" t="str">
        <f t="shared" si="369"/>
        <v>VG</v>
      </c>
      <c r="N91" s="64" t="str">
        <f t="shared" si="370"/>
        <v>G</v>
      </c>
      <c r="O91" s="64" t="str">
        <f t="shared" si="371"/>
        <v>G</v>
      </c>
      <c r="P91" s="64" t="str">
        <f t="shared" si="372"/>
        <v>G</v>
      </c>
      <c r="Q91" s="64">
        <v>0.5</v>
      </c>
      <c r="R91" s="64" t="str">
        <f t="shared" si="373"/>
        <v>VG</v>
      </c>
      <c r="S91" s="64" t="str">
        <f t="shared" si="374"/>
        <v>G</v>
      </c>
      <c r="T91" s="64" t="str">
        <f t="shared" si="375"/>
        <v>VG</v>
      </c>
      <c r="U91" s="64" t="str">
        <f t="shared" si="376"/>
        <v>VG</v>
      </c>
      <c r="V91" s="64">
        <v>0.82</v>
      </c>
      <c r="W91" s="64" t="str">
        <f t="shared" si="377"/>
        <v>G</v>
      </c>
      <c r="X91" s="64" t="str">
        <f t="shared" si="378"/>
        <v>S</v>
      </c>
      <c r="Y91" s="64" t="str">
        <f t="shared" si="379"/>
        <v>G</v>
      </c>
      <c r="Z91" s="64" t="str">
        <f t="shared" si="380"/>
        <v>G</v>
      </c>
      <c r="AA91" s="66">
        <v>0.76488069174801598</v>
      </c>
      <c r="AB91" s="66">
        <v>0.68991725054118203</v>
      </c>
      <c r="AC91" s="66">
        <v>10.1443382784535</v>
      </c>
      <c r="AD91" s="66">
        <v>7.1222258413468396</v>
      </c>
      <c r="AE91" s="66">
        <v>0.484891027192693</v>
      </c>
      <c r="AF91" s="66">
        <v>0.55685074253234002</v>
      </c>
      <c r="AG91" s="66">
        <v>0.81843746163333897</v>
      </c>
      <c r="AH91" s="66">
        <v>0.72999307079166997</v>
      </c>
      <c r="AI91" s="67" t="s">
        <v>75</v>
      </c>
      <c r="AJ91" s="67" t="s">
        <v>76</v>
      </c>
      <c r="AK91" s="67" t="s">
        <v>76</v>
      </c>
      <c r="AL91" s="67" t="s">
        <v>75</v>
      </c>
      <c r="AM91" s="67" t="s">
        <v>77</v>
      </c>
      <c r="AN91" s="67" t="s">
        <v>75</v>
      </c>
      <c r="AO91" s="67" t="s">
        <v>75</v>
      </c>
      <c r="AP91" s="67" t="s">
        <v>76</v>
      </c>
      <c r="AR91" s="68" t="s">
        <v>85</v>
      </c>
      <c r="AS91" s="66">
        <v>0.79347932251418196</v>
      </c>
      <c r="AT91" s="66">
        <v>0.80273521066028797</v>
      </c>
      <c r="AU91" s="66">
        <v>6.4806978964083202</v>
      </c>
      <c r="AV91" s="66">
        <v>5.7980864326347703</v>
      </c>
      <c r="AW91" s="66">
        <v>0.454445461508659</v>
      </c>
      <c r="AX91" s="66">
        <v>0.444145009360357</v>
      </c>
      <c r="AY91" s="66">
        <v>0.82084976638971097</v>
      </c>
      <c r="AZ91" s="66">
        <v>0.82746101549721796</v>
      </c>
      <c r="BA91" s="67" t="s">
        <v>75</v>
      </c>
      <c r="BB91" s="67" t="s">
        <v>77</v>
      </c>
      <c r="BC91" s="67" t="s">
        <v>75</v>
      </c>
      <c r="BD91" s="67" t="s">
        <v>75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si="381"/>
        <v>1</v>
      </c>
      <c r="BJ91" s="63" t="s">
        <v>85</v>
      </c>
      <c r="BK91" s="66">
        <v>0.77201057728846201</v>
      </c>
      <c r="BL91" s="66">
        <v>0.78145064939357001</v>
      </c>
      <c r="BM91" s="66">
        <v>8.3086932198694807</v>
      </c>
      <c r="BN91" s="66">
        <v>6.9422442839524603</v>
      </c>
      <c r="BO91" s="66">
        <v>0.47748237947754502</v>
      </c>
      <c r="BP91" s="66">
        <v>0.46749262091120802</v>
      </c>
      <c r="BQ91" s="66">
        <v>0.81530771590621798</v>
      </c>
      <c r="BR91" s="66">
        <v>0.81882056470473397</v>
      </c>
      <c r="BS91" s="63" t="s">
        <v>75</v>
      </c>
      <c r="BT91" s="63" t="s">
        <v>75</v>
      </c>
      <c r="BU91" s="63" t="s">
        <v>75</v>
      </c>
      <c r="BV91" s="63" t="s">
        <v>75</v>
      </c>
      <c r="BW91" s="63" t="s">
        <v>77</v>
      </c>
      <c r="BX91" s="63" t="s">
        <v>77</v>
      </c>
      <c r="BY91" s="63" t="s">
        <v>75</v>
      </c>
      <c r="BZ91" s="63" t="s">
        <v>75</v>
      </c>
    </row>
    <row r="92" spans="1:78" s="63" customFormat="1" x14ac:dyDescent="0.3">
      <c r="A92" s="62">
        <v>14162500</v>
      </c>
      <c r="B92" s="63">
        <v>23772909</v>
      </c>
      <c r="C92" s="63" t="s">
        <v>11</v>
      </c>
      <c r="D92" s="63" t="s">
        <v>220</v>
      </c>
      <c r="F92" s="79"/>
      <c r="G92" s="64">
        <v>0.76</v>
      </c>
      <c r="H92" s="64" t="str">
        <f t="shared" si="365"/>
        <v>G</v>
      </c>
      <c r="I92" s="64" t="str">
        <f t="shared" si="366"/>
        <v>S</v>
      </c>
      <c r="J92" s="64" t="str">
        <f t="shared" si="367"/>
        <v>VG</v>
      </c>
      <c r="K92" s="64" t="str">
        <f t="shared" si="368"/>
        <v>G</v>
      </c>
      <c r="L92" s="65">
        <v>4.0000000000000001E-3</v>
      </c>
      <c r="M92" s="65" t="str">
        <f t="shared" si="369"/>
        <v>VG</v>
      </c>
      <c r="N92" s="64" t="str">
        <f t="shared" si="370"/>
        <v>G</v>
      </c>
      <c r="O92" s="64" t="str">
        <f t="shared" si="371"/>
        <v>G</v>
      </c>
      <c r="P92" s="64" t="str">
        <f t="shared" si="372"/>
        <v>G</v>
      </c>
      <c r="Q92" s="64">
        <v>0.49</v>
      </c>
      <c r="R92" s="64" t="str">
        <f t="shared" si="373"/>
        <v>VG</v>
      </c>
      <c r="S92" s="64" t="str">
        <f t="shared" si="374"/>
        <v>G</v>
      </c>
      <c r="T92" s="64" t="str">
        <f t="shared" si="375"/>
        <v>VG</v>
      </c>
      <c r="U92" s="64" t="str">
        <f t="shared" si="376"/>
        <v>VG</v>
      </c>
      <c r="V92" s="64">
        <v>0.82</v>
      </c>
      <c r="W92" s="64" t="str">
        <f t="shared" si="377"/>
        <v>G</v>
      </c>
      <c r="X92" s="64" t="str">
        <f t="shared" si="378"/>
        <v>S</v>
      </c>
      <c r="Y92" s="64" t="str">
        <f t="shared" si="379"/>
        <v>G</v>
      </c>
      <c r="Z92" s="64" t="str">
        <f t="shared" si="380"/>
        <v>G</v>
      </c>
      <c r="AA92" s="66">
        <v>0.76488069174801598</v>
      </c>
      <c r="AB92" s="66">
        <v>0.68991725054118203</v>
      </c>
      <c r="AC92" s="66">
        <v>10.1443382784535</v>
      </c>
      <c r="AD92" s="66">
        <v>7.1222258413468396</v>
      </c>
      <c r="AE92" s="66">
        <v>0.484891027192693</v>
      </c>
      <c r="AF92" s="66">
        <v>0.55685074253234002</v>
      </c>
      <c r="AG92" s="66">
        <v>0.81843746163333897</v>
      </c>
      <c r="AH92" s="66">
        <v>0.72999307079166997</v>
      </c>
      <c r="AI92" s="67" t="s">
        <v>75</v>
      </c>
      <c r="AJ92" s="67" t="s">
        <v>76</v>
      </c>
      <c r="AK92" s="67" t="s">
        <v>76</v>
      </c>
      <c r="AL92" s="67" t="s">
        <v>75</v>
      </c>
      <c r="AM92" s="67" t="s">
        <v>77</v>
      </c>
      <c r="AN92" s="67" t="s">
        <v>75</v>
      </c>
      <c r="AO92" s="67" t="s">
        <v>75</v>
      </c>
      <c r="AP92" s="67" t="s">
        <v>76</v>
      </c>
      <c r="AR92" s="68" t="s">
        <v>85</v>
      </c>
      <c r="AS92" s="66">
        <v>0.79347932251418196</v>
      </c>
      <c r="AT92" s="66">
        <v>0.80273521066028797</v>
      </c>
      <c r="AU92" s="66">
        <v>6.4806978964083202</v>
      </c>
      <c r="AV92" s="66">
        <v>5.7980864326347703</v>
      </c>
      <c r="AW92" s="66">
        <v>0.454445461508659</v>
      </c>
      <c r="AX92" s="66">
        <v>0.444145009360357</v>
      </c>
      <c r="AY92" s="66">
        <v>0.82084976638971097</v>
      </c>
      <c r="AZ92" s="66">
        <v>0.82746101549721796</v>
      </c>
      <c r="BA92" s="67" t="s">
        <v>75</v>
      </c>
      <c r="BB92" s="67" t="s">
        <v>77</v>
      </c>
      <c r="BC92" s="67" t="s">
        <v>75</v>
      </c>
      <c r="BD92" s="67" t="s">
        <v>75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si="381"/>
        <v>1</v>
      </c>
      <c r="BJ92" s="63" t="s">
        <v>85</v>
      </c>
      <c r="BK92" s="66">
        <v>0.77201057728846201</v>
      </c>
      <c r="BL92" s="66">
        <v>0.78145064939357001</v>
      </c>
      <c r="BM92" s="66">
        <v>8.3086932198694807</v>
      </c>
      <c r="BN92" s="66">
        <v>6.9422442839524603</v>
      </c>
      <c r="BO92" s="66">
        <v>0.47748237947754502</v>
      </c>
      <c r="BP92" s="66">
        <v>0.46749262091120802</v>
      </c>
      <c r="BQ92" s="66">
        <v>0.81530771590621798</v>
      </c>
      <c r="BR92" s="66">
        <v>0.81882056470473397</v>
      </c>
      <c r="BS92" s="63" t="s">
        <v>75</v>
      </c>
      <c r="BT92" s="63" t="s">
        <v>75</v>
      </c>
      <c r="BU92" s="63" t="s">
        <v>75</v>
      </c>
      <c r="BV92" s="63" t="s">
        <v>75</v>
      </c>
      <c r="BW92" s="63" t="s">
        <v>77</v>
      </c>
      <c r="BX92" s="63" t="s">
        <v>77</v>
      </c>
      <c r="BY92" s="63" t="s">
        <v>75</v>
      </c>
      <c r="BZ92" s="63" t="s">
        <v>75</v>
      </c>
    </row>
    <row r="93" spans="1:78" s="63" customFormat="1" x14ac:dyDescent="0.3">
      <c r="A93" s="62">
        <v>14162500</v>
      </c>
      <c r="B93" s="63">
        <v>23772909</v>
      </c>
      <c r="C93" s="63" t="s">
        <v>11</v>
      </c>
      <c r="D93" s="63" t="s">
        <v>225</v>
      </c>
      <c r="F93" s="79"/>
      <c r="G93" s="64">
        <v>0.76</v>
      </c>
      <c r="H93" s="64" t="str">
        <f t="shared" si="365"/>
        <v>G</v>
      </c>
      <c r="I93" s="64" t="str">
        <f t="shared" si="366"/>
        <v>S</v>
      </c>
      <c r="J93" s="64" t="str">
        <f t="shared" si="367"/>
        <v>VG</v>
      </c>
      <c r="K93" s="64" t="str">
        <f t="shared" si="368"/>
        <v>G</v>
      </c>
      <c r="L93" s="65">
        <v>0</v>
      </c>
      <c r="M93" s="65" t="str">
        <f t="shared" si="369"/>
        <v>VG</v>
      </c>
      <c r="N93" s="64" t="str">
        <f t="shared" si="370"/>
        <v>G</v>
      </c>
      <c r="O93" s="64" t="str">
        <f t="shared" si="371"/>
        <v>G</v>
      </c>
      <c r="P93" s="64" t="str">
        <f t="shared" si="372"/>
        <v>G</v>
      </c>
      <c r="Q93" s="64">
        <v>0.49</v>
      </c>
      <c r="R93" s="64" t="str">
        <f t="shared" si="373"/>
        <v>VG</v>
      </c>
      <c r="S93" s="64" t="str">
        <f t="shared" si="374"/>
        <v>G</v>
      </c>
      <c r="T93" s="64" t="str">
        <f t="shared" si="375"/>
        <v>VG</v>
      </c>
      <c r="U93" s="64" t="str">
        <f t="shared" si="376"/>
        <v>VG</v>
      </c>
      <c r="V93" s="64">
        <v>0.81</v>
      </c>
      <c r="W93" s="64" t="str">
        <f t="shared" si="377"/>
        <v>G</v>
      </c>
      <c r="X93" s="64" t="str">
        <f t="shared" si="378"/>
        <v>S</v>
      </c>
      <c r="Y93" s="64" t="str">
        <f t="shared" si="379"/>
        <v>G</v>
      </c>
      <c r="Z93" s="64" t="str">
        <f t="shared" si="380"/>
        <v>G</v>
      </c>
      <c r="AA93" s="66">
        <v>0.76488069174801598</v>
      </c>
      <c r="AB93" s="66">
        <v>0.68991725054118203</v>
      </c>
      <c r="AC93" s="66">
        <v>10.1443382784535</v>
      </c>
      <c r="AD93" s="66">
        <v>7.1222258413468396</v>
      </c>
      <c r="AE93" s="66">
        <v>0.484891027192693</v>
      </c>
      <c r="AF93" s="66">
        <v>0.55685074253234002</v>
      </c>
      <c r="AG93" s="66">
        <v>0.81843746163333897</v>
      </c>
      <c r="AH93" s="66">
        <v>0.72999307079166997</v>
      </c>
      <c r="AI93" s="67" t="s">
        <v>75</v>
      </c>
      <c r="AJ93" s="67" t="s">
        <v>76</v>
      </c>
      <c r="AK93" s="67" t="s">
        <v>76</v>
      </c>
      <c r="AL93" s="67" t="s">
        <v>75</v>
      </c>
      <c r="AM93" s="67" t="s">
        <v>77</v>
      </c>
      <c r="AN93" s="67" t="s">
        <v>75</v>
      </c>
      <c r="AO93" s="67" t="s">
        <v>75</v>
      </c>
      <c r="AP93" s="67" t="s">
        <v>76</v>
      </c>
      <c r="AR93" s="68" t="s">
        <v>85</v>
      </c>
      <c r="AS93" s="66">
        <v>0.79347932251418196</v>
      </c>
      <c r="AT93" s="66">
        <v>0.80273521066028797</v>
      </c>
      <c r="AU93" s="66">
        <v>6.4806978964083202</v>
      </c>
      <c r="AV93" s="66">
        <v>5.7980864326347703</v>
      </c>
      <c r="AW93" s="66">
        <v>0.454445461508659</v>
      </c>
      <c r="AX93" s="66">
        <v>0.444145009360357</v>
      </c>
      <c r="AY93" s="66">
        <v>0.82084976638971097</v>
      </c>
      <c r="AZ93" s="66">
        <v>0.82746101549721796</v>
      </c>
      <c r="BA93" s="67" t="s">
        <v>75</v>
      </c>
      <c r="BB93" s="67" t="s">
        <v>77</v>
      </c>
      <c r="BC93" s="67" t="s">
        <v>75</v>
      </c>
      <c r="BD93" s="67" t="s">
        <v>75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si="381"/>
        <v>1</v>
      </c>
      <c r="BJ93" s="63" t="s">
        <v>85</v>
      </c>
      <c r="BK93" s="66">
        <v>0.77201057728846201</v>
      </c>
      <c r="BL93" s="66">
        <v>0.78145064939357001</v>
      </c>
      <c r="BM93" s="66">
        <v>8.3086932198694807</v>
      </c>
      <c r="BN93" s="66">
        <v>6.9422442839524603</v>
      </c>
      <c r="BO93" s="66">
        <v>0.47748237947754502</v>
      </c>
      <c r="BP93" s="66">
        <v>0.46749262091120802</v>
      </c>
      <c r="BQ93" s="66">
        <v>0.81530771590621798</v>
      </c>
      <c r="BR93" s="66">
        <v>0.81882056470473397</v>
      </c>
      <c r="BS93" s="63" t="s">
        <v>75</v>
      </c>
      <c r="BT93" s="63" t="s">
        <v>75</v>
      </c>
      <c r="BU93" s="63" t="s">
        <v>75</v>
      </c>
      <c r="BV93" s="63" t="s">
        <v>75</v>
      </c>
      <c r="BW93" s="63" t="s">
        <v>77</v>
      </c>
      <c r="BX93" s="63" t="s">
        <v>77</v>
      </c>
      <c r="BY93" s="63" t="s">
        <v>75</v>
      </c>
      <c r="BZ93" s="63" t="s">
        <v>75</v>
      </c>
    </row>
    <row r="94" spans="1:78" s="63" customFormat="1" x14ac:dyDescent="0.3">
      <c r="A94" s="62">
        <v>14162500</v>
      </c>
      <c r="B94" s="63">
        <v>23772909</v>
      </c>
      <c r="C94" s="63" t="s">
        <v>11</v>
      </c>
      <c r="D94" s="63" t="s">
        <v>228</v>
      </c>
      <c r="F94" s="79"/>
      <c r="G94" s="64">
        <v>0.76</v>
      </c>
      <c r="H94" s="64" t="str">
        <f t="shared" si="365"/>
        <v>G</v>
      </c>
      <c r="I94" s="64" t="str">
        <f t="shared" ref="I94" si="382">AJ94</f>
        <v>S</v>
      </c>
      <c r="J94" s="64" t="str">
        <f t="shared" ref="J94" si="383">BB94</f>
        <v>VG</v>
      </c>
      <c r="K94" s="64" t="str">
        <f t="shared" ref="K94" si="384">BT94</f>
        <v>G</v>
      </c>
      <c r="L94" s="65">
        <v>2E-3</v>
      </c>
      <c r="M94" s="65" t="str">
        <f t="shared" si="369"/>
        <v>VG</v>
      </c>
      <c r="N94" s="64" t="str">
        <f t="shared" ref="N94" si="385">AO94</f>
        <v>G</v>
      </c>
      <c r="O94" s="64" t="str">
        <f t="shared" ref="O94" si="386">BD94</f>
        <v>G</v>
      </c>
      <c r="P94" s="64" t="str">
        <f t="shared" ref="P94" si="387">BY94</f>
        <v>G</v>
      </c>
      <c r="Q94" s="64">
        <v>0.49</v>
      </c>
      <c r="R94" s="64" t="str">
        <f t="shared" si="373"/>
        <v>VG</v>
      </c>
      <c r="S94" s="64" t="str">
        <f t="shared" ref="S94" si="388">AN94</f>
        <v>G</v>
      </c>
      <c r="T94" s="64" t="str">
        <f t="shared" ref="T94" si="389">BF94</f>
        <v>VG</v>
      </c>
      <c r="U94" s="64" t="str">
        <f t="shared" ref="U94" si="390">BX94</f>
        <v>VG</v>
      </c>
      <c r="V94" s="64">
        <v>0.81</v>
      </c>
      <c r="W94" s="64" t="str">
        <f t="shared" si="377"/>
        <v>G</v>
      </c>
      <c r="X94" s="64" t="str">
        <f t="shared" ref="X94" si="391">AP94</f>
        <v>S</v>
      </c>
      <c r="Y94" s="64" t="str">
        <f t="shared" ref="Y94" si="392">BH94</f>
        <v>G</v>
      </c>
      <c r="Z94" s="64" t="str">
        <f t="shared" ref="Z94" si="393">BZ94</f>
        <v>G</v>
      </c>
      <c r="AA94" s="66">
        <v>0.76488069174801598</v>
      </c>
      <c r="AB94" s="66">
        <v>0.68991725054118203</v>
      </c>
      <c r="AC94" s="66">
        <v>10.1443382784535</v>
      </c>
      <c r="AD94" s="66">
        <v>7.1222258413468396</v>
      </c>
      <c r="AE94" s="66">
        <v>0.484891027192693</v>
      </c>
      <c r="AF94" s="66">
        <v>0.55685074253234002</v>
      </c>
      <c r="AG94" s="66">
        <v>0.81843746163333897</v>
      </c>
      <c r="AH94" s="66">
        <v>0.72999307079166997</v>
      </c>
      <c r="AI94" s="67" t="s">
        <v>75</v>
      </c>
      <c r="AJ94" s="67" t="s">
        <v>76</v>
      </c>
      <c r="AK94" s="67" t="s">
        <v>76</v>
      </c>
      <c r="AL94" s="67" t="s">
        <v>75</v>
      </c>
      <c r="AM94" s="67" t="s">
        <v>77</v>
      </c>
      <c r="AN94" s="67" t="s">
        <v>75</v>
      </c>
      <c r="AO94" s="67" t="s">
        <v>75</v>
      </c>
      <c r="AP94" s="67" t="s">
        <v>76</v>
      </c>
      <c r="AR94" s="68" t="s">
        <v>85</v>
      </c>
      <c r="AS94" s="66">
        <v>0.79347932251418196</v>
      </c>
      <c r="AT94" s="66">
        <v>0.80273521066028797</v>
      </c>
      <c r="AU94" s="66">
        <v>6.4806978964083202</v>
      </c>
      <c r="AV94" s="66">
        <v>5.7980864326347703</v>
      </c>
      <c r="AW94" s="66">
        <v>0.454445461508659</v>
      </c>
      <c r="AX94" s="66">
        <v>0.444145009360357</v>
      </c>
      <c r="AY94" s="66">
        <v>0.82084976638971097</v>
      </c>
      <c r="AZ94" s="66">
        <v>0.82746101549721796</v>
      </c>
      <c r="BA94" s="67" t="s">
        <v>75</v>
      </c>
      <c r="BB94" s="67" t="s">
        <v>77</v>
      </c>
      <c r="BC94" s="67" t="s">
        <v>75</v>
      </c>
      <c r="BD94" s="67" t="s">
        <v>75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ref="BI94" si="394">IF(BJ94=AR94,1,0)</f>
        <v>1</v>
      </c>
      <c r="BJ94" s="63" t="s">
        <v>85</v>
      </c>
      <c r="BK94" s="66">
        <v>0.77201057728846201</v>
      </c>
      <c r="BL94" s="66">
        <v>0.78145064939357001</v>
      </c>
      <c r="BM94" s="66">
        <v>8.3086932198694807</v>
      </c>
      <c r="BN94" s="66">
        <v>6.9422442839524603</v>
      </c>
      <c r="BO94" s="66">
        <v>0.47748237947754502</v>
      </c>
      <c r="BP94" s="66">
        <v>0.46749262091120802</v>
      </c>
      <c r="BQ94" s="66">
        <v>0.81530771590621798</v>
      </c>
      <c r="BR94" s="66">
        <v>0.81882056470473397</v>
      </c>
      <c r="BS94" s="63" t="s">
        <v>75</v>
      </c>
      <c r="BT94" s="63" t="s">
        <v>75</v>
      </c>
      <c r="BU94" s="63" t="s">
        <v>75</v>
      </c>
      <c r="BV94" s="63" t="s">
        <v>75</v>
      </c>
      <c r="BW94" s="63" t="s">
        <v>77</v>
      </c>
      <c r="BX94" s="63" t="s">
        <v>77</v>
      </c>
      <c r="BY94" s="63" t="s">
        <v>75</v>
      </c>
      <c r="BZ94" s="63" t="s">
        <v>75</v>
      </c>
    </row>
    <row r="95" spans="1:78" s="63" customFormat="1" x14ac:dyDescent="0.3">
      <c r="A95" s="62">
        <v>14162500</v>
      </c>
      <c r="B95" s="63">
        <v>23772909</v>
      </c>
      <c r="C95" s="63" t="s">
        <v>11</v>
      </c>
      <c r="D95" s="63" t="s">
        <v>234</v>
      </c>
      <c r="F95" s="79"/>
      <c r="G95" s="64">
        <v>0.75</v>
      </c>
      <c r="H95" s="64" t="str">
        <f t="shared" si="365"/>
        <v>G</v>
      </c>
      <c r="I95" s="64" t="str">
        <f t="shared" ref="I95" si="395">AJ95</f>
        <v>S</v>
      </c>
      <c r="J95" s="64" t="str">
        <f t="shared" ref="J95" si="396">BB95</f>
        <v>VG</v>
      </c>
      <c r="K95" s="64" t="str">
        <f t="shared" ref="K95" si="397">BT95</f>
        <v>G</v>
      </c>
      <c r="L95" s="65">
        <v>-1.6000000000000001E-3</v>
      </c>
      <c r="M95" s="65" t="str">
        <f t="shared" si="369"/>
        <v>VG</v>
      </c>
      <c r="N95" s="64" t="str">
        <f t="shared" ref="N95" si="398">AO95</f>
        <v>G</v>
      </c>
      <c r="O95" s="64" t="str">
        <f t="shared" ref="O95" si="399">BD95</f>
        <v>G</v>
      </c>
      <c r="P95" s="64" t="str">
        <f t="shared" ref="P95" si="400">BY95</f>
        <v>G</v>
      </c>
      <c r="Q95" s="64">
        <v>0.5</v>
      </c>
      <c r="R95" s="64" t="str">
        <f t="shared" si="373"/>
        <v>VG</v>
      </c>
      <c r="S95" s="64" t="str">
        <f t="shared" ref="S95" si="401">AN95</f>
        <v>G</v>
      </c>
      <c r="T95" s="64" t="str">
        <f t="shared" ref="T95" si="402">BF95</f>
        <v>VG</v>
      </c>
      <c r="U95" s="64" t="str">
        <f t="shared" ref="U95" si="403">BX95</f>
        <v>VG</v>
      </c>
      <c r="V95" s="64">
        <v>0.81</v>
      </c>
      <c r="W95" s="64" t="str">
        <f t="shared" si="377"/>
        <v>G</v>
      </c>
      <c r="X95" s="64" t="str">
        <f t="shared" ref="X95" si="404">AP95</f>
        <v>S</v>
      </c>
      <c r="Y95" s="64" t="str">
        <f t="shared" ref="Y95" si="405">BH95</f>
        <v>G</v>
      </c>
      <c r="Z95" s="64" t="str">
        <f t="shared" ref="Z95" si="406">BZ95</f>
        <v>G</v>
      </c>
      <c r="AA95" s="66">
        <v>0.76488069174801598</v>
      </c>
      <c r="AB95" s="66">
        <v>0.68991725054118203</v>
      </c>
      <c r="AC95" s="66">
        <v>10.1443382784535</v>
      </c>
      <c r="AD95" s="66">
        <v>7.1222258413468396</v>
      </c>
      <c r="AE95" s="66">
        <v>0.484891027192693</v>
      </c>
      <c r="AF95" s="66">
        <v>0.55685074253234002</v>
      </c>
      <c r="AG95" s="66">
        <v>0.81843746163333897</v>
      </c>
      <c r="AH95" s="66">
        <v>0.72999307079166997</v>
      </c>
      <c r="AI95" s="67" t="s">
        <v>75</v>
      </c>
      <c r="AJ95" s="67" t="s">
        <v>76</v>
      </c>
      <c r="AK95" s="67" t="s">
        <v>76</v>
      </c>
      <c r="AL95" s="67" t="s">
        <v>75</v>
      </c>
      <c r="AM95" s="67" t="s">
        <v>77</v>
      </c>
      <c r="AN95" s="67" t="s">
        <v>75</v>
      </c>
      <c r="AO95" s="67" t="s">
        <v>75</v>
      </c>
      <c r="AP95" s="67" t="s">
        <v>76</v>
      </c>
      <c r="AR95" s="68" t="s">
        <v>85</v>
      </c>
      <c r="AS95" s="66">
        <v>0.79347932251418196</v>
      </c>
      <c r="AT95" s="66">
        <v>0.80273521066028797</v>
      </c>
      <c r="AU95" s="66">
        <v>6.4806978964083202</v>
      </c>
      <c r="AV95" s="66">
        <v>5.7980864326347703</v>
      </c>
      <c r="AW95" s="66">
        <v>0.454445461508659</v>
      </c>
      <c r="AX95" s="66">
        <v>0.444145009360357</v>
      </c>
      <c r="AY95" s="66">
        <v>0.82084976638971097</v>
      </c>
      <c r="AZ95" s="66">
        <v>0.82746101549721796</v>
      </c>
      <c r="BA95" s="67" t="s">
        <v>75</v>
      </c>
      <c r="BB95" s="67" t="s">
        <v>77</v>
      </c>
      <c r="BC95" s="67" t="s">
        <v>75</v>
      </c>
      <c r="BD95" s="67" t="s">
        <v>75</v>
      </c>
      <c r="BE95" s="67" t="s">
        <v>77</v>
      </c>
      <c r="BF95" s="67" t="s">
        <v>77</v>
      </c>
      <c r="BG95" s="67" t="s">
        <v>75</v>
      </c>
      <c r="BH95" s="67" t="s">
        <v>75</v>
      </c>
      <c r="BI95" s="63">
        <f t="shared" ref="BI95" si="407">IF(BJ95=AR95,1,0)</f>
        <v>1</v>
      </c>
      <c r="BJ95" s="63" t="s">
        <v>85</v>
      </c>
      <c r="BK95" s="66">
        <v>0.77201057728846201</v>
      </c>
      <c r="BL95" s="66">
        <v>0.78145064939357001</v>
      </c>
      <c r="BM95" s="66">
        <v>8.3086932198694807</v>
      </c>
      <c r="BN95" s="66">
        <v>6.9422442839524603</v>
      </c>
      <c r="BO95" s="66">
        <v>0.47748237947754502</v>
      </c>
      <c r="BP95" s="66">
        <v>0.46749262091120802</v>
      </c>
      <c r="BQ95" s="66">
        <v>0.81530771590621798</v>
      </c>
      <c r="BR95" s="66">
        <v>0.81882056470473397</v>
      </c>
      <c r="BS95" s="63" t="s">
        <v>75</v>
      </c>
      <c r="BT95" s="63" t="s">
        <v>75</v>
      </c>
      <c r="BU95" s="63" t="s">
        <v>75</v>
      </c>
      <c r="BV95" s="63" t="s">
        <v>75</v>
      </c>
      <c r="BW95" s="63" t="s">
        <v>77</v>
      </c>
      <c r="BX95" s="63" t="s">
        <v>77</v>
      </c>
      <c r="BY95" s="63" t="s">
        <v>75</v>
      </c>
      <c r="BZ95" s="63" t="s">
        <v>75</v>
      </c>
    </row>
    <row r="96" spans="1:78" s="69" customFormat="1" x14ac:dyDescent="0.3">
      <c r="A96" s="72"/>
      <c r="F96" s="80"/>
      <c r="G96" s="70"/>
      <c r="H96" s="70"/>
      <c r="I96" s="70"/>
      <c r="J96" s="70"/>
      <c r="K96" s="70"/>
      <c r="L96" s="71"/>
      <c r="M96" s="71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3"/>
      <c r="AB96" s="73"/>
      <c r="AC96" s="73"/>
      <c r="AD96" s="73"/>
      <c r="AE96" s="73"/>
      <c r="AF96" s="73"/>
      <c r="AG96" s="73"/>
      <c r="AH96" s="73"/>
      <c r="AI96" s="74"/>
      <c r="AJ96" s="74"/>
      <c r="AK96" s="74"/>
      <c r="AL96" s="74"/>
      <c r="AM96" s="74"/>
      <c r="AN96" s="74"/>
      <c r="AO96" s="74"/>
      <c r="AP96" s="74"/>
      <c r="AR96" s="75"/>
      <c r="AS96" s="73"/>
      <c r="AT96" s="73"/>
      <c r="AU96" s="73"/>
      <c r="AV96" s="73"/>
      <c r="AW96" s="73"/>
      <c r="AX96" s="73"/>
      <c r="AY96" s="73"/>
      <c r="AZ96" s="73"/>
      <c r="BA96" s="74"/>
      <c r="BB96" s="74"/>
      <c r="BC96" s="74"/>
      <c r="BD96" s="74"/>
      <c r="BE96" s="74"/>
      <c r="BF96" s="74"/>
      <c r="BG96" s="74"/>
      <c r="BH96" s="74"/>
      <c r="BK96" s="73"/>
      <c r="BL96" s="73"/>
      <c r="BM96" s="73"/>
      <c r="BN96" s="73"/>
      <c r="BO96" s="73"/>
      <c r="BP96" s="73"/>
      <c r="BQ96" s="73"/>
      <c r="BR96" s="73"/>
    </row>
    <row r="97" spans="1:78" s="47" customFormat="1" x14ac:dyDescent="0.3">
      <c r="A97" s="48">
        <v>14163150</v>
      </c>
      <c r="B97" s="47">
        <v>23772857</v>
      </c>
      <c r="C97" s="47" t="s">
        <v>25</v>
      </c>
      <c r="D97" s="47" t="s">
        <v>172</v>
      </c>
      <c r="F97" s="77"/>
      <c r="G97" s="49">
        <v>0.14000000000000001</v>
      </c>
      <c r="H97" s="49" t="str">
        <f>IF(G97&gt;0.8,"VG",IF(G97&gt;0.7,"G",IF(G97&gt;0.45,"S","NS")))</f>
        <v>NS</v>
      </c>
      <c r="I97" s="49">
        <f>AJ97</f>
        <v>0</v>
      </c>
      <c r="J97" s="49">
        <f>BB97</f>
        <v>0</v>
      </c>
      <c r="K97" s="49">
        <f>BT97</f>
        <v>0</v>
      </c>
      <c r="L97" s="50">
        <v>-0.35299999999999998</v>
      </c>
      <c r="M97" s="50" t="str">
        <f>IF(ABS(L97)&lt;5%,"VG",IF(ABS(L97)&lt;10%,"G",IF(ABS(L97)&lt;15%,"S","NS")))</f>
        <v>NS</v>
      </c>
      <c r="N97" s="49">
        <f>AO97</f>
        <v>0</v>
      </c>
      <c r="O97" s="49">
        <f>BD97</f>
        <v>0</v>
      </c>
      <c r="P97" s="49">
        <f>BY97</f>
        <v>0</v>
      </c>
      <c r="Q97" s="49">
        <v>0.72899999999999998</v>
      </c>
      <c r="R97" s="49" t="str">
        <f>IF(Q97&lt;=0.5,"VG",IF(Q97&lt;=0.6,"G",IF(Q97&lt;=0.7,"S","NS")))</f>
        <v>NS</v>
      </c>
      <c r="S97" s="49">
        <f>AN97</f>
        <v>0</v>
      </c>
      <c r="T97" s="49">
        <f>BF97</f>
        <v>0</v>
      </c>
      <c r="U97" s="49">
        <f>BX97</f>
        <v>0</v>
      </c>
      <c r="V97" s="49">
        <v>0.83699999999999997</v>
      </c>
      <c r="W97" s="49" t="str">
        <f>IF(V97&gt;0.85,"VG",IF(V97&gt;0.75,"G",IF(V97&gt;0.6,"S","NS")))</f>
        <v>G</v>
      </c>
      <c r="X97" s="49">
        <f>AP97</f>
        <v>0</v>
      </c>
      <c r="Y97" s="49">
        <f>BH97</f>
        <v>0</v>
      </c>
      <c r="Z97" s="49">
        <f>BZ97</f>
        <v>0</v>
      </c>
      <c r="AA97" s="49"/>
      <c r="AB97" s="50"/>
      <c r="AC97" s="49"/>
      <c r="AD97" s="49"/>
      <c r="AE97" s="49"/>
      <c r="AF97" s="50"/>
      <c r="AG97" s="49"/>
      <c r="AH97" s="49"/>
      <c r="AI97" s="49"/>
      <c r="AJ97" s="50"/>
      <c r="AK97" s="49"/>
      <c r="AL97" s="49"/>
    </row>
    <row r="98" spans="1:78" s="47" customFormat="1" x14ac:dyDescent="0.3">
      <c r="A98" s="48">
        <v>14163900</v>
      </c>
      <c r="B98" s="47">
        <v>23772801</v>
      </c>
      <c r="C98" s="47" t="s">
        <v>26</v>
      </c>
      <c r="D98" s="47" t="s">
        <v>172</v>
      </c>
      <c r="F98" s="77"/>
      <c r="G98" s="49">
        <v>0.23</v>
      </c>
      <c r="H98" s="49" t="str">
        <f>IF(G98&gt;0.8,"VG",IF(G98&gt;0.7,"G",IF(G98&gt;0.45,"S","NS")))</f>
        <v>NS</v>
      </c>
      <c r="I98" s="49">
        <f>AJ98</f>
        <v>0</v>
      </c>
      <c r="J98" s="49">
        <f>BB98</f>
        <v>0</v>
      </c>
      <c r="K98" s="49">
        <f>BT98</f>
        <v>0</v>
      </c>
      <c r="L98" s="50">
        <v>-0.33500000000000002</v>
      </c>
      <c r="M98" s="50" t="str">
        <f>IF(ABS(L98)&lt;5%,"VG",IF(ABS(L98)&lt;10%,"G",IF(ABS(L98)&lt;15%,"S","NS")))</f>
        <v>NS</v>
      </c>
      <c r="N98" s="49">
        <f>AO98</f>
        <v>0</v>
      </c>
      <c r="O98" s="49">
        <f>BD98</f>
        <v>0</v>
      </c>
      <c r="P98" s="49">
        <f>BY98</f>
        <v>0</v>
      </c>
      <c r="Q98" s="49">
        <v>0.71799999999999997</v>
      </c>
      <c r="R98" s="49" t="str">
        <f>IF(Q98&lt;=0.5,"VG",IF(Q98&lt;=0.6,"G",IF(Q98&lt;=0.7,"S","NS")))</f>
        <v>NS</v>
      </c>
      <c r="S98" s="49">
        <f>AN98</f>
        <v>0</v>
      </c>
      <c r="T98" s="49">
        <f>BF98</f>
        <v>0</v>
      </c>
      <c r="U98" s="49">
        <f>BX98</f>
        <v>0</v>
      </c>
      <c r="V98" s="49">
        <v>0.78</v>
      </c>
      <c r="W98" s="49" t="str">
        <f>IF(V98&gt;0.85,"VG",IF(V98&gt;0.75,"G",IF(V98&gt;0.6,"S","NS")))</f>
        <v>G</v>
      </c>
      <c r="X98" s="49">
        <f>AP98</f>
        <v>0</v>
      </c>
      <c r="Y98" s="49">
        <f>BH98</f>
        <v>0</v>
      </c>
      <c r="Z98" s="49">
        <f>BZ98</f>
        <v>0</v>
      </c>
      <c r="AA98" s="49"/>
      <c r="AB98" s="50"/>
      <c r="AC98" s="49"/>
      <c r="AD98" s="49"/>
      <c r="AE98" s="49"/>
      <c r="AF98" s="50"/>
      <c r="AG98" s="49"/>
      <c r="AH98" s="49"/>
      <c r="AI98" s="49"/>
      <c r="AJ98" s="50"/>
      <c r="AK98" s="49"/>
      <c r="AL98" s="49"/>
    </row>
    <row r="99" spans="1:78" s="47" customFormat="1" x14ac:dyDescent="0.3">
      <c r="A99" s="48">
        <v>14164700</v>
      </c>
      <c r="B99" s="47">
        <v>23774369</v>
      </c>
      <c r="C99" s="47" t="s">
        <v>12</v>
      </c>
      <c r="D99" s="47" t="s">
        <v>172</v>
      </c>
      <c r="F99" s="77"/>
      <c r="G99" s="49">
        <v>0.35699999999999998</v>
      </c>
      <c r="H99" s="49" t="str">
        <f>IF(G99&gt;0.8,"VG",IF(G99&gt;0.7,"G",IF(G99&gt;0.45,"S","NS")))</f>
        <v>NS</v>
      </c>
      <c r="I99" s="49" t="str">
        <f>AJ99</f>
        <v>NS</v>
      </c>
      <c r="J99" s="49" t="str">
        <f>BB99</f>
        <v>NS</v>
      </c>
      <c r="K99" s="49" t="str">
        <f>BT99</f>
        <v>NS</v>
      </c>
      <c r="L99" s="50">
        <v>0.60499999999999998</v>
      </c>
      <c r="M99" s="50" t="str">
        <f>IF(ABS(L99)&lt;5%,"VG",IF(ABS(L99)&lt;10%,"G",IF(ABS(L99)&lt;15%,"S","NS")))</f>
        <v>NS</v>
      </c>
      <c r="N99" s="49" t="str">
        <f>AO99</f>
        <v>S</v>
      </c>
      <c r="O99" s="49" t="str">
        <f>BD99</f>
        <v>NS</v>
      </c>
      <c r="P99" s="49" t="str">
        <f>BY99</f>
        <v>NS</v>
      </c>
      <c r="Q99" s="49">
        <v>0.747</v>
      </c>
      <c r="R99" s="49" t="str">
        <f>IF(Q99&lt;=0.5,"VG",IF(Q99&lt;=0.6,"G",IF(Q99&lt;=0.7,"S","NS")))</f>
        <v>NS</v>
      </c>
      <c r="S99" s="49" t="str">
        <f>AN99</f>
        <v>NS</v>
      </c>
      <c r="T99" s="49" t="str">
        <f>BF99</f>
        <v>NS</v>
      </c>
      <c r="U99" s="49" t="str">
        <f>BX99</f>
        <v>NS</v>
      </c>
      <c r="V99" s="49">
        <v>0.70399999999999996</v>
      </c>
      <c r="W99" s="49" t="str">
        <f>IF(V99&gt;0.85,"VG",IF(V99&gt;0.75,"G",IF(V99&gt;0.6,"S","NS")))</f>
        <v>S</v>
      </c>
      <c r="X99" s="49" t="str">
        <f>AP99</f>
        <v>S</v>
      </c>
      <c r="Y99" s="49" t="str">
        <f>BH99</f>
        <v>S</v>
      </c>
      <c r="Z99" s="49" t="str">
        <f>BZ99</f>
        <v>S</v>
      </c>
      <c r="AA99" s="51">
        <v>3.0704881282754101E-2</v>
      </c>
      <c r="AB99" s="51">
        <v>8.4524781993650294E-2</v>
      </c>
      <c r="AC99" s="51">
        <v>57.725781118164299</v>
      </c>
      <c r="AD99" s="51">
        <v>55.898433080474298</v>
      </c>
      <c r="AE99" s="51">
        <v>0.98452786589168995</v>
      </c>
      <c r="AF99" s="51">
        <v>0.956804691672417</v>
      </c>
      <c r="AG99" s="51">
        <v>0.60214454482463797</v>
      </c>
      <c r="AH99" s="51">
        <v>0.63132009052717497</v>
      </c>
      <c r="AI99" s="52" t="s">
        <v>73</v>
      </c>
      <c r="AJ99" s="52" t="s">
        <v>73</v>
      </c>
      <c r="AK99" s="52" t="s">
        <v>73</v>
      </c>
      <c r="AL99" s="52" t="s">
        <v>73</v>
      </c>
      <c r="AM99" s="52" t="s">
        <v>73</v>
      </c>
      <c r="AN99" s="52" t="s">
        <v>73</v>
      </c>
      <c r="AO99" s="52" t="s">
        <v>76</v>
      </c>
      <c r="AP99" s="52" t="s">
        <v>76</v>
      </c>
      <c r="AR99" s="53" t="s">
        <v>86</v>
      </c>
      <c r="AS99" s="51">
        <v>-0.140948274247363</v>
      </c>
      <c r="AT99" s="51">
        <v>-0.122937769553058</v>
      </c>
      <c r="AU99" s="51">
        <v>66.867307385937096</v>
      </c>
      <c r="AV99" s="51">
        <v>66.057230496528703</v>
      </c>
      <c r="AW99" s="51">
        <v>1.0681518029977599</v>
      </c>
      <c r="AX99" s="51">
        <v>1.0596875811073101</v>
      </c>
      <c r="AY99" s="51">
        <v>0.57818284597209202</v>
      </c>
      <c r="AZ99" s="51">
        <v>0.60062178678829903</v>
      </c>
      <c r="BA99" s="52" t="s">
        <v>73</v>
      </c>
      <c r="BB99" s="52" t="s">
        <v>73</v>
      </c>
      <c r="BC99" s="52" t="s">
        <v>73</v>
      </c>
      <c r="BD99" s="52" t="s">
        <v>73</v>
      </c>
      <c r="BE99" s="52" t="s">
        <v>73</v>
      </c>
      <c r="BF99" s="52" t="s">
        <v>73</v>
      </c>
      <c r="BG99" s="52" t="s">
        <v>73</v>
      </c>
      <c r="BH99" s="52" t="s">
        <v>76</v>
      </c>
      <c r="BI99" s="47">
        <f>IF(BJ99=AR99,1,0)</f>
        <v>1</v>
      </c>
      <c r="BJ99" s="47" t="s">
        <v>86</v>
      </c>
      <c r="BK99" s="51">
        <v>-5.9165543784451997E-2</v>
      </c>
      <c r="BL99" s="51">
        <v>-4.1886943092680901E-2</v>
      </c>
      <c r="BM99" s="51">
        <v>61.764911696754098</v>
      </c>
      <c r="BN99" s="51">
        <v>61.151691742809497</v>
      </c>
      <c r="BO99" s="51">
        <v>1.02915768654976</v>
      </c>
      <c r="BP99" s="51">
        <v>1.02072863342452</v>
      </c>
      <c r="BQ99" s="51">
        <v>0.58744030239503198</v>
      </c>
      <c r="BR99" s="51">
        <v>0.61195296299156199</v>
      </c>
      <c r="BS99" s="47" t="s">
        <v>73</v>
      </c>
      <c r="BT99" s="47" t="s">
        <v>73</v>
      </c>
      <c r="BU99" s="47" t="s">
        <v>73</v>
      </c>
      <c r="BV99" s="47" t="s">
        <v>73</v>
      </c>
      <c r="BW99" s="47" t="s">
        <v>73</v>
      </c>
      <c r="BX99" s="47" t="s">
        <v>73</v>
      </c>
      <c r="BY99" s="47" t="s">
        <v>73</v>
      </c>
      <c r="BZ99" s="47" t="s">
        <v>76</v>
      </c>
    </row>
    <row r="100" spans="1:78" s="30" customFormat="1" x14ac:dyDescent="0.3">
      <c r="A100" s="115">
        <v>14164700</v>
      </c>
      <c r="B100" s="30">
        <v>23774369</v>
      </c>
      <c r="C100" s="30" t="s">
        <v>12</v>
      </c>
      <c r="D100" s="30" t="s">
        <v>204</v>
      </c>
      <c r="F100" s="117"/>
      <c r="G100" s="24">
        <v>0.35</v>
      </c>
      <c r="H100" s="24" t="str">
        <f>IF(G100&gt;0.8,"VG",IF(G100&gt;0.7,"G",IF(G100&gt;0.45,"S","NS")))</f>
        <v>NS</v>
      </c>
      <c r="I100" s="24" t="str">
        <f>AJ100</f>
        <v>NS</v>
      </c>
      <c r="J100" s="24" t="str">
        <f>BB100</f>
        <v>NS</v>
      </c>
      <c r="K100" s="24" t="str">
        <f>BT100</f>
        <v>NS</v>
      </c>
      <c r="L100" s="25">
        <v>0.61</v>
      </c>
      <c r="M100" s="25" t="str">
        <f>IF(ABS(L100)&lt;5%,"VG",IF(ABS(L100)&lt;10%,"G",IF(ABS(L100)&lt;15%,"S","NS")))</f>
        <v>NS</v>
      </c>
      <c r="N100" s="24" t="str">
        <f>AO100</f>
        <v>S</v>
      </c>
      <c r="O100" s="24" t="str">
        <f>BD100</f>
        <v>NS</v>
      </c>
      <c r="P100" s="24" t="str">
        <f>BY100</f>
        <v>NS</v>
      </c>
      <c r="Q100" s="24">
        <v>0.747</v>
      </c>
      <c r="R100" s="24" t="str">
        <f>IF(Q100&lt;=0.5,"VG",IF(Q100&lt;=0.6,"G",IF(Q100&lt;=0.7,"S","NS")))</f>
        <v>NS</v>
      </c>
      <c r="S100" s="24" t="str">
        <f>AN100</f>
        <v>NS</v>
      </c>
      <c r="T100" s="24" t="str">
        <f>BF100</f>
        <v>NS</v>
      </c>
      <c r="U100" s="24" t="str">
        <f>BX100</f>
        <v>NS</v>
      </c>
      <c r="V100" s="24">
        <v>0.73</v>
      </c>
      <c r="W100" s="24" t="str">
        <f>IF(V100&gt;0.85,"VG",IF(V100&gt;0.75,"G",IF(V100&gt;0.6,"S","NS")))</f>
        <v>S</v>
      </c>
      <c r="X100" s="24" t="str">
        <f>AP100</f>
        <v>S</v>
      </c>
      <c r="Y100" s="24" t="str">
        <f>BH100</f>
        <v>S</v>
      </c>
      <c r="Z100" s="24" t="str">
        <f>BZ100</f>
        <v>S</v>
      </c>
      <c r="AA100" s="33">
        <v>3.0704881282754101E-2</v>
      </c>
      <c r="AB100" s="33">
        <v>8.4524781993650294E-2</v>
      </c>
      <c r="AC100" s="33">
        <v>57.725781118164299</v>
      </c>
      <c r="AD100" s="33">
        <v>55.898433080474298</v>
      </c>
      <c r="AE100" s="33">
        <v>0.98452786589168995</v>
      </c>
      <c r="AF100" s="33">
        <v>0.956804691672417</v>
      </c>
      <c r="AG100" s="33">
        <v>0.60214454482463797</v>
      </c>
      <c r="AH100" s="33">
        <v>0.63132009052717497</v>
      </c>
      <c r="AI100" s="36" t="s">
        <v>73</v>
      </c>
      <c r="AJ100" s="36" t="s">
        <v>73</v>
      </c>
      <c r="AK100" s="36" t="s">
        <v>73</v>
      </c>
      <c r="AL100" s="36" t="s">
        <v>73</v>
      </c>
      <c r="AM100" s="36" t="s">
        <v>73</v>
      </c>
      <c r="AN100" s="36" t="s">
        <v>73</v>
      </c>
      <c r="AO100" s="36" t="s">
        <v>76</v>
      </c>
      <c r="AP100" s="36" t="s">
        <v>76</v>
      </c>
      <c r="AR100" s="118" t="s">
        <v>86</v>
      </c>
      <c r="AS100" s="33">
        <v>-0.140948274247363</v>
      </c>
      <c r="AT100" s="33">
        <v>-0.122937769553058</v>
      </c>
      <c r="AU100" s="33">
        <v>66.867307385937096</v>
      </c>
      <c r="AV100" s="33">
        <v>66.057230496528703</v>
      </c>
      <c r="AW100" s="33">
        <v>1.0681518029977599</v>
      </c>
      <c r="AX100" s="33">
        <v>1.0596875811073101</v>
      </c>
      <c r="AY100" s="33">
        <v>0.57818284597209202</v>
      </c>
      <c r="AZ100" s="33">
        <v>0.60062178678829903</v>
      </c>
      <c r="BA100" s="36" t="s">
        <v>73</v>
      </c>
      <c r="BB100" s="36" t="s">
        <v>73</v>
      </c>
      <c r="BC100" s="36" t="s">
        <v>73</v>
      </c>
      <c r="BD100" s="36" t="s">
        <v>73</v>
      </c>
      <c r="BE100" s="36" t="s">
        <v>73</v>
      </c>
      <c r="BF100" s="36" t="s">
        <v>73</v>
      </c>
      <c r="BG100" s="36" t="s">
        <v>73</v>
      </c>
      <c r="BH100" s="36" t="s">
        <v>76</v>
      </c>
      <c r="BI100" s="30">
        <f>IF(BJ100=AR100,1,0)</f>
        <v>1</v>
      </c>
      <c r="BJ100" s="30" t="s">
        <v>86</v>
      </c>
      <c r="BK100" s="33">
        <v>-5.9165543784451997E-2</v>
      </c>
      <c r="BL100" s="33">
        <v>-4.1886943092680901E-2</v>
      </c>
      <c r="BM100" s="33">
        <v>61.764911696754098</v>
      </c>
      <c r="BN100" s="33">
        <v>61.151691742809497</v>
      </c>
      <c r="BO100" s="33">
        <v>1.02915768654976</v>
      </c>
      <c r="BP100" s="33">
        <v>1.02072863342452</v>
      </c>
      <c r="BQ100" s="33">
        <v>0.58744030239503198</v>
      </c>
      <c r="BR100" s="33">
        <v>0.61195296299156199</v>
      </c>
      <c r="BS100" s="30" t="s">
        <v>73</v>
      </c>
      <c r="BT100" s="30" t="s">
        <v>73</v>
      </c>
      <c r="BU100" s="30" t="s">
        <v>73</v>
      </c>
      <c r="BV100" s="30" t="s">
        <v>73</v>
      </c>
      <c r="BW100" s="30" t="s">
        <v>73</v>
      </c>
      <c r="BX100" s="30" t="s">
        <v>73</v>
      </c>
      <c r="BY100" s="30" t="s">
        <v>73</v>
      </c>
      <c r="BZ100" s="30" t="s">
        <v>76</v>
      </c>
    </row>
    <row r="101" spans="1:78" s="69" customFormat="1" x14ac:dyDescent="0.3">
      <c r="A101" s="72"/>
      <c r="F101" s="80"/>
      <c r="G101" s="70"/>
      <c r="H101" s="70"/>
      <c r="I101" s="70"/>
      <c r="J101" s="70"/>
      <c r="K101" s="70"/>
      <c r="L101" s="71"/>
      <c r="M101" s="71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3"/>
      <c r="AB101" s="73"/>
      <c r="AC101" s="73"/>
      <c r="AD101" s="73"/>
      <c r="AE101" s="73"/>
      <c r="AF101" s="73"/>
      <c r="AG101" s="73"/>
      <c r="AH101" s="73"/>
      <c r="AI101" s="74"/>
      <c r="AJ101" s="74"/>
      <c r="AK101" s="74"/>
      <c r="AL101" s="74"/>
      <c r="AM101" s="74"/>
      <c r="AN101" s="74"/>
      <c r="AO101" s="74"/>
      <c r="AP101" s="74"/>
      <c r="AR101" s="75"/>
      <c r="AS101" s="73"/>
      <c r="AT101" s="73"/>
      <c r="AU101" s="73"/>
      <c r="AV101" s="73"/>
      <c r="AW101" s="73"/>
      <c r="AX101" s="73"/>
      <c r="AY101" s="73"/>
      <c r="AZ101" s="73"/>
      <c r="BA101" s="74"/>
      <c r="BB101" s="74"/>
      <c r="BC101" s="74"/>
      <c r="BD101" s="74"/>
      <c r="BE101" s="74"/>
      <c r="BF101" s="74"/>
      <c r="BG101" s="74"/>
      <c r="BH101" s="74"/>
      <c r="BK101" s="73"/>
      <c r="BL101" s="73"/>
      <c r="BM101" s="73"/>
      <c r="BN101" s="73"/>
      <c r="BO101" s="73"/>
      <c r="BP101" s="73"/>
      <c r="BQ101" s="73"/>
      <c r="BR101" s="73"/>
    </row>
    <row r="102" spans="1:78" s="63" customFormat="1" x14ac:dyDescent="0.3">
      <c r="A102" s="62">
        <v>14164900</v>
      </c>
      <c r="B102" s="63">
        <v>23772751</v>
      </c>
      <c r="C102" s="63" t="s">
        <v>13</v>
      </c>
      <c r="D102" s="63" t="s">
        <v>172</v>
      </c>
      <c r="F102" s="77"/>
      <c r="G102" s="64">
        <v>0.77100000000000002</v>
      </c>
      <c r="H102" s="64" t="str">
        <f t="shared" ref="H102:H116" si="408">IF(G102&gt;0.8,"VG",IF(G102&gt;0.7,"G",IF(G102&gt;0.45,"S","NS")))</f>
        <v>G</v>
      </c>
      <c r="I102" s="64" t="str">
        <f t="shared" ref="I102:I108" si="409">AJ102</f>
        <v>G</v>
      </c>
      <c r="J102" s="64" t="str">
        <f t="shared" ref="J102:J108" si="410">BB102</f>
        <v>VG</v>
      </c>
      <c r="K102" s="64" t="str">
        <f t="shared" ref="K102:K108" si="411">BT102</f>
        <v>VG</v>
      </c>
      <c r="L102" s="65">
        <v>-1.7000000000000001E-2</v>
      </c>
      <c r="M102" s="65" t="str">
        <f t="shared" ref="M102:M116" si="412">IF(ABS(L102)&lt;5%,"VG",IF(ABS(L102)&lt;10%,"G",IF(ABS(L102)&lt;15%,"S","NS")))</f>
        <v>VG</v>
      </c>
      <c r="N102" s="64" t="str">
        <f t="shared" ref="N102:N108" si="413">AO102</f>
        <v>G</v>
      </c>
      <c r="O102" s="64" t="str">
        <f t="shared" ref="O102:O108" si="414">BD102</f>
        <v>VG</v>
      </c>
      <c r="P102" s="64" t="str">
        <f t="shared" ref="P102:P108" si="415">BY102</f>
        <v>G</v>
      </c>
      <c r="Q102" s="64">
        <v>0.47699999999999998</v>
      </c>
      <c r="R102" s="64" t="str">
        <f t="shared" ref="R102:R116" si="416">IF(Q102&lt;=0.5,"VG",IF(Q102&lt;=0.6,"G",IF(Q102&lt;=0.7,"S","NS")))</f>
        <v>VG</v>
      </c>
      <c r="S102" s="64" t="str">
        <f t="shared" ref="S102:S108" si="417">AN102</f>
        <v>VG</v>
      </c>
      <c r="T102" s="64" t="str">
        <f t="shared" ref="T102:T108" si="418">BF102</f>
        <v>VG</v>
      </c>
      <c r="U102" s="64" t="str">
        <f t="shared" ref="U102:U108" si="419">BX102</f>
        <v>VG</v>
      </c>
      <c r="V102" s="64">
        <v>0.79300000000000004</v>
      </c>
      <c r="W102" s="64" t="str">
        <f t="shared" ref="W102:W116" si="420">IF(V102&gt;0.85,"VG",IF(V102&gt;0.75,"G",IF(V102&gt;0.6,"S","NS")))</f>
        <v>G</v>
      </c>
      <c r="X102" s="64" t="str">
        <f t="shared" ref="X102:X108" si="421">AP102</f>
        <v>G</v>
      </c>
      <c r="Y102" s="64" t="str">
        <f t="shared" ref="Y102:Y108" si="422">BH102</f>
        <v>VG</v>
      </c>
      <c r="Z102" s="64" t="str">
        <f t="shared" ref="Z102:Z108" si="423">BZ102</f>
        <v>G</v>
      </c>
      <c r="AA102" s="66">
        <v>0.82957537734731002</v>
      </c>
      <c r="AB102" s="66">
        <v>0.770017181523593</v>
      </c>
      <c r="AC102" s="66">
        <v>4.1945904485044201</v>
      </c>
      <c r="AD102" s="66">
        <v>1.60133556975805</v>
      </c>
      <c r="AE102" s="66">
        <v>0.41282517201920899</v>
      </c>
      <c r="AF102" s="66">
        <v>0.47956523902010201</v>
      </c>
      <c r="AG102" s="66">
        <v>0.83981224617125405</v>
      </c>
      <c r="AH102" s="66">
        <v>0.77168278397218004</v>
      </c>
      <c r="AI102" s="67" t="s">
        <v>77</v>
      </c>
      <c r="AJ102" s="67" t="s">
        <v>75</v>
      </c>
      <c r="AK102" s="67" t="s">
        <v>77</v>
      </c>
      <c r="AL102" s="67" t="s">
        <v>77</v>
      </c>
      <c r="AM102" s="67" t="s">
        <v>77</v>
      </c>
      <c r="AN102" s="67" t="s">
        <v>77</v>
      </c>
      <c r="AO102" s="67" t="s">
        <v>75</v>
      </c>
      <c r="AP102" s="67" t="s">
        <v>75</v>
      </c>
      <c r="AR102" s="68" t="s">
        <v>87</v>
      </c>
      <c r="AS102" s="66">
        <v>0.84535320975234196</v>
      </c>
      <c r="AT102" s="66">
        <v>0.852362033202411</v>
      </c>
      <c r="AU102" s="66">
        <v>0.65503642042571297</v>
      </c>
      <c r="AV102" s="66">
        <v>0.70929549035220396</v>
      </c>
      <c r="AW102" s="66">
        <v>0.39325156102380399</v>
      </c>
      <c r="AX102" s="66">
        <v>0.38423686288224501</v>
      </c>
      <c r="AY102" s="66">
        <v>0.84908178687649805</v>
      </c>
      <c r="AZ102" s="66">
        <v>0.85623492331974904</v>
      </c>
      <c r="BA102" s="67" t="s">
        <v>77</v>
      </c>
      <c r="BB102" s="67" t="s">
        <v>77</v>
      </c>
      <c r="BC102" s="67" t="s">
        <v>77</v>
      </c>
      <c r="BD102" s="67" t="s">
        <v>77</v>
      </c>
      <c r="BE102" s="67" t="s">
        <v>77</v>
      </c>
      <c r="BF102" s="67" t="s">
        <v>77</v>
      </c>
      <c r="BG102" s="67" t="s">
        <v>75</v>
      </c>
      <c r="BH102" s="67" t="s">
        <v>77</v>
      </c>
      <c r="BI102" s="63">
        <f t="shared" ref="BI102:BI108" si="424">IF(BJ102=AR102,1,0)</f>
        <v>1</v>
      </c>
      <c r="BJ102" s="63" t="s">
        <v>87</v>
      </c>
      <c r="BK102" s="66">
        <v>0.83149852870428698</v>
      </c>
      <c r="BL102" s="66">
        <v>0.840051780765255</v>
      </c>
      <c r="BM102" s="66">
        <v>2.4536945846266698</v>
      </c>
      <c r="BN102" s="66">
        <v>1.8573873082821999</v>
      </c>
      <c r="BO102" s="66">
        <v>0.41048930716367399</v>
      </c>
      <c r="BP102" s="66">
        <v>0.39993526880577102</v>
      </c>
      <c r="BQ102" s="66">
        <v>0.83515826593662201</v>
      </c>
      <c r="BR102" s="66">
        <v>0.84255161739777595</v>
      </c>
      <c r="BS102" s="63" t="s">
        <v>77</v>
      </c>
      <c r="BT102" s="63" t="s">
        <v>77</v>
      </c>
      <c r="BU102" s="63" t="s">
        <v>77</v>
      </c>
      <c r="BV102" s="63" t="s">
        <v>77</v>
      </c>
      <c r="BW102" s="63" t="s">
        <v>77</v>
      </c>
      <c r="BX102" s="63" t="s">
        <v>77</v>
      </c>
      <c r="BY102" s="63" t="s">
        <v>75</v>
      </c>
      <c r="BZ102" s="63" t="s">
        <v>75</v>
      </c>
    </row>
    <row r="103" spans="1:78" s="63" customFormat="1" x14ac:dyDescent="0.3">
      <c r="A103" s="62">
        <v>14164900</v>
      </c>
      <c r="B103" s="63">
        <v>23772751</v>
      </c>
      <c r="C103" s="63" t="s">
        <v>13</v>
      </c>
      <c r="D103" s="63" t="s">
        <v>175</v>
      </c>
      <c r="F103" s="77"/>
      <c r="G103" s="64">
        <v>0.76</v>
      </c>
      <c r="H103" s="64" t="str">
        <f t="shared" si="408"/>
        <v>G</v>
      </c>
      <c r="I103" s="64" t="str">
        <f t="shared" si="409"/>
        <v>G</v>
      </c>
      <c r="J103" s="64" t="str">
        <f t="shared" si="410"/>
        <v>VG</v>
      </c>
      <c r="K103" s="64" t="str">
        <f t="shared" si="411"/>
        <v>VG</v>
      </c>
      <c r="L103" s="65">
        <v>-1.9E-2</v>
      </c>
      <c r="M103" s="65" t="str">
        <f t="shared" si="412"/>
        <v>VG</v>
      </c>
      <c r="N103" s="64" t="str">
        <f t="shared" si="413"/>
        <v>G</v>
      </c>
      <c r="O103" s="64" t="str">
        <f t="shared" si="414"/>
        <v>VG</v>
      </c>
      <c r="P103" s="64" t="str">
        <f t="shared" si="415"/>
        <v>G</v>
      </c>
      <c r="Q103" s="64">
        <v>0.49</v>
      </c>
      <c r="R103" s="64" t="str">
        <f t="shared" si="416"/>
        <v>VG</v>
      </c>
      <c r="S103" s="64" t="str">
        <f t="shared" si="417"/>
        <v>VG</v>
      </c>
      <c r="T103" s="64" t="str">
        <f t="shared" si="418"/>
        <v>VG</v>
      </c>
      <c r="U103" s="64" t="str">
        <f t="shared" si="419"/>
        <v>VG</v>
      </c>
      <c r="V103" s="64">
        <v>0.79300000000000004</v>
      </c>
      <c r="W103" s="64" t="str">
        <f t="shared" si="420"/>
        <v>G</v>
      </c>
      <c r="X103" s="64" t="str">
        <f t="shared" si="421"/>
        <v>G</v>
      </c>
      <c r="Y103" s="64" t="str">
        <f t="shared" si="422"/>
        <v>VG</v>
      </c>
      <c r="Z103" s="64" t="str">
        <f t="shared" si="423"/>
        <v>G</v>
      </c>
      <c r="AA103" s="66">
        <v>0.82957537734731002</v>
      </c>
      <c r="AB103" s="66">
        <v>0.770017181523593</v>
      </c>
      <c r="AC103" s="66">
        <v>4.1945904485044201</v>
      </c>
      <c r="AD103" s="66">
        <v>1.60133556975805</v>
      </c>
      <c r="AE103" s="66">
        <v>0.41282517201920899</v>
      </c>
      <c r="AF103" s="66">
        <v>0.47956523902010201</v>
      </c>
      <c r="AG103" s="66">
        <v>0.83981224617125405</v>
      </c>
      <c r="AH103" s="66">
        <v>0.77168278397218004</v>
      </c>
      <c r="AI103" s="67" t="s">
        <v>77</v>
      </c>
      <c r="AJ103" s="67" t="s">
        <v>75</v>
      </c>
      <c r="AK103" s="67" t="s">
        <v>77</v>
      </c>
      <c r="AL103" s="67" t="s">
        <v>77</v>
      </c>
      <c r="AM103" s="67" t="s">
        <v>77</v>
      </c>
      <c r="AN103" s="67" t="s">
        <v>77</v>
      </c>
      <c r="AO103" s="67" t="s">
        <v>75</v>
      </c>
      <c r="AP103" s="67" t="s">
        <v>75</v>
      </c>
      <c r="AR103" s="68" t="s">
        <v>87</v>
      </c>
      <c r="AS103" s="66">
        <v>0.84535320975234196</v>
      </c>
      <c r="AT103" s="66">
        <v>0.852362033202411</v>
      </c>
      <c r="AU103" s="66">
        <v>0.65503642042571297</v>
      </c>
      <c r="AV103" s="66">
        <v>0.70929549035220396</v>
      </c>
      <c r="AW103" s="66">
        <v>0.39325156102380399</v>
      </c>
      <c r="AX103" s="66">
        <v>0.38423686288224501</v>
      </c>
      <c r="AY103" s="66">
        <v>0.84908178687649805</v>
      </c>
      <c r="AZ103" s="66">
        <v>0.85623492331974904</v>
      </c>
      <c r="BA103" s="67" t="s">
        <v>77</v>
      </c>
      <c r="BB103" s="67" t="s">
        <v>77</v>
      </c>
      <c r="BC103" s="67" t="s">
        <v>77</v>
      </c>
      <c r="BD103" s="67" t="s">
        <v>77</v>
      </c>
      <c r="BE103" s="67" t="s">
        <v>77</v>
      </c>
      <c r="BF103" s="67" t="s">
        <v>77</v>
      </c>
      <c r="BG103" s="67" t="s">
        <v>75</v>
      </c>
      <c r="BH103" s="67" t="s">
        <v>77</v>
      </c>
      <c r="BI103" s="63">
        <f t="shared" si="424"/>
        <v>1</v>
      </c>
      <c r="BJ103" s="63" t="s">
        <v>87</v>
      </c>
      <c r="BK103" s="66">
        <v>0.83149852870428698</v>
      </c>
      <c r="BL103" s="66">
        <v>0.840051780765255</v>
      </c>
      <c r="BM103" s="66">
        <v>2.4536945846266698</v>
      </c>
      <c r="BN103" s="66">
        <v>1.8573873082821999</v>
      </c>
      <c r="BO103" s="66">
        <v>0.41048930716367399</v>
      </c>
      <c r="BP103" s="66">
        <v>0.39993526880577102</v>
      </c>
      <c r="BQ103" s="66">
        <v>0.83515826593662201</v>
      </c>
      <c r="BR103" s="66">
        <v>0.84255161739777595</v>
      </c>
      <c r="BS103" s="63" t="s">
        <v>77</v>
      </c>
      <c r="BT103" s="63" t="s">
        <v>77</v>
      </c>
      <c r="BU103" s="63" t="s">
        <v>77</v>
      </c>
      <c r="BV103" s="63" t="s">
        <v>77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14164900</v>
      </c>
      <c r="B104" s="63">
        <v>23772751</v>
      </c>
      <c r="C104" s="63" t="s">
        <v>13</v>
      </c>
      <c r="D104" s="63" t="s">
        <v>176</v>
      </c>
      <c r="F104" s="77"/>
      <c r="G104" s="64">
        <v>0.74</v>
      </c>
      <c r="H104" s="64" t="str">
        <f t="shared" si="408"/>
        <v>G</v>
      </c>
      <c r="I104" s="64" t="str">
        <f t="shared" si="409"/>
        <v>G</v>
      </c>
      <c r="J104" s="64" t="str">
        <f t="shared" si="410"/>
        <v>VG</v>
      </c>
      <c r="K104" s="64" t="str">
        <f t="shared" si="411"/>
        <v>VG</v>
      </c>
      <c r="L104" s="65">
        <v>-8.0000000000000002E-3</v>
      </c>
      <c r="M104" s="65" t="str">
        <f t="shared" si="412"/>
        <v>VG</v>
      </c>
      <c r="N104" s="64" t="str">
        <f t="shared" si="413"/>
        <v>G</v>
      </c>
      <c r="O104" s="64" t="str">
        <f t="shared" si="414"/>
        <v>VG</v>
      </c>
      <c r="P104" s="64" t="str">
        <f t="shared" si="415"/>
        <v>G</v>
      </c>
      <c r="Q104" s="64">
        <v>0.51</v>
      </c>
      <c r="R104" s="64" t="str">
        <f t="shared" si="416"/>
        <v>G</v>
      </c>
      <c r="S104" s="64" t="str">
        <f t="shared" si="417"/>
        <v>VG</v>
      </c>
      <c r="T104" s="64" t="str">
        <f t="shared" si="418"/>
        <v>VG</v>
      </c>
      <c r="U104" s="64" t="str">
        <f t="shared" si="419"/>
        <v>VG</v>
      </c>
      <c r="V104" s="64">
        <v>0.82</v>
      </c>
      <c r="W104" s="64" t="str">
        <f t="shared" si="420"/>
        <v>G</v>
      </c>
      <c r="X104" s="64" t="str">
        <f t="shared" si="421"/>
        <v>G</v>
      </c>
      <c r="Y104" s="64" t="str">
        <f t="shared" si="422"/>
        <v>VG</v>
      </c>
      <c r="Z104" s="64" t="str">
        <f t="shared" si="423"/>
        <v>G</v>
      </c>
      <c r="AA104" s="66">
        <v>0.82957537734731002</v>
      </c>
      <c r="AB104" s="66">
        <v>0.770017181523593</v>
      </c>
      <c r="AC104" s="66">
        <v>4.1945904485044201</v>
      </c>
      <c r="AD104" s="66">
        <v>1.60133556975805</v>
      </c>
      <c r="AE104" s="66">
        <v>0.41282517201920899</v>
      </c>
      <c r="AF104" s="66">
        <v>0.47956523902010201</v>
      </c>
      <c r="AG104" s="66">
        <v>0.83981224617125405</v>
      </c>
      <c r="AH104" s="66">
        <v>0.77168278397218004</v>
      </c>
      <c r="AI104" s="67" t="s">
        <v>77</v>
      </c>
      <c r="AJ104" s="67" t="s">
        <v>75</v>
      </c>
      <c r="AK104" s="67" t="s">
        <v>77</v>
      </c>
      <c r="AL104" s="67" t="s">
        <v>77</v>
      </c>
      <c r="AM104" s="67" t="s">
        <v>77</v>
      </c>
      <c r="AN104" s="67" t="s">
        <v>77</v>
      </c>
      <c r="AO104" s="67" t="s">
        <v>75</v>
      </c>
      <c r="AP104" s="67" t="s">
        <v>75</v>
      </c>
      <c r="AR104" s="68" t="s">
        <v>87</v>
      </c>
      <c r="AS104" s="66">
        <v>0.84535320975234196</v>
      </c>
      <c r="AT104" s="66">
        <v>0.852362033202411</v>
      </c>
      <c r="AU104" s="66">
        <v>0.65503642042571297</v>
      </c>
      <c r="AV104" s="66">
        <v>0.70929549035220396</v>
      </c>
      <c r="AW104" s="66">
        <v>0.39325156102380399</v>
      </c>
      <c r="AX104" s="66">
        <v>0.38423686288224501</v>
      </c>
      <c r="AY104" s="66">
        <v>0.84908178687649805</v>
      </c>
      <c r="AZ104" s="66">
        <v>0.85623492331974904</v>
      </c>
      <c r="BA104" s="67" t="s">
        <v>77</v>
      </c>
      <c r="BB104" s="67" t="s">
        <v>77</v>
      </c>
      <c r="BC104" s="67" t="s">
        <v>77</v>
      </c>
      <c r="BD104" s="67" t="s">
        <v>77</v>
      </c>
      <c r="BE104" s="67" t="s">
        <v>77</v>
      </c>
      <c r="BF104" s="67" t="s">
        <v>77</v>
      </c>
      <c r="BG104" s="67" t="s">
        <v>75</v>
      </c>
      <c r="BH104" s="67" t="s">
        <v>77</v>
      </c>
      <c r="BI104" s="63">
        <f t="shared" si="424"/>
        <v>1</v>
      </c>
      <c r="BJ104" s="63" t="s">
        <v>87</v>
      </c>
      <c r="BK104" s="66">
        <v>0.83149852870428698</v>
      </c>
      <c r="BL104" s="66">
        <v>0.840051780765255</v>
      </c>
      <c r="BM104" s="66">
        <v>2.4536945846266698</v>
      </c>
      <c r="BN104" s="66">
        <v>1.8573873082821999</v>
      </c>
      <c r="BO104" s="66">
        <v>0.41048930716367399</v>
      </c>
      <c r="BP104" s="66">
        <v>0.39993526880577102</v>
      </c>
      <c r="BQ104" s="66">
        <v>0.83515826593662201</v>
      </c>
      <c r="BR104" s="66">
        <v>0.84255161739777595</v>
      </c>
      <c r="BS104" s="63" t="s">
        <v>77</v>
      </c>
      <c r="BT104" s="63" t="s">
        <v>77</v>
      </c>
      <c r="BU104" s="63" t="s">
        <v>77</v>
      </c>
      <c r="BV104" s="63" t="s">
        <v>77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14164900</v>
      </c>
      <c r="B105" s="63">
        <v>23772751</v>
      </c>
      <c r="C105" s="63" t="s">
        <v>13</v>
      </c>
      <c r="D105" s="63" t="s">
        <v>177</v>
      </c>
      <c r="F105" s="77"/>
      <c r="G105" s="64">
        <v>0.75</v>
      </c>
      <c r="H105" s="64" t="str">
        <f t="shared" si="408"/>
        <v>G</v>
      </c>
      <c r="I105" s="64" t="str">
        <f t="shared" si="409"/>
        <v>G</v>
      </c>
      <c r="J105" s="64" t="str">
        <f t="shared" si="410"/>
        <v>VG</v>
      </c>
      <c r="K105" s="64" t="str">
        <f t="shared" si="411"/>
        <v>VG</v>
      </c>
      <c r="L105" s="65">
        <v>-7.0000000000000001E-3</v>
      </c>
      <c r="M105" s="65" t="str">
        <f t="shared" si="412"/>
        <v>VG</v>
      </c>
      <c r="N105" s="64" t="str">
        <f t="shared" si="413"/>
        <v>G</v>
      </c>
      <c r="O105" s="64" t="str">
        <f t="shared" si="414"/>
        <v>VG</v>
      </c>
      <c r="P105" s="64" t="str">
        <f t="shared" si="415"/>
        <v>G</v>
      </c>
      <c r="Q105" s="64">
        <v>0.5</v>
      </c>
      <c r="R105" s="64" t="str">
        <f t="shared" si="416"/>
        <v>VG</v>
      </c>
      <c r="S105" s="64" t="str">
        <f t="shared" si="417"/>
        <v>VG</v>
      </c>
      <c r="T105" s="64" t="str">
        <f t="shared" si="418"/>
        <v>VG</v>
      </c>
      <c r="U105" s="64" t="str">
        <f t="shared" si="419"/>
        <v>VG</v>
      </c>
      <c r="V105" s="64">
        <v>0.78</v>
      </c>
      <c r="W105" s="64" t="str">
        <f t="shared" si="420"/>
        <v>G</v>
      </c>
      <c r="X105" s="64" t="str">
        <f t="shared" si="421"/>
        <v>G</v>
      </c>
      <c r="Y105" s="64" t="str">
        <f t="shared" si="422"/>
        <v>VG</v>
      </c>
      <c r="Z105" s="64" t="str">
        <f t="shared" si="423"/>
        <v>G</v>
      </c>
      <c r="AA105" s="66">
        <v>0.82957537734731002</v>
      </c>
      <c r="AB105" s="66">
        <v>0.770017181523593</v>
      </c>
      <c r="AC105" s="66">
        <v>4.1945904485044201</v>
      </c>
      <c r="AD105" s="66">
        <v>1.60133556975805</v>
      </c>
      <c r="AE105" s="66">
        <v>0.41282517201920899</v>
      </c>
      <c r="AF105" s="66">
        <v>0.47956523902010201</v>
      </c>
      <c r="AG105" s="66">
        <v>0.83981224617125405</v>
      </c>
      <c r="AH105" s="66">
        <v>0.77168278397218004</v>
      </c>
      <c r="AI105" s="67" t="s">
        <v>77</v>
      </c>
      <c r="AJ105" s="67" t="s">
        <v>75</v>
      </c>
      <c r="AK105" s="67" t="s">
        <v>77</v>
      </c>
      <c r="AL105" s="67" t="s">
        <v>77</v>
      </c>
      <c r="AM105" s="67" t="s">
        <v>77</v>
      </c>
      <c r="AN105" s="67" t="s">
        <v>77</v>
      </c>
      <c r="AO105" s="67" t="s">
        <v>75</v>
      </c>
      <c r="AP105" s="67" t="s">
        <v>75</v>
      </c>
      <c r="AR105" s="68" t="s">
        <v>87</v>
      </c>
      <c r="AS105" s="66">
        <v>0.84535320975234196</v>
      </c>
      <c r="AT105" s="66">
        <v>0.852362033202411</v>
      </c>
      <c r="AU105" s="66">
        <v>0.65503642042571297</v>
      </c>
      <c r="AV105" s="66">
        <v>0.70929549035220396</v>
      </c>
      <c r="AW105" s="66">
        <v>0.39325156102380399</v>
      </c>
      <c r="AX105" s="66">
        <v>0.38423686288224501</v>
      </c>
      <c r="AY105" s="66">
        <v>0.84908178687649805</v>
      </c>
      <c r="AZ105" s="66">
        <v>0.85623492331974904</v>
      </c>
      <c r="BA105" s="67" t="s">
        <v>77</v>
      </c>
      <c r="BB105" s="67" t="s">
        <v>77</v>
      </c>
      <c r="BC105" s="67" t="s">
        <v>77</v>
      </c>
      <c r="BD105" s="67" t="s">
        <v>77</v>
      </c>
      <c r="BE105" s="67" t="s">
        <v>77</v>
      </c>
      <c r="BF105" s="67" t="s">
        <v>77</v>
      </c>
      <c r="BG105" s="67" t="s">
        <v>75</v>
      </c>
      <c r="BH105" s="67" t="s">
        <v>77</v>
      </c>
      <c r="BI105" s="63">
        <f t="shared" si="424"/>
        <v>1</v>
      </c>
      <c r="BJ105" s="63" t="s">
        <v>87</v>
      </c>
      <c r="BK105" s="66">
        <v>0.83149852870428698</v>
      </c>
      <c r="BL105" s="66">
        <v>0.840051780765255</v>
      </c>
      <c r="BM105" s="66">
        <v>2.4536945846266698</v>
      </c>
      <c r="BN105" s="66">
        <v>1.8573873082821999</v>
      </c>
      <c r="BO105" s="66">
        <v>0.41048930716367399</v>
      </c>
      <c r="BP105" s="66">
        <v>0.39993526880577102</v>
      </c>
      <c r="BQ105" s="66">
        <v>0.83515826593662201</v>
      </c>
      <c r="BR105" s="66">
        <v>0.84255161739777595</v>
      </c>
      <c r="BS105" s="63" t="s">
        <v>77</v>
      </c>
      <c r="BT105" s="63" t="s">
        <v>77</v>
      </c>
      <c r="BU105" s="63" t="s">
        <v>77</v>
      </c>
      <c r="BV105" s="63" t="s">
        <v>77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14164900</v>
      </c>
      <c r="B106" s="63">
        <v>23772751</v>
      </c>
      <c r="C106" s="63" t="s">
        <v>13</v>
      </c>
      <c r="D106" s="84">
        <v>44181</v>
      </c>
      <c r="E106" s="84"/>
      <c r="F106" s="77"/>
      <c r="G106" s="64">
        <v>0.69</v>
      </c>
      <c r="H106" s="64" t="str">
        <f t="shared" si="408"/>
        <v>S</v>
      </c>
      <c r="I106" s="64" t="str">
        <f t="shared" si="409"/>
        <v>G</v>
      </c>
      <c r="J106" s="64" t="str">
        <f t="shared" si="410"/>
        <v>VG</v>
      </c>
      <c r="K106" s="64" t="str">
        <f t="shared" si="411"/>
        <v>VG</v>
      </c>
      <c r="L106" s="65">
        <v>1.7000000000000001E-2</v>
      </c>
      <c r="M106" s="65" t="str">
        <f t="shared" si="412"/>
        <v>VG</v>
      </c>
      <c r="N106" s="64" t="str">
        <f t="shared" si="413"/>
        <v>G</v>
      </c>
      <c r="O106" s="64" t="str">
        <f t="shared" si="414"/>
        <v>VG</v>
      </c>
      <c r="P106" s="64" t="str">
        <f t="shared" si="415"/>
        <v>G</v>
      </c>
      <c r="Q106" s="64">
        <v>0.56000000000000005</v>
      </c>
      <c r="R106" s="64" t="str">
        <f t="shared" si="416"/>
        <v>G</v>
      </c>
      <c r="S106" s="64" t="str">
        <f t="shared" si="417"/>
        <v>VG</v>
      </c>
      <c r="T106" s="64" t="str">
        <f t="shared" si="418"/>
        <v>VG</v>
      </c>
      <c r="U106" s="64" t="str">
        <f t="shared" si="419"/>
        <v>VG</v>
      </c>
      <c r="V106" s="64">
        <v>0.7</v>
      </c>
      <c r="W106" s="64" t="str">
        <f t="shared" si="420"/>
        <v>S</v>
      </c>
      <c r="X106" s="64" t="str">
        <f t="shared" si="421"/>
        <v>G</v>
      </c>
      <c r="Y106" s="64" t="str">
        <f t="shared" si="422"/>
        <v>VG</v>
      </c>
      <c r="Z106" s="64" t="str">
        <f t="shared" si="423"/>
        <v>G</v>
      </c>
      <c r="AA106" s="66">
        <v>0.82957537734731002</v>
      </c>
      <c r="AB106" s="66">
        <v>0.770017181523593</v>
      </c>
      <c r="AC106" s="66">
        <v>4.1945904485044201</v>
      </c>
      <c r="AD106" s="66">
        <v>1.60133556975805</v>
      </c>
      <c r="AE106" s="66">
        <v>0.41282517201920899</v>
      </c>
      <c r="AF106" s="66">
        <v>0.47956523902010201</v>
      </c>
      <c r="AG106" s="66">
        <v>0.83981224617125405</v>
      </c>
      <c r="AH106" s="66">
        <v>0.77168278397218004</v>
      </c>
      <c r="AI106" s="67" t="s">
        <v>77</v>
      </c>
      <c r="AJ106" s="67" t="s">
        <v>75</v>
      </c>
      <c r="AK106" s="67" t="s">
        <v>77</v>
      </c>
      <c r="AL106" s="67" t="s">
        <v>77</v>
      </c>
      <c r="AM106" s="67" t="s">
        <v>77</v>
      </c>
      <c r="AN106" s="67" t="s">
        <v>77</v>
      </c>
      <c r="AO106" s="67" t="s">
        <v>75</v>
      </c>
      <c r="AP106" s="67" t="s">
        <v>75</v>
      </c>
      <c r="AR106" s="68" t="s">
        <v>87</v>
      </c>
      <c r="AS106" s="66">
        <v>0.84535320975234196</v>
      </c>
      <c r="AT106" s="66">
        <v>0.852362033202411</v>
      </c>
      <c r="AU106" s="66">
        <v>0.65503642042571297</v>
      </c>
      <c r="AV106" s="66">
        <v>0.70929549035220396</v>
      </c>
      <c r="AW106" s="66">
        <v>0.39325156102380399</v>
      </c>
      <c r="AX106" s="66">
        <v>0.38423686288224501</v>
      </c>
      <c r="AY106" s="66">
        <v>0.84908178687649805</v>
      </c>
      <c r="AZ106" s="66">
        <v>0.85623492331974904</v>
      </c>
      <c r="BA106" s="67" t="s">
        <v>77</v>
      </c>
      <c r="BB106" s="67" t="s">
        <v>77</v>
      </c>
      <c r="BC106" s="67" t="s">
        <v>77</v>
      </c>
      <c r="BD106" s="67" t="s">
        <v>77</v>
      </c>
      <c r="BE106" s="67" t="s">
        <v>77</v>
      </c>
      <c r="BF106" s="67" t="s">
        <v>77</v>
      </c>
      <c r="BG106" s="67" t="s">
        <v>75</v>
      </c>
      <c r="BH106" s="67" t="s">
        <v>77</v>
      </c>
      <c r="BI106" s="63">
        <f t="shared" si="424"/>
        <v>1</v>
      </c>
      <c r="BJ106" s="63" t="s">
        <v>87</v>
      </c>
      <c r="BK106" s="66">
        <v>0.83149852870428698</v>
      </c>
      <c r="BL106" s="66">
        <v>0.840051780765255</v>
      </c>
      <c r="BM106" s="66">
        <v>2.4536945846266698</v>
      </c>
      <c r="BN106" s="66">
        <v>1.8573873082821999</v>
      </c>
      <c r="BO106" s="66">
        <v>0.41048930716367399</v>
      </c>
      <c r="BP106" s="66">
        <v>0.39993526880577102</v>
      </c>
      <c r="BQ106" s="66">
        <v>0.83515826593662201</v>
      </c>
      <c r="BR106" s="66">
        <v>0.84255161739777595</v>
      </c>
      <c r="BS106" s="63" t="s">
        <v>77</v>
      </c>
      <c r="BT106" s="63" t="s">
        <v>77</v>
      </c>
      <c r="BU106" s="63" t="s">
        <v>77</v>
      </c>
      <c r="BV106" s="63" t="s">
        <v>77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14164900</v>
      </c>
      <c r="B107" s="63">
        <v>23772751</v>
      </c>
      <c r="C107" s="63" t="s">
        <v>13</v>
      </c>
      <c r="D107" s="84" t="s">
        <v>185</v>
      </c>
      <c r="E107" s="84"/>
      <c r="F107" s="77"/>
      <c r="G107" s="64">
        <v>0.68</v>
      </c>
      <c r="H107" s="64" t="str">
        <f t="shared" si="408"/>
        <v>S</v>
      </c>
      <c r="I107" s="64" t="str">
        <f t="shared" si="409"/>
        <v>G</v>
      </c>
      <c r="J107" s="64" t="str">
        <f t="shared" si="410"/>
        <v>VG</v>
      </c>
      <c r="K107" s="64" t="str">
        <f t="shared" si="411"/>
        <v>VG</v>
      </c>
      <c r="L107" s="65">
        <v>8.7999999999999995E-2</v>
      </c>
      <c r="M107" s="65" t="str">
        <f t="shared" si="412"/>
        <v>G</v>
      </c>
      <c r="N107" s="64" t="str">
        <f t="shared" si="413"/>
        <v>G</v>
      </c>
      <c r="O107" s="64" t="str">
        <f t="shared" si="414"/>
        <v>VG</v>
      </c>
      <c r="P107" s="64" t="str">
        <f t="shared" si="415"/>
        <v>G</v>
      </c>
      <c r="Q107" s="64">
        <v>0.56000000000000005</v>
      </c>
      <c r="R107" s="64" t="str">
        <f t="shared" si="416"/>
        <v>G</v>
      </c>
      <c r="S107" s="64" t="str">
        <f t="shared" si="417"/>
        <v>VG</v>
      </c>
      <c r="T107" s="64" t="str">
        <f t="shared" si="418"/>
        <v>VG</v>
      </c>
      <c r="U107" s="64" t="str">
        <f t="shared" si="419"/>
        <v>VG</v>
      </c>
      <c r="V107" s="64">
        <v>0.71</v>
      </c>
      <c r="W107" s="64" t="str">
        <f t="shared" si="420"/>
        <v>S</v>
      </c>
      <c r="X107" s="64" t="str">
        <f t="shared" si="421"/>
        <v>G</v>
      </c>
      <c r="Y107" s="64" t="str">
        <f t="shared" si="422"/>
        <v>VG</v>
      </c>
      <c r="Z107" s="64" t="str">
        <f t="shared" si="423"/>
        <v>G</v>
      </c>
      <c r="AA107" s="66">
        <v>0.82957537734731002</v>
      </c>
      <c r="AB107" s="66">
        <v>0.770017181523593</v>
      </c>
      <c r="AC107" s="66">
        <v>4.1945904485044201</v>
      </c>
      <c r="AD107" s="66">
        <v>1.60133556975805</v>
      </c>
      <c r="AE107" s="66">
        <v>0.41282517201920899</v>
      </c>
      <c r="AF107" s="66">
        <v>0.47956523902010201</v>
      </c>
      <c r="AG107" s="66">
        <v>0.83981224617125405</v>
      </c>
      <c r="AH107" s="66">
        <v>0.77168278397218004</v>
      </c>
      <c r="AI107" s="67" t="s">
        <v>77</v>
      </c>
      <c r="AJ107" s="67" t="s">
        <v>75</v>
      </c>
      <c r="AK107" s="67" t="s">
        <v>77</v>
      </c>
      <c r="AL107" s="67" t="s">
        <v>77</v>
      </c>
      <c r="AM107" s="67" t="s">
        <v>77</v>
      </c>
      <c r="AN107" s="67" t="s">
        <v>77</v>
      </c>
      <c r="AO107" s="67" t="s">
        <v>75</v>
      </c>
      <c r="AP107" s="67" t="s">
        <v>75</v>
      </c>
      <c r="AR107" s="68" t="s">
        <v>87</v>
      </c>
      <c r="AS107" s="66">
        <v>0.84535320975234196</v>
      </c>
      <c r="AT107" s="66">
        <v>0.852362033202411</v>
      </c>
      <c r="AU107" s="66">
        <v>0.65503642042571297</v>
      </c>
      <c r="AV107" s="66">
        <v>0.70929549035220396</v>
      </c>
      <c r="AW107" s="66">
        <v>0.39325156102380399</v>
      </c>
      <c r="AX107" s="66">
        <v>0.38423686288224501</v>
      </c>
      <c r="AY107" s="66">
        <v>0.84908178687649805</v>
      </c>
      <c r="AZ107" s="66">
        <v>0.85623492331974904</v>
      </c>
      <c r="BA107" s="67" t="s">
        <v>77</v>
      </c>
      <c r="BB107" s="67" t="s">
        <v>77</v>
      </c>
      <c r="BC107" s="67" t="s">
        <v>77</v>
      </c>
      <c r="BD107" s="67" t="s">
        <v>77</v>
      </c>
      <c r="BE107" s="67" t="s">
        <v>77</v>
      </c>
      <c r="BF107" s="67" t="s">
        <v>77</v>
      </c>
      <c r="BG107" s="67" t="s">
        <v>75</v>
      </c>
      <c r="BH107" s="67" t="s">
        <v>77</v>
      </c>
      <c r="BI107" s="63">
        <f t="shared" si="424"/>
        <v>1</v>
      </c>
      <c r="BJ107" s="63" t="s">
        <v>87</v>
      </c>
      <c r="BK107" s="66">
        <v>0.83149852870428698</v>
      </c>
      <c r="BL107" s="66">
        <v>0.840051780765255</v>
      </c>
      <c r="BM107" s="66">
        <v>2.4536945846266698</v>
      </c>
      <c r="BN107" s="66">
        <v>1.8573873082821999</v>
      </c>
      <c r="BO107" s="66">
        <v>0.41048930716367399</v>
      </c>
      <c r="BP107" s="66">
        <v>0.39993526880577102</v>
      </c>
      <c r="BQ107" s="66">
        <v>0.83515826593662201</v>
      </c>
      <c r="BR107" s="66">
        <v>0.84255161739777595</v>
      </c>
      <c r="BS107" s="63" t="s">
        <v>77</v>
      </c>
      <c r="BT107" s="63" t="s">
        <v>77</v>
      </c>
      <c r="BU107" s="63" t="s">
        <v>77</v>
      </c>
      <c r="BV107" s="63" t="s">
        <v>77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14164900</v>
      </c>
      <c r="B108" s="63">
        <v>23772751</v>
      </c>
      <c r="C108" s="63" t="s">
        <v>13</v>
      </c>
      <c r="D108" s="84" t="s">
        <v>186</v>
      </c>
      <c r="E108" s="84"/>
      <c r="F108" s="77"/>
      <c r="G108" s="64">
        <v>0.68</v>
      </c>
      <c r="H108" s="64" t="str">
        <f t="shared" si="408"/>
        <v>S</v>
      </c>
      <c r="I108" s="64" t="str">
        <f t="shared" si="409"/>
        <v>G</v>
      </c>
      <c r="J108" s="64" t="str">
        <f t="shared" si="410"/>
        <v>VG</v>
      </c>
      <c r="K108" s="64" t="str">
        <f t="shared" si="411"/>
        <v>VG</v>
      </c>
      <c r="L108" s="65">
        <v>9.6000000000000002E-2</v>
      </c>
      <c r="M108" s="65" t="str">
        <f t="shared" si="412"/>
        <v>G</v>
      </c>
      <c r="N108" s="64" t="str">
        <f t="shared" si="413"/>
        <v>G</v>
      </c>
      <c r="O108" s="64" t="str">
        <f t="shared" si="414"/>
        <v>VG</v>
      </c>
      <c r="P108" s="64" t="str">
        <f t="shared" si="415"/>
        <v>G</v>
      </c>
      <c r="Q108" s="64">
        <v>0.56000000000000005</v>
      </c>
      <c r="R108" s="64" t="str">
        <f t="shared" si="416"/>
        <v>G</v>
      </c>
      <c r="S108" s="64" t="str">
        <f t="shared" si="417"/>
        <v>VG</v>
      </c>
      <c r="T108" s="64" t="str">
        <f t="shared" si="418"/>
        <v>VG</v>
      </c>
      <c r="U108" s="64" t="str">
        <f t="shared" si="419"/>
        <v>VG</v>
      </c>
      <c r="V108" s="64">
        <v>0.71</v>
      </c>
      <c r="W108" s="64" t="str">
        <f t="shared" si="420"/>
        <v>S</v>
      </c>
      <c r="X108" s="64" t="str">
        <f t="shared" si="421"/>
        <v>G</v>
      </c>
      <c r="Y108" s="64" t="str">
        <f t="shared" si="422"/>
        <v>VG</v>
      </c>
      <c r="Z108" s="64" t="str">
        <f t="shared" si="423"/>
        <v>G</v>
      </c>
      <c r="AA108" s="66">
        <v>0.82957537734731002</v>
      </c>
      <c r="AB108" s="66">
        <v>0.770017181523593</v>
      </c>
      <c r="AC108" s="66">
        <v>4.1945904485044201</v>
      </c>
      <c r="AD108" s="66">
        <v>1.60133556975805</v>
      </c>
      <c r="AE108" s="66">
        <v>0.41282517201920899</v>
      </c>
      <c r="AF108" s="66">
        <v>0.47956523902010201</v>
      </c>
      <c r="AG108" s="66">
        <v>0.83981224617125405</v>
      </c>
      <c r="AH108" s="66">
        <v>0.77168278397218004</v>
      </c>
      <c r="AI108" s="67" t="s">
        <v>77</v>
      </c>
      <c r="AJ108" s="67" t="s">
        <v>75</v>
      </c>
      <c r="AK108" s="67" t="s">
        <v>77</v>
      </c>
      <c r="AL108" s="67" t="s">
        <v>77</v>
      </c>
      <c r="AM108" s="67" t="s">
        <v>77</v>
      </c>
      <c r="AN108" s="67" t="s">
        <v>77</v>
      </c>
      <c r="AO108" s="67" t="s">
        <v>75</v>
      </c>
      <c r="AP108" s="67" t="s">
        <v>75</v>
      </c>
      <c r="AR108" s="68" t="s">
        <v>87</v>
      </c>
      <c r="AS108" s="66">
        <v>0.84535320975234196</v>
      </c>
      <c r="AT108" s="66">
        <v>0.852362033202411</v>
      </c>
      <c r="AU108" s="66">
        <v>0.65503642042571297</v>
      </c>
      <c r="AV108" s="66">
        <v>0.70929549035220396</v>
      </c>
      <c r="AW108" s="66">
        <v>0.39325156102380399</v>
      </c>
      <c r="AX108" s="66">
        <v>0.38423686288224501</v>
      </c>
      <c r="AY108" s="66">
        <v>0.84908178687649805</v>
      </c>
      <c r="AZ108" s="66">
        <v>0.85623492331974904</v>
      </c>
      <c r="BA108" s="67" t="s">
        <v>77</v>
      </c>
      <c r="BB108" s="67" t="s">
        <v>77</v>
      </c>
      <c r="BC108" s="67" t="s">
        <v>77</v>
      </c>
      <c r="BD108" s="67" t="s">
        <v>77</v>
      </c>
      <c r="BE108" s="67" t="s">
        <v>77</v>
      </c>
      <c r="BF108" s="67" t="s">
        <v>77</v>
      </c>
      <c r="BG108" s="67" t="s">
        <v>75</v>
      </c>
      <c r="BH108" s="67" t="s">
        <v>77</v>
      </c>
      <c r="BI108" s="63">
        <f t="shared" si="424"/>
        <v>1</v>
      </c>
      <c r="BJ108" s="63" t="s">
        <v>87</v>
      </c>
      <c r="BK108" s="66">
        <v>0.83149852870428698</v>
      </c>
      <c r="BL108" s="66">
        <v>0.840051780765255</v>
      </c>
      <c r="BM108" s="66">
        <v>2.4536945846266698</v>
      </c>
      <c r="BN108" s="66">
        <v>1.8573873082821999</v>
      </c>
      <c r="BO108" s="66">
        <v>0.41048930716367399</v>
      </c>
      <c r="BP108" s="66">
        <v>0.39993526880577102</v>
      </c>
      <c r="BQ108" s="66">
        <v>0.83515826593662201</v>
      </c>
      <c r="BR108" s="66">
        <v>0.84255161739777595</v>
      </c>
      <c r="BS108" s="63" t="s">
        <v>77</v>
      </c>
      <c r="BT108" s="63" t="s">
        <v>77</v>
      </c>
      <c r="BU108" s="63" t="s">
        <v>77</v>
      </c>
      <c r="BV108" s="63" t="s">
        <v>77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14164900</v>
      </c>
      <c r="B109" s="63">
        <v>23772751</v>
      </c>
      <c r="C109" s="63" t="s">
        <v>13</v>
      </c>
      <c r="D109" s="84" t="s">
        <v>197</v>
      </c>
      <c r="E109" s="84"/>
      <c r="F109" s="77"/>
      <c r="G109" s="64">
        <v>0.68</v>
      </c>
      <c r="H109" s="64" t="str">
        <f t="shared" si="408"/>
        <v>S</v>
      </c>
      <c r="I109" s="64" t="str">
        <f t="shared" ref="I109" si="425">AJ109</f>
        <v>G</v>
      </c>
      <c r="J109" s="64" t="str">
        <f t="shared" ref="J109" si="426">BB109</f>
        <v>VG</v>
      </c>
      <c r="K109" s="64" t="str">
        <f t="shared" ref="K109" si="427">BT109</f>
        <v>VG</v>
      </c>
      <c r="L109" s="65">
        <v>9.6000000000000002E-2</v>
      </c>
      <c r="M109" s="65" t="str">
        <f t="shared" si="412"/>
        <v>G</v>
      </c>
      <c r="N109" s="64" t="str">
        <f t="shared" ref="N109" si="428">AO109</f>
        <v>G</v>
      </c>
      <c r="O109" s="64" t="str">
        <f t="shared" ref="O109" si="429">BD109</f>
        <v>VG</v>
      </c>
      <c r="P109" s="64" t="str">
        <f t="shared" ref="P109" si="430">BY109</f>
        <v>G</v>
      </c>
      <c r="Q109" s="64">
        <v>0.56000000000000005</v>
      </c>
      <c r="R109" s="64" t="str">
        <f t="shared" si="416"/>
        <v>G</v>
      </c>
      <c r="S109" s="64" t="str">
        <f t="shared" ref="S109" si="431">AN109</f>
        <v>VG</v>
      </c>
      <c r="T109" s="64" t="str">
        <f t="shared" ref="T109" si="432">BF109</f>
        <v>VG</v>
      </c>
      <c r="U109" s="64" t="str">
        <f t="shared" ref="U109" si="433">BX109</f>
        <v>VG</v>
      </c>
      <c r="V109" s="64">
        <v>0.71</v>
      </c>
      <c r="W109" s="64" t="str">
        <f t="shared" si="420"/>
        <v>S</v>
      </c>
      <c r="X109" s="64" t="str">
        <f t="shared" ref="X109" si="434">AP109</f>
        <v>G</v>
      </c>
      <c r="Y109" s="64" t="str">
        <f t="shared" ref="Y109" si="435">BH109</f>
        <v>VG</v>
      </c>
      <c r="Z109" s="64" t="str">
        <f t="shared" ref="Z109" si="436">BZ109</f>
        <v>G</v>
      </c>
      <c r="AA109" s="66">
        <v>0.82957537734731002</v>
      </c>
      <c r="AB109" s="66">
        <v>0.770017181523593</v>
      </c>
      <c r="AC109" s="66">
        <v>4.1945904485044201</v>
      </c>
      <c r="AD109" s="66">
        <v>1.60133556975805</v>
      </c>
      <c r="AE109" s="66">
        <v>0.41282517201920899</v>
      </c>
      <c r="AF109" s="66">
        <v>0.47956523902010201</v>
      </c>
      <c r="AG109" s="66">
        <v>0.83981224617125405</v>
      </c>
      <c r="AH109" s="66">
        <v>0.77168278397218004</v>
      </c>
      <c r="AI109" s="67" t="s">
        <v>77</v>
      </c>
      <c r="AJ109" s="67" t="s">
        <v>75</v>
      </c>
      <c r="AK109" s="67" t="s">
        <v>77</v>
      </c>
      <c r="AL109" s="67" t="s">
        <v>77</v>
      </c>
      <c r="AM109" s="67" t="s">
        <v>77</v>
      </c>
      <c r="AN109" s="67" t="s">
        <v>77</v>
      </c>
      <c r="AO109" s="67" t="s">
        <v>75</v>
      </c>
      <c r="AP109" s="67" t="s">
        <v>75</v>
      </c>
      <c r="AR109" s="68" t="s">
        <v>87</v>
      </c>
      <c r="AS109" s="66">
        <v>0.84535320975234196</v>
      </c>
      <c r="AT109" s="66">
        <v>0.852362033202411</v>
      </c>
      <c r="AU109" s="66">
        <v>0.65503642042571297</v>
      </c>
      <c r="AV109" s="66">
        <v>0.70929549035220396</v>
      </c>
      <c r="AW109" s="66">
        <v>0.39325156102380399</v>
      </c>
      <c r="AX109" s="66">
        <v>0.38423686288224501</v>
      </c>
      <c r="AY109" s="66">
        <v>0.84908178687649805</v>
      </c>
      <c r="AZ109" s="66">
        <v>0.85623492331974904</v>
      </c>
      <c r="BA109" s="67" t="s">
        <v>77</v>
      </c>
      <c r="BB109" s="67" t="s">
        <v>77</v>
      </c>
      <c r="BC109" s="67" t="s">
        <v>77</v>
      </c>
      <c r="BD109" s="67" t="s">
        <v>77</v>
      </c>
      <c r="BE109" s="67" t="s">
        <v>77</v>
      </c>
      <c r="BF109" s="67" t="s">
        <v>77</v>
      </c>
      <c r="BG109" s="67" t="s">
        <v>75</v>
      </c>
      <c r="BH109" s="67" t="s">
        <v>77</v>
      </c>
      <c r="BI109" s="63">
        <f t="shared" ref="BI109" si="437">IF(BJ109=AR109,1,0)</f>
        <v>1</v>
      </c>
      <c r="BJ109" s="63" t="s">
        <v>87</v>
      </c>
      <c r="BK109" s="66">
        <v>0.83149852870428698</v>
      </c>
      <c r="BL109" s="66">
        <v>0.840051780765255</v>
      </c>
      <c r="BM109" s="66">
        <v>2.4536945846266698</v>
      </c>
      <c r="BN109" s="66">
        <v>1.8573873082821999</v>
      </c>
      <c r="BO109" s="66">
        <v>0.41048930716367399</v>
      </c>
      <c r="BP109" s="66">
        <v>0.39993526880577102</v>
      </c>
      <c r="BQ109" s="66">
        <v>0.83515826593662201</v>
      </c>
      <c r="BR109" s="66">
        <v>0.84255161739777595</v>
      </c>
      <c r="BS109" s="63" t="s">
        <v>77</v>
      </c>
      <c r="BT109" s="63" t="s">
        <v>77</v>
      </c>
      <c r="BU109" s="63" t="s">
        <v>77</v>
      </c>
      <c r="BV109" s="63" t="s">
        <v>77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14164900</v>
      </c>
      <c r="B110" s="63">
        <v>23772751</v>
      </c>
      <c r="C110" s="63" t="s">
        <v>13</v>
      </c>
      <c r="D110" s="84">
        <v>44187</v>
      </c>
      <c r="E110" s="84"/>
      <c r="F110" s="77"/>
      <c r="G110" s="64">
        <v>0.81</v>
      </c>
      <c r="H110" s="64" t="str">
        <f t="shared" si="408"/>
        <v>VG</v>
      </c>
      <c r="I110" s="64" t="str">
        <f t="shared" ref="I110" si="438">AJ110</f>
        <v>G</v>
      </c>
      <c r="J110" s="64" t="str">
        <f t="shared" ref="J110" si="439">BB110</f>
        <v>VG</v>
      </c>
      <c r="K110" s="64" t="str">
        <f t="shared" ref="K110" si="440">BT110</f>
        <v>VG</v>
      </c>
      <c r="L110" s="65">
        <v>4.1000000000000002E-2</v>
      </c>
      <c r="M110" s="65" t="str">
        <f t="shared" si="412"/>
        <v>VG</v>
      </c>
      <c r="N110" s="64" t="str">
        <f t="shared" ref="N110" si="441">AO110</f>
        <v>G</v>
      </c>
      <c r="O110" s="64" t="str">
        <f t="shared" ref="O110" si="442">BD110</f>
        <v>VG</v>
      </c>
      <c r="P110" s="64" t="str">
        <f t="shared" ref="P110" si="443">BY110</f>
        <v>G</v>
      </c>
      <c r="Q110" s="64">
        <v>0.43</v>
      </c>
      <c r="R110" s="64" t="str">
        <f t="shared" si="416"/>
        <v>VG</v>
      </c>
      <c r="S110" s="64" t="str">
        <f t="shared" ref="S110" si="444">AN110</f>
        <v>VG</v>
      </c>
      <c r="T110" s="64" t="str">
        <f t="shared" ref="T110" si="445">BF110</f>
        <v>VG</v>
      </c>
      <c r="U110" s="64" t="str">
        <f t="shared" ref="U110" si="446">BX110</f>
        <v>VG</v>
      </c>
      <c r="V110" s="64">
        <v>0.82</v>
      </c>
      <c r="W110" s="64" t="str">
        <f t="shared" si="420"/>
        <v>G</v>
      </c>
      <c r="X110" s="64" t="str">
        <f t="shared" ref="X110" si="447">AP110</f>
        <v>G</v>
      </c>
      <c r="Y110" s="64" t="str">
        <f t="shared" ref="Y110" si="448">BH110</f>
        <v>VG</v>
      </c>
      <c r="Z110" s="64" t="str">
        <f t="shared" ref="Z110" si="449">BZ110</f>
        <v>G</v>
      </c>
      <c r="AA110" s="66">
        <v>0.82957537734731002</v>
      </c>
      <c r="AB110" s="66">
        <v>0.770017181523593</v>
      </c>
      <c r="AC110" s="66">
        <v>4.1945904485044201</v>
      </c>
      <c r="AD110" s="66">
        <v>1.60133556975805</v>
      </c>
      <c r="AE110" s="66">
        <v>0.41282517201920899</v>
      </c>
      <c r="AF110" s="66">
        <v>0.47956523902010201</v>
      </c>
      <c r="AG110" s="66">
        <v>0.83981224617125405</v>
      </c>
      <c r="AH110" s="66">
        <v>0.77168278397218004</v>
      </c>
      <c r="AI110" s="67" t="s">
        <v>77</v>
      </c>
      <c r="AJ110" s="67" t="s">
        <v>75</v>
      </c>
      <c r="AK110" s="67" t="s">
        <v>77</v>
      </c>
      <c r="AL110" s="67" t="s">
        <v>77</v>
      </c>
      <c r="AM110" s="67" t="s">
        <v>77</v>
      </c>
      <c r="AN110" s="67" t="s">
        <v>77</v>
      </c>
      <c r="AO110" s="67" t="s">
        <v>75</v>
      </c>
      <c r="AP110" s="67" t="s">
        <v>75</v>
      </c>
      <c r="AR110" s="68" t="s">
        <v>87</v>
      </c>
      <c r="AS110" s="66">
        <v>0.84535320975234196</v>
      </c>
      <c r="AT110" s="66">
        <v>0.852362033202411</v>
      </c>
      <c r="AU110" s="66">
        <v>0.65503642042571297</v>
      </c>
      <c r="AV110" s="66">
        <v>0.70929549035220396</v>
      </c>
      <c r="AW110" s="66">
        <v>0.39325156102380399</v>
      </c>
      <c r="AX110" s="66">
        <v>0.38423686288224501</v>
      </c>
      <c r="AY110" s="66">
        <v>0.84908178687649805</v>
      </c>
      <c r="AZ110" s="66">
        <v>0.85623492331974904</v>
      </c>
      <c r="BA110" s="67" t="s">
        <v>77</v>
      </c>
      <c r="BB110" s="67" t="s">
        <v>77</v>
      </c>
      <c r="BC110" s="67" t="s">
        <v>77</v>
      </c>
      <c r="BD110" s="67" t="s">
        <v>77</v>
      </c>
      <c r="BE110" s="67" t="s">
        <v>77</v>
      </c>
      <c r="BF110" s="67" t="s">
        <v>77</v>
      </c>
      <c r="BG110" s="67" t="s">
        <v>75</v>
      </c>
      <c r="BH110" s="67" t="s">
        <v>77</v>
      </c>
      <c r="BI110" s="63">
        <f t="shared" ref="BI110" si="450">IF(BJ110=AR110,1,0)</f>
        <v>1</v>
      </c>
      <c r="BJ110" s="63" t="s">
        <v>87</v>
      </c>
      <c r="BK110" s="66">
        <v>0.83149852870428698</v>
      </c>
      <c r="BL110" s="66">
        <v>0.840051780765255</v>
      </c>
      <c r="BM110" s="66">
        <v>2.4536945846266698</v>
      </c>
      <c r="BN110" s="66">
        <v>1.8573873082821999</v>
      </c>
      <c r="BO110" s="66">
        <v>0.41048930716367399</v>
      </c>
      <c r="BP110" s="66">
        <v>0.39993526880577102</v>
      </c>
      <c r="BQ110" s="66">
        <v>0.83515826593662201</v>
      </c>
      <c r="BR110" s="66">
        <v>0.84255161739777595</v>
      </c>
      <c r="BS110" s="63" t="s">
        <v>77</v>
      </c>
      <c r="BT110" s="63" t="s">
        <v>77</v>
      </c>
      <c r="BU110" s="63" t="s">
        <v>77</v>
      </c>
      <c r="BV110" s="63" t="s">
        <v>77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14164900</v>
      </c>
      <c r="B111" s="63">
        <v>23772751</v>
      </c>
      <c r="C111" s="63" t="s">
        <v>13</v>
      </c>
      <c r="D111" s="84" t="s">
        <v>204</v>
      </c>
      <c r="E111" s="84"/>
      <c r="F111" s="77"/>
      <c r="G111" s="64">
        <v>0.82</v>
      </c>
      <c r="H111" s="64" t="str">
        <f t="shared" si="408"/>
        <v>VG</v>
      </c>
      <c r="I111" s="64" t="str">
        <f t="shared" ref="I111" si="451">AJ111</f>
        <v>G</v>
      </c>
      <c r="J111" s="64" t="str">
        <f t="shared" ref="J111" si="452">BB111</f>
        <v>VG</v>
      </c>
      <c r="K111" s="64" t="str">
        <f t="shared" ref="K111" si="453">BT111</f>
        <v>VG</v>
      </c>
      <c r="L111" s="65">
        <v>2.8000000000000001E-2</v>
      </c>
      <c r="M111" s="65" t="str">
        <f t="shared" si="412"/>
        <v>VG</v>
      </c>
      <c r="N111" s="64" t="str">
        <f t="shared" ref="N111" si="454">AO111</f>
        <v>G</v>
      </c>
      <c r="O111" s="64" t="str">
        <f t="shared" ref="O111" si="455">BD111</f>
        <v>VG</v>
      </c>
      <c r="P111" s="64" t="str">
        <f t="shared" ref="P111" si="456">BY111</f>
        <v>G</v>
      </c>
      <c r="Q111" s="64">
        <v>0.42</v>
      </c>
      <c r="R111" s="64" t="str">
        <f t="shared" si="416"/>
        <v>VG</v>
      </c>
      <c r="S111" s="64" t="str">
        <f t="shared" ref="S111" si="457">AN111</f>
        <v>VG</v>
      </c>
      <c r="T111" s="64" t="str">
        <f t="shared" ref="T111" si="458">BF111</f>
        <v>VG</v>
      </c>
      <c r="U111" s="64" t="str">
        <f t="shared" ref="U111" si="459">BX111</f>
        <v>VG</v>
      </c>
      <c r="V111" s="64">
        <v>0.83</v>
      </c>
      <c r="W111" s="64" t="str">
        <f t="shared" si="420"/>
        <v>G</v>
      </c>
      <c r="X111" s="64" t="str">
        <f t="shared" ref="X111" si="460">AP111</f>
        <v>G</v>
      </c>
      <c r="Y111" s="64" t="str">
        <f t="shared" ref="Y111" si="461">BH111</f>
        <v>VG</v>
      </c>
      <c r="Z111" s="64" t="str">
        <f t="shared" ref="Z111" si="462">BZ111</f>
        <v>G</v>
      </c>
      <c r="AA111" s="66">
        <v>0.82957537734731002</v>
      </c>
      <c r="AB111" s="66">
        <v>0.770017181523593</v>
      </c>
      <c r="AC111" s="66">
        <v>4.1945904485044201</v>
      </c>
      <c r="AD111" s="66">
        <v>1.60133556975805</v>
      </c>
      <c r="AE111" s="66">
        <v>0.41282517201920899</v>
      </c>
      <c r="AF111" s="66">
        <v>0.47956523902010201</v>
      </c>
      <c r="AG111" s="66">
        <v>0.83981224617125405</v>
      </c>
      <c r="AH111" s="66">
        <v>0.77168278397218004</v>
      </c>
      <c r="AI111" s="67" t="s">
        <v>77</v>
      </c>
      <c r="AJ111" s="67" t="s">
        <v>75</v>
      </c>
      <c r="AK111" s="67" t="s">
        <v>77</v>
      </c>
      <c r="AL111" s="67" t="s">
        <v>77</v>
      </c>
      <c r="AM111" s="67" t="s">
        <v>77</v>
      </c>
      <c r="AN111" s="67" t="s">
        <v>77</v>
      </c>
      <c r="AO111" s="67" t="s">
        <v>75</v>
      </c>
      <c r="AP111" s="67" t="s">
        <v>75</v>
      </c>
      <c r="AR111" s="68" t="s">
        <v>87</v>
      </c>
      <c r="AS111" s="66">
        <v>0.84535320975234196</v>
      </c>
      <c r="AT111" s="66">
        <v>0.852362033202411</v>
      </c>
      <c r="AU111" s="66">
        <v>0.65503642042571297</v>
      </c>
      <c r="AV111" s="66">
        <v>0.70929549035220396</v>
      </c>
      <c r="AW111" s="66">
        <v>0.39325156102380399</v>
      </c>
      <c r="AX111" s="66">
        <v>0.38423686288224501</v>
      </c>
      <c r="AY111" s="66">
        <v>0.84908178687649805</v>
      </c>
      <c r="AZ111" s="66">
        <v>0.85623492331974904</v>
      </c>
      <c r="BA111" s="67" t="s">
        <v>77</v>
      </c>
      <c r="BB111" s="67" t="s">
        <v>77</v>
      </c>
      <c r="BC111" s="67" t="s">
        <v>77</v>
      </c>
      <c r="BD111" s="67" t="s">
        <v>77</v>
      </c>
      <c r="BE111" s="67" t="s">
        <v>77</v>
      </c>
      <c r="BF111" s="67" t="s">
        <v>77</v>
      </c>
      <c r="BG111" s="67" t="s">
        <v>75</v>
      </c>
      <c r="BH111" s="67" t="s">
        <v>77</v>
      </c>
      <c r="BI111" s="63">
        <f t="shared" ref="BI111" si="463">IF(BJ111=AR111,1,0)</f>
        <v>1</v>
      </c>
      <c r="BJ111" s="63" t="s">
        <v>87</v>
      </c>
      <c r="BK111" s="66">
        <v>0.83149852870428698</v>
      </c>
      <c r="BL111" s="66">
        <v>0.840051780765255</v>
      </c>
      <c r="BM111" s="66">
        <v>2.4536945846266698</v>
      </c>
      <c r="BN111" s="66">
        <v>1.8573873082821999</v>
      </c>
      <c r="BO111" s="66">
        <v>0.41048930716367399</v>
      </c>
      <c r="BP111" s="66">
        <v>0.39993526880577102</v>
      </c>
      <c r="BQ111" s="66">
        <v>0.83515826593662201</v>
      </c>
      <c r="BR111" s="66">
        <v>0.84255161739777595</v>
      </c>
      <c r="BS111" s="63" t="s">
        <v>77</v>
      </c>
      <c r="BT111" s="63" t="s">
        <v>77</v>
      </c>
      <c r="BU111" s="63" t="s">
        <v>77</v>
      </c>
      <c r="BV111" s="63" t="s">
        <v>77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14164900</v>
      </c>
      <c r="B112" s="63">
        <v>23772751</v>
      </c>
      <c r="C112" s="63" t="s">
        <v>13</v>
      </c>
      <c r="D112" s="84" t="s">
        <v>205</v>
      </c>
      <c r="E112" s="84"/>
      <c r="F112" s="77"/>
      <c r="G112" s="64">
        <v>0.82</v>
      </c>
      <c r="H112" s="64" t="str">
        <f t="shared" si="408"/>
        <v>VG</v>
      </c>
      <c r="I112" s="64" t="str">
        <f t="shared" ref="I112" si="464">AJ112</f>
        <v>G</v>
      </c>
      <c r="J112" s="64" t="str">
        <f t="shared" ref="J112" si="465">BB112</f>
        <v>VG</v>
      </c>
      <c r="K112" s="64" t="str">
        <f t="shared" ref="K112" si="466">BT112</f>
        <v>VG</v>
      </c>
      <c r="L112" s="65">
        <v>1.7000000000000001E-2</v>
      </c>
      <c r="M112" s="65" t="str">
        <f t="shared" si="412"/>
        <v>VG</v>
      </c>
      <c r="N112" s="64" t="str">
        <f t="shared" ref="N112" si="467">AO112</f>
        <v>G</v>
      </c>
      <c r="O112" s="64" t="str">
        <f t="shared" ref="O112" si="468">BD112</f>
        <v>VG</v>
      </c>
      <c r="P112" s="64" t="str">
        <f t="shared" ref="P112" si="469">BY112</f>
        <v>G</v>
      </c>
      <c r="Q112" s="64">
        <v>0.42</v>
      </c>
      <c r="R112" s="64" t="str">
        <f t="shared" si="416"/>
        <v>VG</v>
      </c>
      <c r="S112" s="64" t="str">
        <f t="shared" ref="S112" si="470">AN112</f>
        <v>VG</v>
      </c>
      <c r="T112" s="64" t="str">
        <f t="shared" ref="T112" si="471">BF112</f>
        <v>VG</v>
      </c>
      <c r="U112" s="64" t="str">
        <f t="shared" ref="U112" si="472">BX112</f>
        <v>VG</v>
      </c>
      <c r="V112" s="64">
        <v>0.83</v>
      </c>
      <c r="W112" s="64" t="str">
        <f t="shared" si="420"/>
        <v>G</v>
      </c>
      <c r="X112" s="64" t="str">
        <f t="shared" ref="X112" si="473">AP112</f>
        <v>G</v>
      </c>
      <c r="Y112" s="64" t="str">
        <f t="shared" ref="Y112" si="474">BH112</f>
        <v>VG</v>
      </c>
      <c r="Z112" s="64" t="str">
        <f t="shared" ref="Z112" si="475">BZ112</f>
        <v>G</v>
      </c>
      <c r="AA112" s="66">
        <v>0.82957537734731002</v>
      </c>
      <c r="AB112" s="66">
        <v>0.770017181523593</v>
      </c>
      <c r="AC112" s="66">
        <v>4.1945904485044201</v>
      </c>
      <c r="AD112" s="66">
        <v>1.60133556975805</v>
      </c>
      <c r="AE112" s="66">
        <v>0.41282517201920899</v>
      </c>
      <c r="AF112" s="66">
        <v>0.47956523902010201</v>
      </c>
      <c r="AG112" s="66">
        <v>0.83981224617125405</v>
      </c>
      <c r="AH112" s="66">
        <v>0.77168278397218004</v>
      </c>
      <c r="AI112" s="67" t="s">
        <v>77</v>
      </c>
      <c r="AJ112" s="67" t="s">
        <v>75</v>
      </c>
      <c r="AK112" s="67" t="s">
        <v>77</v>
      </c>
      <c r="AL112" s="67" t="s">
        <v>77</v>
      </c>
      <c r="AM112" s="67" t="s">
        <v>77</v>
      </c>
      <c r="AN112" s="67" t="s">
        <v>77</v>
      </c>
      <c r="AO112" s="67" t="s">
        <v>75</v>
      </c>
      <c r="AP112" s="67" t="s">
        <v>75</v>
      </c>
      <c r="AR112" s="68" t="s">
        <v>87</v>
      </c>
      <c r="AS112" s="66">
        <v>0.84535320975234196</v>
      </c>
      <c r="AT112" s="66">
        <v>0.852362033202411</v>
      </c>
      <c r="AU112" s="66">
        <v>0.65503642042571297</v>
      </c>
      <c r="AV112" s="66">
        <v>0.70929549035220396</v>
      </c>
      <c r="AW112" s="66">
        <v>0.39325156102380399</v>
      </c>
      <c r="AX112" s="66">
        <v>0.38423686288224501</v>
      </c>
      <c r="AY112" s="66">
        <v>0.84908178687649805</v>
      </c>
      <c r="AZ112" s="66">
        <v>0.85623492331974904</v>
      </c>
      <c r="BA112" s="67" t="s">
        <v>77</v>
      </c>
      <c r="BB112" s="67" t="s">
        <v>77</v>
      </c>
      <c r="BC112" s="67" t="s">
        <v>77</v>
      </c>
      <c r="BD112" s="67" t="s">
        <v>77</v>
      </c>
      <c r="BE112" s="67" t="s">
        <v>77</v>
      </c>
      <c r="BF112" s="67" t="s">
        <v>77</v>
      </c>
      <c r="BG112" s="67" t="s">
        <v>75</v>
      </c>
      <c r="BH112" s="67" t="s">
        <v>77</v>
      </c>
      <c r="BI112" s="63">
        <f t="shared" ref="BI112" si="476">IF(BJ112=AR112,1,0)</f>
        <v>1</v>
      </c>
      <c r="BJ112" s="63" t="s">
        <v>87</v>
      </c>
      <c r="BK112" s="66">
        <v>0.83149852870428698</v>
      </c>
      <c r="BL112" s="66">
        <v>0.840051780765255</v>
      </c>
      <c r="BM112" s="66">
        <v>2.4536945846266698</v>
      </c>
      <c r="BN112" s="66">
        <v>1.8573873082821999</v>
      </c>
      <c r="BO112" s="66">
        <v>0.41048930716367399</v>
      </c>
      <c r="BP112" s="66">
        <v>0.39993526880577102</v>
      </c>
      <c r="BQ112" s="66">
        <v>0.83515826593662201</v>
      </c>
      <c r="BR112" s="66">
        <v>0.84255161739777595</v>
      </c>
      <c r="BS112" s="63" t="s">
        <v>77</v>
      </c>
      <c r="BT112" s="63" t="s">
        <v>77</v>
      </c>
      <c r="BU112" s="63" t="s">
        <v>77</v>
      </c>
      <c r="BV112" s="63" t="s">
        <v>77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14164900</v>
      </c>
      <c r="B113" s="63">
        <v>23772751</v>
      </c>
      <c r="C113" s="63" t="s">
        <v>13</v>
      </c>
      <c r="D113" s="84" t="s">
        <v>209</v>
      </c>
      <c r="E113" s="84"/>
      <c r="F113" s="77"/>
      <c r="G113" s="64">
        <v>0.8</v>
      </c>
      <c r="H113" s="64" t="str">
        <f t="shared" si="408"/>
        <v>G</v>
      </c>
      <c r="I113" s="64" t="str">
        <f t="shared" ref="I113" si="477">AJ113</f>
        <v>G</v>
      </c>
      <c r="J113" s="64" t="str">
        <f t="shared" ref="J113" si="478">BB113</f>
        <v>VG</v>
      </c>
      <c r="K113" s="64" t="str">
        <f t="shared" ref="K113" si="479">BT113</f>
        <v>VG</v>
      </c>
      <c r="L113" s="65">
        <v>-2.3E-2</v>
      </c>
      <c r="M113" s="65" t="str">
        <f t="shared" si="412"/>
        <v>VG</v>
      </c>
      <c r="N113" s="64" t="str">
        <f t="shared" ref="N113" si="480">AO113</f>
        <v>G</v>
      </c>
      <c r="O113" s="64" t="str">
        <f t="shared" ref="O113" si="481">BD113</f>
        <v>VG</v>
      </c>
      <c r="P113" s="64" t="str">
        <f t="shared" ref="P113" si="482">BY113</f>
        <v>G</v>
      </c>
      <c r="Q113" s="64">
        <v>0.45</v>
      </c>
      <c r="R113" s="64" t="str">
        <f t="shared" si="416"/>
        <v>VG</v>
      </c>
      <c r="S113" s="64" t="str">
        <f t="shared" ref="S113" si="483">AN113</f>
        <v>VG</v>
      </c>
      <c r="T113" s="64" t="str">
        <f t="shared" ref="T113" si="484">BF113</f>
        <v>VG</v>
      </c>
      <c r="U113" s="64" t="str">
        <f t="shared" ref="U113" si="485">BX113</f>
        <v>VG</v>
      </c>
      <c r="V113" s="64">
        <v>0.81</v>
      </c>
      <c r="W113" s="64" t="str">
        <f t="shared" si="420"/>
        <v>G</v>
      </c>
      <c r="X113" s="64" t="str">
        <f t="shared" ref="X113" si="486">AP113</f>
        <v>G</v>
      </c>
      <c r="Y113" s="64" t="str">
        <f t="shared" ref="Y113" si="487">BH113</f>
        <v>VG</v>
      </c>
      <c r="Z113" s="64" t="str">
        <f t="shared" ref="Z113" si="488">BZ113</f>
        <v>G</v>
      </c>
      <c r="AA113" s="66">
        <v>0.82957537734731002</v>
      </c>
      <c r="AB113" s="66">
        <v>0.770017181523593</v>
      </c>
      <c r="AC113" s="66">
        <v>4.1945904485044201</v>
      </c>
      <c r="AD113" s="66">
        <v>1.60133556975805</v>
      </c>
      <c r="AE113" s="66">
        <v>0.41282517201920899</v>
      </c>
      <c r="AF113" s="66">
        <v>0.47956523902010201</v>
      </c>
      <c r="AG113" s="66">
        <v>0.83981224617125405</v>
      </c>
      <c r="AH113" s="66">
        <v>0.77168278397218004</v>
      </c>
      <c r="AI113" s="67" t="s">
        <v>77</v>
      </c>
      <c r="AJ113" s="67" t="s">
        <v>75</v>
      </c>
      <c r="AK113" s="67" t="s">
        <v>77</v>
      </c>
      <c r="AL113" s="67" t="s">
        <v>77</v>
      </c>
      <c r="AM113" s="67" t="s">
        <v>77</v>
      </c>
      <c r="AN113" s="67" t="s">
        <v>77</v>
      </c>
      <c r="AO113" s="67" t="s">
        <v>75</v>
      </c>
      <c r="AP113" s="67" t="s">
        <v>75</v>
      </c>
      <c r="AR113" s="68" t="s">
        <v>87</v>
      </c>
      <c r="AS113" s="66">
        <v>0.84535320975234196</v>
      </c>
      <c r="AT113" s="66">
        <v>0.852362033202411</v>
      </c>
      <c r="AU113" s="66">
        <v>0.65503642042571297</v>
      </c>
      <c r="AV113" s="66">
        <v>0.70929549035220396</v>
      </c>
      <c r="AW113" s="66">
        <v>0.39325156102380399</v>
      </c>
      <c r="AX113" s="66">
        <v>0.38423686288224501</v>
      </c>
      <c r="AY113" s="66">
        <v>0.84908178687649805</v>
      </c>
      <c r="AZ113" s="66">
        <v>0.85623492331974904</v>
      </c>
      <c r="BA113" s="67" t="s">
        <v>77</v>
      </c>
      <c r="BB113" s="67" t="s">
        <v>77</v>
      </c>
      <c r="BC113" s="67" t="s">
        <v>77</v>
      </c>
      <c r="BD113" s="67" t="s">
        <v>77</v>
      </c>
      <c r="BE113" s="67" t="s">
        <v>77</v>
      </c>
      <c r="BF113" s="67" t="s">
        <v>77</v>
      </c>
      <c r="BG113" s="67" t="s">
        <v>75</v>
      </c>
      <c r="BH113" s="67" t="s">
        <v>77</v>
      </c>
      <c r="BI113" s="63">
        <f t="shared" ref="BI113" si="489">IF(BJ113=AR113,1,0)</f>
        <v>1</v>
      </c>
      <c r="BJ113" s="63" t="s">
        <v>87</v>
      </c>
      <c r="BK113" s="66">
        <v>0.83149852870428698</v>
      </c>
      <c r="BL113" s="66">
        <v>0.840051780765255</v>
      </c>
      <c r="BM113" s="66">
        <v>2.4536945846266698</v>
      </c>
      <c r="BN113" s="66">
        <v>1.8573873082821999</v>
      </c>
      <c r="BO113" s="66">
        <v>0.41048930716367399</v>
      </c>
      <c r="BP113" s="66">
        <v>0.39993526880577102</v>
      </c>
      <c r="BQ113" s="66">
        <v>0.83515826593662201</v>
      </c>
      <c r="BR113" s="66">
        <v>0.84255161739777595</v>
      </c>
      <c r="BS113" s="63" t="s">
        <v>77</v>
      </c>
      <c r="BT113" s="63" t="s">
        <v>77</v>
      </c>
      <c r="BU113" s="63" t="s">
        <v>77</v>
      </c>
      <c r="BV113" s="63" t="s">
        <v>77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14164900</v>
      </c>
      <c r="B114" s="63">
        <v>23772751</v>
      </c>
      <c r="C114" s="63" t="s">
        <v>13</v>
      </c>
      <c r="D114" s="84" t="s">
        <v>212</v>
      </c>
      <c r="E114" s="84"/>
      <c r="F114" s="77"/>
      <c r="G114" s="64">
        <v>0.81</v>
      </c>
      <c r="H114" s="64" t="str">
        <f t="shared" si="408"/>
        <v>VG</v>
      </c>
      <c r="I114" s="64" t="str">
        <f t="shared" ref="I114" si="490">AJ114</f>
        <v>G</v>
      </c>
      <c r="J114" s="64" t="str">
        <f t="shared" ref="J114" si="491">BB114</f>
        <v>VG</v>
      </c>
      <c r="K114" s="64" t="str">
        <f t="shared" ref="K114" si="492">BT114</f>
        <v>VG</v>
      </c>
      <c r="L114" s="65">
        <v>-2.1000000000000001E-2</v>
      </c>
      <c r="M114" s="65" t="str">
        <f t="shared" si="412"/>
        <v>VG</v>
      </c>
      <c r="N114" s="64" t="str">
        <f t="shared" ref="N114" si="493">AO114</f>
        <v>G</v>
      </c>
      <c r="O114" s="64" t="str">
        <f t="shared" ref="O114" si="494">BD114</f>
        <v>VG</v>
      </c>
      <c r="P114" s="64" t="str">
        <f t="shared" ref="P114" si="495">BY114</f>
        <v>G</v>
      </c>
      <c r="Q114" s="64">
        <v>0.44</v>
      </c>
      <c r="R114" s="64" t="str">
        <f t="shared" si="416"/>
        <v>VG</v>
      </c>
      <c r="S114" s="64" t="str">
        <f t="shared" ref="S114" si="496">AN114</f>
        <v>VG</v>
      </c>
      <c r="T114" s="64" t="str">
        <f t="shared" ref="T114" si="497">BF114</f>
        <v>VG</v>
      </c>
      <c r="U114" s="64" t="str">
        <f t="shared" ref="U114" si="498">BX114</f>
        <v>VG</v>
      </c>
      <c r="V114" s="64">
        <v>0.81799999999999995</v>
      </c>
      <c r="W114" s="64" t="str">
        <f t="shared" si="420"/>
        <v>G</v>
      </c>
      <c r="X114" s="64" t="str">
        <f t="shared" ref="X114" si="499">AP114</f>
        <v>G</v>
      </c>
      <c r="Y114" s="64" t="str">
        <f t="shared" ref="Y114" si="500">BH114</f>
        <v>VG</v>
      </c>
      <c r="Z114" s="64" t="str">
        <f t="shared" ref="Z114" si="501">BZ114</f>
        <v>G</v>
      </c>
      <c r="AA114" s="66">
        <v>0.82957537734731002</v>
      </c>
      <c r="AB114" s="66">
        <v>0.770017181523593</v>
      </c>
      <c r="AC114" s="66">
        <v>4.1945904485044201</v>
      </c>
      <c r="AD114" s="66">
        <v>1.60133556975805</v>
      </c>
      <c r="AE114" s="66">
        <v>0.41282517201920899</v>
      </c>
      <c r="AF114" s="66">
        <v>0.47956523902010201</v>
      </c>
      <c r="AG114" s="66">
        <v>0.83981224617125405</v>
      </c>
      <c r="AH114" s="66">
        <v>0.77168278397218004</v>
      </c>
      <c r="AI114" s="67" t="s">
        <v>77</v>
      </c>
      <c r="AJ114" s="67" t="s">
        <v>75</v>
      </c>
      <c r="AK114" s="67" t="s">
        <v>77</v>
      </c>
      <c r="AL114" s="67" t="s">
        <v>77</v>
      </c>
      <c r="AM114" s="67" t="s">
        <v>77</v>
      </c>
      <c r="AN114" s="67" t="s">
        <v>77</v>
      </c>
      <c r="AO114" s="67" t="s">
        <v>75</v>
      </c>
      <c r="AP114" s="67" t="s">
        <v>75</v>
      </c>
      <c r="AR114" s="68" t="s">
        <v>87</v>
      </c>
      <c r="AS114" s="66">
        <v>0.84535320975234196</v>
      </c>
      <c r="AT114" s="66">
        <v>0.852362033202411</v>
      </c>
      <c r="AU114" s="66">
        <v>0.65503642042571297</v>
      </c>
      <c r="AV114" s="66">
        <v>0.70929549035220396</v>
      </c>
      <c r="AW114" s="66">
        <v>0.39325156102380399</v>
      </c>
      <c r="AX114" s="66">
        <v>0.38423686288224501</v>
      </c>
      <c r="AY114" s="66">
        <v>0.84908178687649805</v>
      </c>
      <c r="AZ114" s="66">
        <v>0.85623492331974904</v>
      </c>
      <c r="BA114" s="67" t="s">
        <v>77</v>
      </c>
      <c r="BB114" s="67" t="s">
        <v>77</v>
      </c>
      <c r="BC114" s="67" t="s">
        <v>77</v>
      </c>
      <c r="BD114" s="67" t="s">
        <v>77</v>
      </c>
      <c r="BE114" s="67" t="s">
        <v>77</v>
      </c>
      <c r="BF114" s="67" t="s">
        <v>77</v>
      </c>
      <c r="BG114" s="67" t="s">
        <v>75</v>
      </c>
      <c r="BH114" s="67" t="s">
        <v>77</v>
      </c>
      <c r="BI114" s="63">
        <f t="shared" ref="BI114" si="502">IF(BJ114=AR114,1,0)</f>
        <v>1</v>
      </c>
      <c r="BJ114" s="63" t="s">
        <v>87</v>
      </c>
      <c r="BK114" s="66">
        <v>0.83149852870428698</v>
      </c>
      <c r="BL114" s="66">
        <v>0.840051780765255</v>
      </c>
      <c r="BM114" s="66">
        <v>2.4536945846266698</v>
      </c>
      <c r="BN114" s="66">
        <v>1.8573873082821999</v>
      </c>
      <c r="BO114" s="66">
        <v>0.41048930716367399</v>
      </c>
      <c r="BP114" s="66">
        <v>0.39993526880577102</v>
      </c>
      <c r="BQ114" s="66">
        <v>0.83515826593662201</v>
      </c>
      <c r="BR114" s="66">
        <v>0.84255161739777595</v>
      </c>
      <c r="BS114" s="63" t="s">
        <v>77</v>
      </c>
      <c r="BT114" s="63" t="s">
        <v>77</v>
      </c>
      <c r="BU114" s="63" t="s">
        <v>77</v>
      </c>
      <c r="BV114" s="63" t="s">
        <v>77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14164900</v>
      </c>
      <c r="B115" s="63">
        <v>23772751</v>
      </c>
      <c r="C115" s="63" t="s">
        <v>13</v>
      </c>
      <c r="D115" s="84" t="s">
        <v>225</v>
      </c>
      <c r="E115" s="84"/>
      <c r="F115" s="77"/>
      <c r="G115" s="81">
        <v>0.80400000000000005</v>
      </c>
      <c r="H115" s="64" t="str">
        <f t="shared" si="408"/>
        <v>VG</v>
      </c>
      <c r="I115" s="64" t="str">
        <f t="shared" ref="I115" si="503">AJ115</f>
        <v>G</v>
      </c>
      <c r="J115" s="64" t="str">
        <f t="shared" ref="J115" si="504">BB115</f>
        <v>VG</v>
      </c>
      <c r="K115" s="64" t="str">
        <f t="shared" ref="K115" si="505">BT115</f>
        <v>VG</v>
      </c>
      <c r="L115" s="65">
        <v>-2.8000000000000001E-2</v>
      </c>
      <c r="M115" s="65" t="str">
        <f t="shared" si="412"/>
        <v>VG</v>
      </c>
      <c r="N115" s="64" t="str">
        <f t="shared" ref="N115" si="506">AO115</f>
        <v>G</v>
      </c>
      <c r="O115" s="64" t="str">
        <f t="shared" ref="O115" si="507">BD115</f>
        <v>VG</v>
      </c>
      <c r="P115" s="64" t="str">
        <f t="shared" ref="P115" si="508">BY115</f>
        <v>G</v>
      </c>
      <c r="Q115" s="64">
        <v>0.44</v>
      </c>
      <c r="R115" s="64" t="str">
        <f t="shared" si="416"/>
        <v>VG</v>
      </c>
      <c r="S115" s="64" t="str">
        <f t="shared" ref="S115" si="509">AN115</f>
        <v>VG</v>
      </c>
      <c r="T115" s="64" t="str">
        <f t="shared" ref="T115" si="510">BF115</f>
        <v>VG</v>
      </c>
      <c r="U115" s="64" t="str">
        <f t="shared" ref="U115" si="511">BX115</f>
        <v>VG</v>
      </c>
      <c r="V115" s="64">
        <v>0.81799999999999995</v>
      </c>
      <c r="W115" s="64" t="str">
        <f t="shared" si="420"/>
        <v>G</v>
      </c>
      <c r="X115" s="64" t="str">
        <f t="shared" ref="X115" si="512">AP115</f>
        <v>G</v>
      </c>
      <c r="Y115" s="64" t="str">
        <f t="shared" ref="Y115" si="513">BH115</f>
        <v>VG</v>
      </c>
      <c r="Z115" s="64" t="str">
        <f t="shared" ref="Z115" si="514">BZ115</f>
        <v>G</v>
      </c>
      <c r="AA115" s="66">
        <v>0.82957537734731002</v>
      </c>
      <c r="AB115" s="66">
        <v>0.770017181523593</v>
      </c>
      <c r="AC115" s="66">
        <v>4.1945904485044201</v>
      </c>
      <c r="AD115" s="66">
        <v>1.60133556975805</v>
      </c>
      <c r="AE115" s="66">
        <v>0.41282517201920899</v>
      </c>
      <c r="AF115" s="66">
        <v>0.47956523902010201</v>
      </c>
      <c r="AG115" s="66">
        <v>0.83981224617125405</v>
      </c>
      <c r="AH115" s="66">
        <v>0.77168278397218004</v>
      </c>
      <c r="AI115" s="67" t="s">
        <v>77</v>
      </c>
      <c r="AJ115" s="67" t="s">
        <v>75</v>
      </c>
      <c r="AK115" s="67" t="s">
        <v>77</v>
      </c>
      <c r="AL115" s="67" t="s">
        <v>77</v>
      </c>
      <c r="AM115" s="67" t="s">
        <v>77</v>
      </c>
      <c r="AN115" s="67" t="s">
        <v>77</v>
      </c>
      <c r="AO115" s="67" t="s">
        <v>75</v>
      </c>
      <c r="AP115" s="67" t="s">
        <v>75</v>
      </c>
      <c r="AR115" s="68" t="s">
        <v>87</v>
      </c>
      <c r="AS115" s="66">
        <v>0.84535320975234196</v>
      </c>
      <c r="AT115" s="66">
        <v>0.852362033202411</v>
      </c>
      <c r="AU115" s="66">
        <v>0.65503642042571297</v>
      </c>
      <c r="AV115" s="66">
        <v>0.70929549035220396</v>
      </c>
      <c r="AW115" s="66">
        <v>0.39325156102380399</v>
      </c>
      <c r="AX115" s="66">
        <v>0.38423686288224501</v>
      </c>
      <c r="AY115" s="66">
        <v>0.84908178687649805</v>
      </c>
      <c r="AZ115" s="66">
        <v>0.85623492331974904</v>
      </c>
      <c r="BA115" s="67" t="s">
        <v>77</v>
      </c>
      <c r="BB115" s="67" t="s">
        <v>77</v>
      </c>
      <c r="BC115" s="67" t="s">
        <v>77</v>
      </c>
      <c r="BD115" s="67" t="s">
        <v>77</v>
      </c>
      <c r="BE115" s="67" t="s">
        <v>77</v>
      </c>
      <c r="BF115" s="67" t="s">
        <v>77</v>
      </c>
      <c r="BG115" s="67" t="s">
        <v>75</v>
      </c>
      <c r="BH115" s="67" t="s">
        <v>77</v>
      </c>
      <c r="BI115" s="63">
        <f t="shared" ref="BI115" si="515">IF(BJ115=AR115,1,0)</f>
        <v>1</v>
      </c>
      <c r="BJ115" s="63" t="s">
        <v>87</v>
      </c>
      <c r="BK115" s="66">
        <v>0.83149852870428698</v>
      </c>
      <c r="BL115" s="66">
        <v>0.840051780765255</v>
      </c>
      <c r="BM115" s="66">
        <v>2.4536945846266698</v>
      </c>
      <c r="BN115" s="66">
        <v>1.8573873082821999</v>
      </c>
      <c r="BO115" s="66">
        <v>0.41048930716367399</v>
      </c>
      <c r="BP115" s="66">
        <v>0.39993526880577102</v>
      </c>
      <c r="BQ115" s="66">
        <v>0.83515826593662201</v>
      </c>
      <c r="BR115" s="66">
        <v>0.84255161739777595</v>
      </c>
      <c r="BS115" s="63" t="s">
        <v>77</v>
      </c>
      <c r="BT115" s="63" t="s">
        <v>77</v>
      </c>
      <c r="BU115" s="63" t="s">
        <v>77</v>
      </c>
      <c r="BV115" s="63" t="s">
        <v>77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14164900</v>
      </c>
      <c r="B116" s="63">
        <v>23772751</v>
      </c>
      <c r="C116" s="63" t="s">
        <v>13</v>
      </c>
      <c r="D116" s="84" t="s">
        <v>226</v>
      </c>
      <c r="E116" s="84"/>
      <c r="F116" s="77"/>
      <c r="G116" s="81">
        <v>0.80500000000000005</v>
      </c>
      <c r="H116" s="64" t="str">
        <f t="shared" si="408"/>
        <v>VG</v>
      </c>
      <c r="I116" s="64" t="str">
        <f t="shared" ref="I116" si="516">AJ116</f>
        <v>G</v>
      </c>
      <c r="J116" s="64" t="str">
        <f t="shared" ref="J116" si="517">BB116</f>
        <v>VG</v>
      </c>
      <c r="K116" s="64" t="str">
        <f t="shared" ref="K116" si="518">BT116</f>
        <v>VG</v>
      </c>
      <c r="L116" s="65">
        <v>-0.02</v>
      </c>
      <c r="M116" s="65" t="str">
        <f t="shared" si="412"/>
        <v>VG</v>
      </c>
      <c r="N116" s="64" t="str">
        <f t="shared" ref="N116" si="519">AO116</f>
        <v>G</v>
      </c>
      <c r="O116" s="64" t="str">
        <f t="shared" ref="O116" si="520">BD116</f>
        <v>VG</v>
      </c>
      <c r="P116" s="64" t="str">
        <f t="shared" ref="P116" si="521">BY116</f>
        <v>G</v>
      </c>
      <c r="Q116" s="64">
        <v>0.44</v>
      </c>
      <c r="R116" s="64" t="str">
        <f t="shared" si="416"/>
        <v>VG</v>
      </c>
      <c r="S116" s="64" t="str">
        <f t="shared" ref="S116" si="522">AN116</f>
        <v>VG</v>
      </c>
      <c r="T116" s="64" t="str">
        <f t="shared" ref="T116" si="523">BF116</f>
        <v>VG</v>
      </c>
      <c r="U116" s="64" t="str">
        <f t="shared" ref="U116" si="524">BX116</f>
        <v>VG</v>
      </c>
      <c r="V116" s="64">
        <v>0.81399999999999995</v>
      </c>
      <c r="W116" s="64" t="str">
        <f t="shared" si="420"/>
        <v>G</v>
      </c>
      <c r="X116" s="64" t="str">
        <f t="shared" ref="X116" si="525">AP116</f>
        <v>G</v>
      </c>
      <c r="Y116" s="64" t="str">
        <f t="shared" ref="Y116" si="526">BH116</f>
        <v>VG</v>
      </c>
      <c r="Z116" s="64" t="str">
        <f t="shared" ref="Z116" si="527">BZ116</f>
        <v>G</v>
      </c>
      <c r="AA116" s="66">
        <v>0.82957537734731002</v>
      </c>
      <c r="AB116" s="66">
        <v>0.770017181523593</v>
      </c>
      <c r="AC116" s="66">
        <v>4.1945904485044201</v>
      </c>
      <c r="AD116" s="66">
        <v>1.60133556975805</v>
      </c>
      <c r="AE116" s="66">
        <v>0.41282517201920899</v>
      </c>
      <c r="AF116" s="66">
        <v>0.47956523902010201</v>
      </c>
      <c r="AG116" s="66">
        <v>0.83981224617125405</v>
      </c>
      <c r="AH116" s="66">
        <v>0.77168278397218004</v>
      </c>
      <c r="AI116" s="67" t="s">
        <v>77</v>
      </c>
      <c r="AJ116" s="67" t="s">
        <v>75</v>
      </c>
      <c r="AK116" s="67" t="s">
        <v>77</v>
      </c>
      <c r="AL116" s="67" t="s">
        <v>77</v>
      </c>
      <c r="AM116" s="67" t="s">
        <v>77</v>
      </c>
      <c r="AN116" s="67" t="s">
        <v>77</v>
      </c>
      <c r="AO116" s="67" t="s">
        <v>75</v>
      </c>
      <c r="AP116" s="67" t="s">
        <v>75</v>
      </c>
      <c r="AR116" s="68" t="s">
        <v>87</v>
      </c>
      <c r="AS116" s="66">
        <v>0.84535320975234196</v>
      </c>
      <c r="AT116" s="66">
        <v>0.852362033202411</v>
      </c>
      <c r="AU116" s="66">
        <v>0.65503642042571297</v>
      </c>
      <c r="AV116" s="66">
        <v>0.70929549035220396</v>
      </c>
      <c r="AW116" s="66">
        <v>0.39325156102380399</v>
      </c>
      <c r="AX116" s="66">
        <v>0.38423686288224501</v>
      </c>
      <c r="AY116" s="66">
        <v>0.84908178687649805</v>
      </c>
      <c r="AZ116" s="66">
        <v>0.85623492331974904</v>
      </c>
      <c r="BA116" s="67" t="s">
        <v>77</v>
      </c>
      <c r="BB116" s="67" t="s">
        <v>77</v>
      </c>
      <c r="BC116" s="67" t="s">
        <v>77</v>
      </c>
      <c r="BD116" s="67" t="s">
        <v>77</v>
      </c>
      <c r="BE116" s="67" t="s">
        <v>77</v>
      </c>
      <c r="BF116" s="67" t="s">
        <v>77</v>
      </c>
      <c r="BG116" s="67" t="s">
        <v>75</v>
      </c>
      <c r="BH116" s="67" t="s">
        <v>77</v>
      </c>
      <c r="BI116" s="63">
        <f t="shared" ref="BI116" si="528">IF(BJ116=AR116,1,0)</f>
        <v>1</v>
      </c>
      <c r="BJ116" s="63" t="s">
        <v>87</v>
      </c>
      <c r="BK116" s="66">
        <v>0.83149852870428698</v>
      </c>
      <c r="BL116" s="66">
        <v>0.840051780765255</v>
      </c>
      <c r="BM116" s="66">
        <v>2.4536945846266698</v>
      </c>
      <c r="BN116" s="66">
        <v>1.8573873082821999</v>
      </c>
      <c r="BO116" s="66">
        <v>0.41048930716367399</v>
      </c>
      <c r="BP116" s="66">
        <v>0.39993526880577102</v>
      </c>
      <c r="BQ116" s="66">
        <v>0.83515826593662201</v>
      </c>
      <c r="BR116" s="66">
        <v>0.84255161739777595</v>
      </c>
      <c r="BS116" s="63" t="s">
        <v>77</v>
      </c>
      <c r="BT116" s="63" t="s">
        <v>77</v>
      </c>
      <c r="BU116" s="63" t="s">
        <v>77</v>
      </c>
      <c r="BV116" s="63" t="s">
        <v>77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3" customFormat="1" x14ac:dyDescent="0.3">
      <c r="A117" s="62">
        <v>14164900</v>
      </c>
      <c r="B117" s="63">
        <v>23772751</v>
      </c>
      <c r="C117" s="63" t="s">
        <v>13</v>
      </c>
      <c r="D117" s="84" t="s">
        <v>228</v>
      </c>
      <c r="E117" s="84"/>
      <c r="F117" s="77"/>
      <c r="G117" s="81">
        <v>0.80500000000000005</v>
      </c>
      <c r="H117" s="64" t="str">
        <f t="shared" ref="H117" si="529">IF(G117&gt;0.8,"VG",IF(G117&gt;0.7,"G",IF(G117&gt;0.45,"S","NS")))</f>
        <v>VG</v>
      </c>
      <c r="I117" s="64" t="str">
        <f t="shared" ref="I117" si="530">AJ117</f>
        <v>G</v>
      </c>
      <c r="J117" s="64" t="str">
        <f t="shared" ref="J117" si="531">BB117</f>
        <v>VG</v>
      </c>
      <c r="K117" s="64" t="str">
        <f t="shared" ref="K117" si="532">BT117</f>
        <v>VG</v>
      </c>
      <c r="L117" s="65">
        <v>-1.78E-2</v>
      </c>
      <c r="M117" s="65" t="str">
        <f t="shared" ref="M117" si="533">IF(ABS(L117)&lt;5%,"VG",IF(ABS(L117)&lt;10%,"G",IF(ABS(L117)&lt;15%,"S","NS")))</f>
        <v>VG</v>
      </c>
      <c r="N117" s="64" t="str">
        <f t="shared" ref="N117" si="534">AO117</f>
        <v>G</v>
      </c>
      <c r="O117" s="64" t="str">
        <f t="shared" ref="O117" si="535">BD117</f>
        <v>VG</v>
      </c>
      <c r="P117" s="64" t="str">
        <f t="shared" ref="P117" si="536">BY117</f>
        <v>G</v>
      </c>
      <c r="Q117" s="64">
        <v>0.44</v>
      </c>
      <c r="R117" s="64" t="str">
        <f t="shared" ref="R117" si="537">IF(Q117&lt;=0.5,"VG",IF(Q117&lt;=0.6,"G",IF(Q117&lt;=0.7,"S","NS")))</f>
        <v>VG</v>
      </c>
      <c r="S117" s="64" t="str">
        <f t="shared" ref="S117" si="538">AN117</f>
        <v>VG</v>
      </c>
      <c r="T117" s="64" t="str">
        <f t="shared" ref="T117" si="539">BF117</f>
        <v>VG</v>
      </c>
      <c r="U117" s="64" t="str">
        <f t="shared" ref="U117" si="540">BX117</f>
        <v>VG</v>
      </c>
      <c r="V117" s="64">
        <v>0.81399999999999995</v>
      </c>
      <c r="W117" s="64" t="str">
        <f t="shared" ref="W117" si="541">IF(V117&gt;0.85,"VG",IF(V117&gt;0.75,"G",IF(V117&gt;0.6,"S","NS")))</f>
        <v>G</v>
      </c>
      <c r="X117" s="64" t="str">
        <f t="shared" ref="X117" si="542">AP117</f>
        <v>G</v>
      </c>
      <c r="Y117" s="64" t="str">
        <f t="shared" ref="Y117" si="543">BH117</f>
        <v>VG</v>
      </c>
      <c r="Z117" s="64" t="str">
        <f t="shared" ref="Z117" si="544">BZ117</f>
        <v>G</v>
      </c>
      <c r="AA117" s="66">
        <v>0.82957537734731002</v>
      </c>
      <c r="AB117" s="66">
        <v>0.770017181523593</v>
      </c>
      <c r="AC117" s="66">
        <v>4.1945904485044201</v>
      </c>
      <c r="AD117" s="66">
        <v>1.60133556975805</v>
      </c>
      <c r="AE117" s="66">
        <v>0.41282517201920899</v>
      </c>
      <c r="AF117" s="66">
        <v>0.47956523902010201</v>
      </c>
      <c r="AG117" s="66">
        <v>0.83981224617125405</v>
      </c>
      <c r="AH117" s="66">
        <v>0.77168278397218004</v>
      </c>
      <c r="AI117" s="67" t="s">
        <v>77</v>
      </c>
      <c r="AJ117" s="67" t="s">
        <v>75</v>
      </c>
      <c r="AK117" s="67" t="s">
        <v>77</v>
      </c>
      <c r="AL117" s="67" t="s">
        <v>77</v>
      </c>
      <c r="AM117" s="67" t="s">
        <v>77</v>
      </c>
      <c r="AN117" s="67" t="s">
        <v>77</v>
      </c>
      <c r="AO117" s="67" t="s">
        <v>75</v>
      </c>
      <c r="AP117" s="67" t="s">
        <v>75</v>
      </c>
      <c r="AR117" s="68" t="s">
        <v>87</v>
      </c>
      <c r="AS117" s="66">
        <v>0.84535320975234196</v>
      </c>
      <c r="AT117" s="66">
        <v>0.852362033202411</v>
      </c>
      <c r="AU117" s="66">
        <v>0.65503642042571297</v>
      </c>
      <c r="AV117" s="66">
        <v>0.70929549035220396</v>
      </c>
      <c r="AW117" s="66">
        <v>0.39325156102380399</v>
      </c>
      <c r="AX117" s="66">
        <v>0.38423686288224501</v>
      </c>
      <c r="AY117" s="66">
        <v>0.84908178687649805</v>
      </c>
      <c r="AZ117" s="66">
        <v>0.85623492331974904</v>
      </c>
      <c r="BA117" s="67" t="s">
        <v>77</v>
      </c>
      <c r="BB117" s="67" t="s">
        <v>77</v>
      </c>
      <c r="BC117" s="67" t="s">
        <v>77</v>
      </c>
      <c r="BD117" s="67" t="s">
        <v>77</v>
      </c>
      <c r="BE117" s="67" t="s">
        <v>77</v>
      </c>
      <c r="BF117" s="67" t="s">
        <v>77</v>
      </c>
      <c r="BG117" s="67" t="s">
        <v>75</v>
      </c>
      <c r="BH117" s="67" t="s">
        <v>77</v>
      </c>
      <c r="BI117" s="63">
        <f t="shared" ref="BI117" si="545">IF(BJ117=AR117,1,0)</f>
        <v>1</v>
      </c>
      <c r="BJ117" s="63" t="s">
        <v>87</v>
      </c>
      <c r="BK117" s="66">
        <v>0.83149852870428698</v>
      </c>
      <c r="BL117" s="66">
        <v>0.840051780765255</v>
      </c>
      <c r="BM117" s="66">
        <v>2.4536945846266698</v>
      </c>
      <c r="BN117" s="66">
        <v>1.8573873082821999</v>
      </c>
      <c r="BO117" s="66">
        <v>0.41048930716367399</v>
      </c>
      <c r="BP117" s="66">
        <v>0.39993526880577102</v>
      </c>
      <c r="BQ117" s="66">
        <v>0.83515826593662201</v>
      </c>
      <c r="BR117" s="66">
        <v>0.84255161739777595</v>
      </c>
      <c r="BS117" s="63" t="s">
        <v>77</v>
      </c>
      <c r="BT117" s="63" t="s">
        <v>77</v>
      </c>
      <c r="BU117" s="63" t="s">
        <v>77</v>
      </c>
      <c r="BV117" s="63" t="s">
        <v>77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14164900</v>
      </c>
      <c r="B118" s="63">
        <v>23772751</v>
      </c>
      <c r="C118" s="63" t="s">
        <v>13</v>
      </c>
      <c r="D118" s="84" t="s">
        <v>234</v>
      </c>
      <c r="E118" s="84"/>
      <c r="F118" s="77"/>
      <c r="G118" s="81">
        <v>0.80400000000000005</v>
      </c>
      <c r="H118" s="64" t="str">
        <f t="shared" ref="H118" si="546">IF(G118&gt;0.8,"VG",IF(G118&gt;0.7,"G",IF(G118&gt;0.45,"S","NS")))</f>
        <v>VG</v>
      </c>
      <c r="I118" s="64" t="str">
        <f t="shared" ref="I118" si="547">AJ118</f>
        <v>G</v>
      </c>
      <c r="J118" s="64" t="str">
        <f t="shared" ref="J118" si="548">BB118</f>
        <v>VG</v>
      </c>
      <c r="K118" s="64" t="str">
        <f t="shared" ref="K118" si="549">BT118</f>
        <v>VG</v>
      </c>
      <c r="L118" s="65">
        <v>-2.07E-2</v>
      </c>
      <c r="M118" s="65" t="str">
        <f t="shared" ref="M118" si="550">IF(ABS(L118)&lt;5%,"VG",IF(ABS(L118)&lt;10%,"G",IF(ABS(L118)&lt;15%,"S","NS")))</f>
        <v>VG</v>
      </c>
      <c r="N118" s="64" t="str">
        <f t="shared" ref="N118" si="551">AO118</f>
        <v>G</v>
      </c>
      <c r="O118" s="64" t="str">
        <f t="shared" ref="O118" si="552">BD118</f>
        <v>VG</v>
      </c>
      <c r="P118" s="64" t="str">
        <f t="shared" ref="P118" si="553">BY118</f>
        <v>G</v>
      </c>
      <c r="Q118" s="64">
        <v>0.44</v>
      </c>
      <c r="R118" s="64" t="str">
        <f t="shared" ref="R118" si="554">IF(Q118&lt;=0.5,"VG",IF(Q118&lt;=0.6,"G",IF(Q118&lt;=0.7,"S","NS")))</f>
        <v>VG</v>
      </c>
      <c r="S118" s="64" t="str">
        <f t="shared" ref="S118" si="555">AN118</f>
        <v>VG</v>
      </c>
      <c r="T118" s="64" t="str">
        <f t="shared" ref="T118" si="556">BF118</f>
        <v>VG</v>
      </c>
      <c r="U118" s="64" t="str">
        <f t="shared" ref="U118" si="557">BX118</f>
        <v>VG</v>
      </c>
      <c r="V118" s="64">
        <v>0.81399999999999995</v>
      </c>
      <c r="W118" s="64" t="str">
        <f t="shared" ref="W118" si="558">IF(V118&gt;0.85,"VG",IF(V118&gt;0.75,"G",IF(V118&gt;0.6,"S","NS")))</f>
        <v>G</v>
      </c>
      <c r="X118" s="64" t="str">
        <f t="shared" ref="X118" si="559">AP118</f>
        <v>G</v>
      </c>
      <c r="Y118" s="64" t="str">
        <f t="shared" ref="Y118" si="560">BH118</f>
        <v>VG</v>
      </c>
      <c r="Z118" s="64" t="str">
        <f t="shared" ref="Z118" si="561">BZ118</f>
        <v>G</v>
      </c>
      <c r="AA118" s="66">
        <v>0.82957537734731002</v>
      </c>
      <c r="AB118" s="66">
        <v>0.770017181523593</v>
      </c>
      <c r="AC118" s="66">
        <v>4.1945904485044201</v>
      </c>
      <c r="AD118" s="66">
        <v>1.60133556975805</v>
      </c>
      <c r="AE118" s="66">
        <v>0.41282517201920899</v>
      </c>
      <c r="AF118" s="66">
        <v>0.47956523902010201</v>
      </c>
      <c r="AG118" s="66">
        <v>0.83981224617125405</v>
      </c>
      <c r="AH118" s="66">
        <v>0.77168278397218004</v>
      </c>
      <c r="AI118" s="67" t="s">
        <v>77</v>
      </c>
      <c r="AJ118" s="67" t="s">
        <v>75</v>
      </c>
      <c r="AK118" s="67" t="s">
        <v>77</v>
      </c>
      <c r="AL118" s="67" t="s">
        <v>77</v>
      </c>
      <c r="AM118" s="67" t="s">
        <v>77</v>
      </c>
      <c r="AN118" s="67" t="s">
        <v>77</v>
      </c>
      <c r="AO118" s="67" t="s">
        <v>75</v>
      </c>
      <c r="AP118" s="67" t="s">
        <v>75</v>
      </c>
      <c r="AR118" s="68" t="s">
        <v>87</v>
      </c>
      <c r="AS118" s="66">
        <v>0.84535320975234196</v>
      </c>
      <c r="AT118" s="66">
        <v>0.852362033202411</v>
      </c>
      <c r="AU118" s="66">
        <v>0.65503642042571297</v>
      </c>
      <c r="AV118" s="66">
        <v>0.70929549035220396</v>
      </c>
      <c r="AW118" s="66">
        <v>0.39325156102380399</v>
      </c>
      <c r="AX118" s="66">
        <v>0.38423686288224501</v>
      </c>
      <c r="AY118" s="66">
        <v>0.84908178687649805</v>
      </c>
      <c r="AZ118" s="66">
        <v>0.85623492331974904</v>
      </c>
      <c r="BA118" s="67" t="s">
        <v>77</v>
      </c>
      <c r="BB118" s="67" t="s">
        <v>77</v>
      </c>
      <c r="BC118" s="67" t="s">
        <v>77</v>
      </c>
      <c r="BD118" s="67" t="s">
        <v>77</v>
      </c>
      <c r="BE118" s="67" t="s">
        <v>77</v>
      </c>
      <c r="BF118" s="67" t="s">
        <v>77</v>
      </c>
      <c r="BG118" s="67" t="s">
        <v>75</v>
      </c>
      <c r="BH118" s="67" t="s">
        <v>77</v>
      </c>
      <c r="BI118" s="63">
        <f t="shared" ref="BI118" si="562">IF(BJ118=AR118,1,0)</f>
        <v>1</v>
      </c>
      <c r="BJ118" s="63" t="s">
        <v>87</v>
      </c>
      <c r="BK118" s="66">
        <v>0.83149852870428698</v>
      </c>
      <c r="BL118" s="66">
        <v>0.840051780765255</v>
      </c>
      <c r="BM118" s="66">
        <v>2.4536945846266698</v>
      </c>
      <c r="BN118" s="66">
        <v>1.8573873082821999</v>
      </c>
      <c r="BO118" s="66">
        <v>0.41048930716367399</v>
      </c>
      <c r="BP118" s="66">
        <v>0.39993526880577102</v>
      </c>
      <c r="BQ118" s="66">
        <v>0.83515826593662201</v>
      </c>
      <c r="BR118" s="66">
        <v>0.84255161739777595</v>
      </c>
      <c r="BS118" s="63" t="s">
        <v>77</v>
      </c>
      <c r="BT118" s="63" t="s">
        <v>77</v>
      </c>
      <c r="BU118" s="63" t="s">
        <v>77</v>
      </c>
      <c r="BV118" s="63" t="s">
        <v>77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9" customFormat="1" x14ac:dyDescent="0.3">
      <c r="A119" s="72"/>
      <c r="F119" s="80"/>
      <c r="G119" s="70"/>
      <c r="H119" s="70"/>
      <c r="I119" s="70"/>
      <c r="J119" s="70"/>
      <c r="K119" s="70"/>
      <c r="L119" s="71"/>
      <c r="M119" s="71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3"/>
      <c r="AB119" s="73"/>
      <c r="AC119" s="73"/>
      <c r="AD119" s="73"/>
      <c r="AE119" s="73"/>
      <c r="AF119" s="73"/>
      <c r="AG119" s="73"/>
      <c r="AH119" s="73"/>
      <c r="AI119" s="74"/>
      <c r="AJ119" s="74"/>
      <c r="AK119" s="74"/>
      <c r="AL119" s="74"/>
      <c r="AM119" s="74"/>
      <c r="AN119" s="74"/>
      <c r="AO119" s="74"/>
      <c r="AP119" s="74"/>
      <c r="AR119" s="75"/>
      <c r="AS119" s="73"/>
      <c r="AT119" s="73"/>
      <c r="AU119" s="73"/>
      <c r="AV119" s="73"/>
      <c r="AW119" s="73"/>
      <c r="AX119" s="73"/>
      <c r="AY119" s="73"/>
      <c r="AZ119" s="73"/>
      <c r="BA119" s="74"/>
      <c r="BB119" s="74"/>
      <c r="BC119" s="74"/>
      <c r="BD119" s="74"/>
      <c r="BE119" s="74"/>
      <c r="BF119" s="74"/>
      <c r="BG119" s="74"/>
      <c r="BH119" s="74"/>
      <c r="BK119" s="73"/>
      <c r="BL119" s="73"/>
      <c r="BM119" s="73"/>
      <c r="BN119" s="73"/>
      <c r="BO119" s="73"/>
      <c r="BP119" s="73"/>
      <c r="BQ119" s="73"/>
      <c r="BR119" s="73"/>
    </row>
    <row r="120" spans="1:78" s="63" customFormat="1" x14ac:dyDescent="0.3">
      <c r="A120" s="62">
        <v>14165000</v>
      </c>
      <c r="B120" s="63">
        <v>23773513</v>
      </c>
      <c r="C120" s="63" t="s">
        <v>14</v>
      </c>
      <c r="D120" s="63" t="s">
        <v>172</v>
      </c>
      <c r="F120" s="77"/>
      <c r="G120" s="64">
        <v>0.72699999999999998</v>
      </c>
      <c r="H120" s="64" t="str">
        <f t="shared" ref="H120:H129" si="563">IF(G120&gt;0.8,"VG",IF(G120&gt;0.7,"G",IF(G120&gt;0.45,"S","NS")))</f>
        <v>G</v>
      </c>
      <c r="I120" s="64" t="str">
        <f t="shared" ref="I120:I128" si="564">AJ120</f>
        <v>S</v>
      </c>
      <c r="J120" s="64" t="str">
        <f t="shared" ref="J120:J128" si="565">BB120</f>
        <v>S</v>
      </c>
      <c r="K120" s="64" t="str">
        <f t="shared" ref="K120:K128" si="566">BT120</f>
        <v>S</v>
      </c>
      <c r="L120" s="65">
        <v>8.9999999999999993E-3</v>
      </c>
      <c r="M120" s="65" t="str">
        <f t="shared" ref="M120:M129" si="567">IF(ABS(L120)&lt;5%,"VG",IF(ABS(L120)&lt;10%,"G",IF(ABS(L120)&lt;15%,"S","NS")))</f>
        <v>VG</v>
      </c>
      <c r="N120" s="64" t="str">
        <f t="shared" ref="N120:N128" si="568">AO120</f>
        <v>VG</v>
      </c>
      <c r="O120" s="64" t="str">
        <f t="shared" ref="O120:O128" si="569">BD120</f>
        <v>NS</v>
      </c>
      <c r="P120" s="64" t="str">
        <f t="shared" ref="P120:P128" si="570">BY120</f>
        <v>VG</v>
      </c>
      <c r="Q120" s="64">
        <v>0.51800000000000002</v>
      </c>
      <c r="R120" s="64" t="str">
        <f t="shared" ref="R120:R129" si="571">IF(Q120&lt;=0.5,"VG",IF(Q120&lt;=0.6,"G",IF(Q120&lt;=0.7,"S","NS")))</f>
        <v>G</v>
      </c>
      <c r="S120" s="64" t="str">
        <f t="shared" ref="S120:S128" si="572">AN120</f>
        <v>NS</v>
      </c>
      <c r="T120" s="64" t="str">
        <f t="shared" ref="T120:T128" si="573">BF120</f>
        <v>NS</v>
      </c>
      <c r="U120" s="64" t="str">
        <f t="shared" ref="U120:U128" si="574">BX120</f>
        <v>NS</v>
      </c>
      <c r="V120" s="64">
        <v>0.81499999999999995</v>
      </c>
      <c r="W120" s="64" t="str">
        <f t="shared" ref="W120:W129" si="575">IF(V120&gt;0.85,"VG",IF(V120&gt;0.75,"G",IF(V120&gt;0.6,"S","NS")))</f>
        <v>G</v>
      </c>
      <c r="X120" s="64" t="str">
        <f t="shared" ref="X120:X128" si="576">AP120</f>
        <v>VG</v>
      </c>
      <c r="Y120" s="64" t="str">
        <f t="shared" ref="Y120:Y128" si="577">BH120</f>
        <v>VG</v>
      </c>
      <c r="Z120" s="64" t="str">
        <f t="shared" ref="Z120:Z128" si="578">BZ120</f>
        <v>VG</v>
      </c>
      <c r="AA120" s="66">
        <v>0.46449135700952998</v>
      </c>
      <c r="AB120" s="66">
        <v>0.48582826247624</v>
      </c>
      <c r="AC120" s="66">
        <v>36.925476905016303</v>
      </c>
      <c r="AD120" s="66">
        <v>35.422135499048998</v>
      </c>
      <c r="AE120" s="66">
        <v>0.73178456050293195</v>
      </c>
      <c r="AF120" s="66">
        <v>0.71705769469670899</v>
      </c>
      <c r="AG120" s="66">
        <v>0.86373220117502103</v>
      </c>
      <c r="AH120" s="66">
        <v>0.86641318681162205</v>
      </c>
      <c r="AI120" s="67" t="s">
        <v>76</v>
      </c>
      <c r="AJ120" s="67" t="s">
        <v>76</v>
      </c>
      <c r="AK120" s="67" t="s">
        <v>73</v>
      </c>
      <c r="AL120" s="67" t="s">
        <v>73</v>
      </c>
      <c r="AM120" s="67" t="s">
        <v>73</v>
      </c>
      <c r="AN120" s="67" t="s">
        <v>73</v>
      </c>
      <c r="AO120" s="67" t="s">
        <v>77</v>
      </c>
      <c r="AP120" s="67" t="s">
        <v>77</v>
      </c>
      <c r="AR120" s="68" t="s">
        <v>88</v>
      </c>
      <c r="AS120" s="66">
        <v>0.43843094218020001</v>
      </c>
      <c r="AT120" s="66">
        <v>0.45450937038529099</v>
      </c>
      <c r="AU120" s="66">
        <v>40.067811319636199</v>
      </c>
      <c r="AV120" s="66">
        <v>39.605988650487703</v>
      </c>
      <c r="AW120" s="66">
        <v>0.74937911488097997</v>
      </c>
      <c r="AX120" s="66">
        <v>0.73857337456390104</v>
      </c>
      <c r="AY120" s="66">
        <v>0.87051913419226601</v>
      </c>
      <c r="AZ120" s="66">
        <v>0.88200065354242896</v>
      </c>
      <c r="BA120" s="67" t="s">
        <v>73</v>
      </c>
      <c r="BB120" s="67" t="s">
        <v>76</v>
      </c>
      <c r="BC120" s="67" t="s">
        <v>73</v>
      </c>
      <c r="BD120" s="67" t="s">
        <v>73</v>
      </c>
      <c r="BE120" s="67" t="s">
        <v>73</v>
      </c>
      <c r="BF120" s="67" t="s">
        <v>73</v>
      </c>
      <c r="BG120" s="67" t="s">
        <v>77</v>
      </c>
      <c r="BH120" s="67" t="s">
        <v>77</v>
      </c>
      <c r="BI120" s="63">
        <f t="shared" ref="BI120:BI128" si="579">IF(BJ120=AR120,1,0)</f>
        <v>1</v>
      </c>
      <c r="BJ120" s="63" t="s">
        <v>88</v>
      </c>
      <c r="BK120" s="66">
        <v>0.48875926577338902</v>
      </c>
      <c r="BL120" s="66">
        <v>0.49850744282400899</v>
      </c>
      <c r="BM120" s="66">
        <v>34.750583660210602</v>
      </c>
      <c r="BN120" s="66">
        <v>34.841960954976599</v>
      </c>
      <c r="BO120" s="66">
        <v>0.71501100287101205</v>
      </c>
      <c r="BP120" s="66">
        <v>0.70816139203997197</v>
      </c>
      <c r="BQ120" s="66">
        <v>0.86944312864988105</v>
      </c>
      <c r="BR120" s="66">
        <v>0.88290786392832199</v>
      </c>
      <c r="BS120" s="63" t="s">
        <v>76</v>
      </c>
      <c r="BT120" s="63" t="s">
        <v>76</v>
      </c>
      <c r="BU120" s="63" t="s">
        <v>73</v>
      </c>
      <c r="BV120" s="63" t="s">
        <v>73</v>
      </c>
      <c r="BW120" s="63" t="s">
        <v>73</v>
      </c>
      <c r="BX120" s="63" t="s">
        <v>73</v>
      </c>
      <c r="BY120" s="63" t="s">
        <v>77</v>
      </c>
      <c r="BZ120" s="63" t="s">
        <v>77</v>
      </c>
    </row>
    <row r="121" spans="1:78" s="86" customFormat="1" x14ac:dyDescent="0.3">
      <c r="A121" s="85">
        <v>14165000</v>
      </c>
      <c r="B121" s="86">
        <v>23773513</v>
      </c>
      <c r="C121" s="86" t="s">
        <v>14</v>
      </c>
      <c r="D121" s="87" t="s">
        <v>185</v>
      </c>
      <c r="E121" s="87"/>
      <c r="F121" s="88"/>
      <c r="G121" s="89">
        <v>0.16</v>
      </c>
      <c r="H121" s="89" t="str">
        <f t="shared" si="563"/>
        <v>NS</v>
      </c>
      <c r="I121" s="89" t="str">
        <f t="shared" si="564"/>
        <v>S</v>
      </c>
      <c r="J121" s="89" t="str">
        <f t="shared" si="565"/>
        <v>S</v>
      </c>
      <c r="K121" s="89" t="str">
        <f t="shared" si="566"/>
        <v>S</v>
      </c>
      <c r="L121" s="90">
        <v>1.1970000000000001</v>
      </c>
      <c r="M121" s="90" t="str">
        <f t="shared" si="567"/>
        <v>NS</v>
      </c>
      <c r="N121" s="89" t="str">
        <f t="shared" si="568"/>
        <v>VG</v>
      </c>
      <c r="O121" s="89" t="str">
        <f t="shared" si="569"/>
        <v>NS</v>
      </c>
      <c r="P121" s="89" t="str">
        <f t="shared" si="570"/>
        <v>VG</v>
      </c>
      <c r="Q121" s="89">
        <v>0.8</v>
      </c>
      <c r="R121" s="89" t="str">
        <f t="shared" si="571"/>
        <v>NS</v>
      </c>
      <c r="S121" s="89" t="str">
        <f t="shared" si="572"/>
        <v>NS</v>
      </c>
      <c r="T121" s="89" t="str">
        <f t="shared" si="573"/>
        <v>NS</v>
      </c>
      <c r="U121" s="89" t="str">
        <f t="shared" si="574"/>
        <v>NS</v>
      </c>
      <c r="V121" s="89">
        <v>0.81</v>
      </c>
      <c r="W121" s="89" t="str">
        <f t="shared" si="575"/>
        <v>G</v>
      </c>
      <c r="X121" s="89" t="str">
        <f t="shared" si="576"/>
        <v>VG</v>
      </c>
      <c r="Y121" s="89" t="str">
        <f t="shared" si="577"/>
        <v>VG</v>
      </c>
      <c r="Z121" s="89" t="str">
        <f t="shared" si="578"/>
        <v>VG</v>
      </c>
      <c r="AA121" s="91">
        <v>0.46449135700952998</v>
      </c>
      <c r="AB121" s="91">
        <v>0.48582826247624</v>
      </c>
      <c r="AC121" s="91">
        <v>36.925476905016303</v>
      </c>
      <c r="AD121" s="91">
        <v>35.422135499048998</v>
      </c>
      <c r="AE121" s="91">
        <v>0.73178456050293195</v>
      </c>
      <c r="AF121" s="91">
        <v>0.71705769469670899</v>
      </c>
      <c r="AG121" s="91">
        <v>0.86373220117502103</v>
      </c>
      <c r="AH121" s="91">
        <v>0.86641318681162205</v>
      </c>
      <c r="AI121" s="92" t="s">
        <v>76</v>
      </c>
      <c r="AJ121" s="92" t="s">
        <v>76</v>
      </c>
      <c r="AK121" s="92" t="s">
        <v>73</v>
      </c>
      <c r="AL121" s="92" t="s">
        <v>73</v>
      </c>
      <c r="AM121" s="92" t="s">
        <v>73</v>
      </c>
      <c r="AN121" s="92" t="s">
        <v>73</v>
      </c>
      <c r="AO121" s="92" t="s">
        <v>77</v>
      </c>
      <c r="AP121" s="92" t="s">
        <v>77</v>
      </c>
      <c r="AR121" s="93" t="s">
        <v>88</v>
      </c>
      <c r="AS121" s="91">
        <v>0.43843094218020001</v>
      </c>
      <c r="AT121" s="91">
        <v>0.45450937038529099</v>
      </c>
      <c r="AU121" s="91">
        <v>40.067811319636199</v>
      </c>
      <c r="AV121" s="91">
        <v>39.605988650487703</v>
      </c>
      <c r="AW121" s="91">
        <v>0.74937911488097997</v>
      </c>
      <c r="AX121" s="91">
        <v>0.73857337456390104</v>
      </c>
      <c r="AY121" s="91">
        <v>0.87051913419226601</v>
      </c>
      <c r="AZ121" s="91">
        <v>0.88200065354242896</v>
      </c>
      <c r="BA121" s="92" t="s">
        <v>73</v>
      </c>
      <c r="BB121" s="92" t="s">
        <v>76</v>
      </c>
      <c r="BC121" s="92" t="s">
        <v>73</v>
      </c>
      <c r="BD121" s="92" t="s">
        <v>73</v>
      </c>
      <c r="BE121" s="92" t="s">
        <v>73</v>
      </c>
      <c r="BF121" s="92" t="s">
        <v>73</v>
      </c>
      <c r="BG121" s="92" t="s">
        <v>77</v>
      </c>
      <c r="BH121" s="92" t="s">
        <v>77</v>
      </c>
      <c r="BI121" s="86">
        <f t="shared" si="579"/>
        <v>1</v>
      </c>
      <c r="BJ121" s="86" t="s">
        <v>88</v>
      </c>
      <c r="BK121" s="91">
        <v>0.48875926577338902</v>
      </c>
      <c r="BL121" s="91">
        <v>0.49850744282400899</v>
      </c>
      <c r="BM121" s="91">
        <v>34.750583660210602</v>
      </c>
      <c r="BN121" s="91">
        <v>34.841960954976599</v>
      </c>
      <c r="BO121" s="91">
        <v>0.71501100287101205</v>
      </c>
      <c r="BP121" s="91">
        <v>0.70816139203997197</v>
      </c>
      <c r="BQ121" s="91">
        <v>0.86944312864988105</v>
      </c>
      <c r="BR121" s="91">
        <v>0.88290786392832199</v>
      </c>
      <c r="BS121" s="86" t="s">
        <v>76</v>
      </c>
      <c r="BT121" s="86" t="s">
        <v>76</v>
      </c>
      <c r="BU121" s="86" t="s">
        <v>73</v>
      </c>
      <c r="BV121" s="86" t="s">
        <v>73</v>
      </c>
      <c r="BW121" s="86" t="s">
        <v>73</v>
      </c>
      <c r="BX121" s="86" t="s">
        <v>73</v>
      </c>
      <c r="BY121" s="86" t="s">
        <v>77</v>
      </c>
      <c r="BZ121" s="86" t="s">
        <v>77</v>
      </c>
    </row>
    <row r="122" spans="1:78" s="47" customFormat="1" x14ac:dyDescent="0.3">
      <c r="A122" s="48">
        <v>14165000</v>
      </c>
      <c r="B122" s="47">
        <v>23773513</v>
      </c>
      <c r="C122" s="47" t="s">
        <v>14</v>
      </c>
      <c r="D122" s="94" t="s">
        <v>187</v>
      </c>
      <c r="E122" s="94"/>
      <c r="F122" s="101"/>
      <c r="G122" s="49">
        <v>0.54</v>
      </c>
      <c r="H122" s="49" t="str">
        <f t="shared" si="563"/>
        <v>S</v>
      </c>
      <c r="I122" s="49" t="str">
        <f t="shared" si="564"/>
        <v>S</v>
      </c>
      <c r="J122" s="49" t="str">
        <f t="shared" si="565"/>
        <v>S</v>
      </c>
      <c r="K122" s="49" t="str">
        <f t="shared" si="566"/>
        <v>S</v>
      </c>
      <c r="L122" s="50">
        <v>0.222</v>
      </c>
      <c r="M122" s="50" t="str">
        <f t="shared" si="567"/>
        <v>NS</v>
      </c>
      <c r="N122" s="49" t="str">
        <f t="shared" si="568"/>
        <v>VG</v>
      </c>
      <c r="O122" s="49" t="str">
        <f t="shared" si="569"/>
        <v>NS</v>
      </c>
      <c r="P122" s="49" t="str">
        <f t="shared" si="570"/>
        <v>VG</v>
      </c>
      <c r="Q122" s="49">
        <v>0.67</v>
      </c>
      <c r="R122" s="49" t="str">
        <f t="shared" si="571"/>
        <v>S</v>
      </c>
      <c r="S122" s="49" t="str">
        <f t="shared" si="572"/>
        <v>NS</v>
      </c>
      <c r="T122" s="49" t="str">
        <f t="shared" si="573"/>
        <v>NS</v>
      </c>
      <c r="U122" s="49" t="str">
        <f t="shared" si="574"/>
        <v>NS</v>
      </c>
      <c r="V122" s="49">
        <v>0.71</v>
      </c>
      <c r="W122" s="49" t="str">
        <f t="shared" si="575"/>
        <v>S</v>
      </c>
      <c r="X122" s="49" t="str">
        <f t="shared" si="576"/>
        <v>VG</v>
      </c>
      <c r="Y122" s="49" t="str">
        <f t="shared" si="577"/>
        <v>VG</v>
      </c>
      <c r="Z122" s="49" t="str">
        <f t="shared" si="578"/>
        <v>VG</v>
      </c>
      <c r="AA122" s="51">
        <v>0.46449135700952998</v>
      </c>
      <c r="AB122" s="51">
        <v>0.48582826247624</v>
      </c>
      <c r="AC122" s="51">
        <v>36.925476905016303</v>
      </c>
      <c r="AD122" s="51">
        <v>35.422135499048998</v>
      </c>
      <c r="AE122" s="51">
        <v>0.73178456050293195</v>
      </c>
      <c r="AF122" s="51">
        <v>0.71705769469670899</v>
      </c>
      <c r="AG122" s="51">
        <v>0.86373220117502103</v>
      </c>
      <c r="AH122" s="51">
        <v>0.86641318681162205</v>
      </c>
      <c r="AI122" s="52" t="s">
        <v>76</v>
      </c>
      <c r="AJ122" s="52" t="s">
        <v>76</v>
      </c>
      <c r="AK122" s="52" t="s">
        <v>73</v>
      </c>
      <c r="AL122" s="52" t="s">
        <v>73</v>
      </c>
      <c r="AM122" s="52" t="s">
        <v>73</v>
      </c>
      <c r="AN122" s="52" t="s">
        <v>73</v>
      </c>
      <c r="AO122" s="52" t="s">
        <v>77</v>
      </c>
      <c r="AP122" s="52" t="s">
        <v>77</v>
      </c>
      <c r="AR122" s="53" t="s">
        <v>88</v>
      </c>
      <c r="AS122" s="51">
        <v>0.43843094218020001</v>
      </c>
      <c r="AT122" s="51">
        <v>0.45450937038529099</v>
      </c>
      <c r="AU122" s="51">
        <v>40.067811319636199</v>
      </c>
      <c r="AV122" s="51">
        <v>39.605988650487703</v>
      </c>
      <c r="AW122" s="51">
        <v>0.74937911488097997</v>
      </c>
      <c r="AX122" s="51">
        <v>0.73857337456390104</v>
      </c>
      <c r="AY122" s="51">
        <v>0.87051913419226601</v>
      </c>
      <c r="AZ122" s="51">
        <v>0.88200065354242896</v>
      </c>
      <c r="BA122" s="52" t="s">
        <v>73</v>
      </c>
      <c r="BB122" s="52" t="s">
        <v>76</v>
      </c>
      <c r="BC122" s="52" t="s">
        <v>73</v>
      </c>
      <c r="BD122" s="52" t="s">
        <v>73</v>
      </c>
      <c r="BE122" s="52" t="s">
        <v>73</v>
      </c>
      <c r="BF122" s="52" t="s">
        <v>73</v>
      </c>
      <c r="BG122" s="52" t="s">
        <v>77</v>
      </c>
      <c r="BH122" s="52" t="s">
        <v>77</v>
      </c>
      <c r="BI122" s="47">
        <f t="shared" si="579"/>
        <v>1</v>
      </c>
      <c r="BJ122" s="47" t="s">
        <v>88</v>
      </c>
      <c r="BK122" s="51">
        <v>0.48875926577338902</v>
      </c>
      <c r="BL122" s="51">
        <v>0.49850744282400899</v>
      </c>
      <c r="BM122" s="51">
        <v>34.750583660210602</v>
      </c>
      <c r="BN122" s="51">
        <v>34.841960954976599</v>
      </c>
      <c r="BO122" s="51">
        <v>0.71501100287101205</v>
      </c>
      <c r="BP122" s="51">
        <v>0.70816139203997197</v>
      </c>
      <c r="BQ122" s="51">
        <v>0.86944312864988105</v>
      </c>
      <c r="BR122" s="51">
        <v>0.88290786392832199</v>
      </c>
      <c r="BS122" s="47" t="s">
        <v>76</v>
      </c>
      <c r="BT122" s="47" t="s">
        <v>76</v>
      </c>
      <c r="BU122" s="47" t="s">
        <v>73</v>
      </c>
      <c r="BV122" s="47" t="s">
        <v>73</v>
      </c>
      <c r="BW122" s="47" t="s">
        <v>73</v>
      </c>
      <c r="BX122" s="47" t="s">
        <v>73</v>
      </c>
      <c r="BY122" s="47" t="s">
        <v>77</v>
      </c>
      <c r="BZ122" s="47" t="s">
        <v>77</v>
      </c>
    </row>
    <row r="123" spans="1:78" s="47" customFormat="1" x14ac:dyDescent="0.3">
      <c r="A123" s="48">
        <v>14165000</v>
      </c>
      <c r="B123" s="47">
        <v>23773513</v>
      </c>
      <c r="C123" s="47" t="s">
        <v>14</v>
      </c>
      <c r="D123" s="94" t="s">
        <v>188</v>
      </c>
      <c r="E123" s="94"/>
      <c r="F123" s="101"/>
      <c r="G123" s="49">
        <v>0.49</v>
      </c>
      <c r="H123" s="49" t="str">
        <f t="shared" si="563"/>
        <v>S</v>
      </c>
      <c r="I123" s="49" t="str">
        <f t="shared" si="564"/>
        <v>S</v>
      </c>
      <c r="J123" s="49" t="str">
        <f t="shared" si="565"/>
        <v>S</v>
      </c>
      <c r="K123" s="49" t="str">
        <f t="shared" si="566"/>
        <v>S</v>
      </c>
      <c r="L123" s="50">
        <v>-2.1999999999999999E-2</v>
      </c>
      <c r="M123" s="50" t="str">
        <f t="shared" si="567"/>
        <v>VG</v>
      </c>
      <c r="N123" s="49" t="str">
        <f t="shared" si="568"/>
        <v>VG</v>
      </c>
      <c r="O123" s="49" t="str">
        <f t="shared" si="569"/>
        <v>NS</v>
      </c>
      <c r="P123" s="49" t="str">
        <f t="shared" si="570"/>
        <v>VG</v>
      </c>
      <c r="Q123" s="49">
        <v>0.72</v>
      </c>
      <c r="R123" s="49" t="str">
        <f t="shared" si="571"/>
        <v>NS</v>
      </c>
      <c r="S123" s="49" t="str">
        <f t="shared" si="572"/>
        <v>NS</v>
      </c>
      <c r="T123" s="49" t="str">
        <f t="shared" si="573"/>
        <v>NS</v>
      </c>
      <c r="U123" s="49" t="str">
        <f t="shared" si="574"/>
        <v>NS</v>
      </c>
      <c r="V123" s="49">
        <v>0.52</v>
      </c>
      <c r="W123" s="49" t="str">
        <f t="shared" si="575"/>
        <v>NS</v>
      </c>
      <c r="X123" s="49" t="str">
        <f t="shared" si="576"/>
        <v>VG</v>
      </c>
      <c r="Y123" s="49" t="str">
        <f t="shared" si="577"/>
        <v>VG</v>
      </c>
      <c r="Z123" s="49" t="str">
        <f t="shared" si="578"/>
        <v>VG</v>
      </c>
      <c r="AA123" s="51">
        <v>0.46449135700952998</v>
      </c>
      <c r="AB123" s="51">
        <v>0.48582826247624</v>
      </c>
      <c r="AC123" s="51">
        <v>36.925476905016303</v>
      </c>
      <c r="AD123" s="51">
        <v>35.422135499048998</v>
      </c>
      <c r="AE123" s="51">
        <v>0.73178456050293195</v>
      </c>
      <c r="AF123" s="51">
        <v>0.71705769469670899</v>
      </c>
      <c r="AG123" s="51">
        <v>0.86373220117502103</v>
      </c>
      <c r="AH123" s="51">
        <v>0.86641318681162205</v>
      </c>
      <c r="AI123" s="52" t="s">
        <v>76</v>
      </c>
      <c r="AJ123" s="52" t="s">
        <v>76</v>
      </c>
      <c r="AK123" s="52" t="s">
        <v>73</v>
      </c>
      <c r="AL123" s="52" t="s">
        <v>73</v>
      </c>
      <c r="AM123" s="52" t="s">
        <v>73</v>
      </c>
      <c r="AN123" s="52" t="s">
        <v>73</v>
      </c>
      <c r="AO123" s="52" t="s">
        <v>77</v>
      </c>
      <c r="AP123" s="52" t="s">
        <v>77</v>
      </c>
      <c r="AR123" s="53" t="s">
        <v>88</v>
      </c>
      <c r="AS123" s="51">
        <v>0.43843094218020001</v>
      </c>
      <c r="AT123" s="51">
        <v>0.45450937038529099</v>
      </c>
      <c r="AU123" s="51">
        <v>40.067811319636199</v>
      </c>
      <c r="AV123" s="51">
        <v>39.605988650487703</v>
      </c>
      <c r="AW123" s="51">
        <v>0.74937911488097997</v>
      </c>
      <c r="AX123" s="51">
        <v>0.73857337456390104</v>
      </c>
      <c r="AY123" s="51">
        <v>0.87051913419226601</v>
      </c>
      <c r="AZ123" s="51">
        <v>0.88200065354242896</v>
      </c>
      <c r="BA123" s="52" t="s">
        <v>73</v>
      </c>
      <c r="BB123" s="52" t="s">
        <v>76</v>
      </c>
      <c r="BC123" s="52" t="s">
        <v>73</v>
      </c>
      <c r="BD123" s="52" t="s">
        <v>73</v>
      </c>
      <c r="BE123" s="52" t="s">
        <v>73</v>
      </c>
      <c r="BF123" s="52" t="s">
        <v>73</v>
      </c>
      <c r="BG123" s="52" t="s">
        <v>77</v>
      </c>
      <c r="BH123" s="52" t="s">
        <v>77</v>
      </c>
      <c r="BI123" s="47">
        <f t="shared" si="579"/>
        <v>1</v>
      </c>
      <c r="BJ123" s="47" t="s">
        <v>88</v>
      </c>
      <c r="BK123" s="51">
        <v>0.48875926577338902</v>
      </c>
      <c r="BL123" s="51">
        <v>0.49850744282400899</v>
      </c>
      <c r="BM123" s="51">
        <v>34.750583660210602</v>
      </c>
      <c r="BN123" s="51">
        <v>34.841960954976599</v>
      </c>
      <c r="BO123" s="51">
        <v>0.71501100287101205</v>
      </c>
      <c r="BP123" s="51">
        <v>0.70816139203997197</v>
      </c>
      <c r="BQ123" s="51">
        <v>0.86944312864988105</v>
      </c>
      <c r="BR123" s="51">
        <v>0.88290786392832199</v>
      </c>
      <c r="BS123" s="47" t="s">
        <v>76</v>
      </c>
      <c r="BT123" s="47" t="s">
        <v>76</v>
      </c>
      <c r="BU123" s="47" t="s">
        <v>73</v>
      </c>
      <c r="BV123" s="47" t="s">
        <v>73</v>
      </c>
      <c r="BW123" s="47" t="s">
        <v>73</v>
      </c>
      <c r="BX123" s="47" t="s">
        <v>73</v>
      </c>
      <c r="BY123" s="47" t="s">
        <v>77</v>
      </c>
      <c r="BZ123" s="47" t="s">
        <v>77</v>
      </c>
    </row>
    <row r="124" spans="1:78" s="30" customFormat="1" x14ac:dyDescent="0.3">
      <c r="A124" s="115">
        <v>14165000</v>
      </c>
      <c r="B124" s="30">
        <v>23773513</v>
      </c>
      <c r="C124" s="30" t="s">
        <v>14</v>
      </c>
      <c r="D124" s="116" t="s">
        <v>204</v>
      </c>
      <c r="E124" s="116"/>
      <c r="F124" s="117"/>
      <c r="G124" s="24">
        <v>7.0000000000000007E-2</v>
      </c>
      <c r="H124" s="24" t="str">
        <f t="shared" si="563"/>
        <v>NS</v>
      </c>
      <c r="I124" s="24" t="str">
        <f t="shared" si="564"/>
        <v>S</v>
      </c>
      <c r="J124" s="24" t="str">
        <f t="shared" si="565"/>
        <v>S</v>
      </c>
      <c r="K124" s="24" t="str">
        <f t="shared" si="566"/>
        <v>S</v>
      </c>
      <c r="L124" s="25">
        <v>-0.41</v>
      </c>
      <c r="M124" s="25" t="str">
        <f t="shared" si="567"/>
        <v>NS</v>
      </c>
      <c r="N124" s="24" t="str">
        <f t="shared" si="568"/>
        <v>VG</v>
      </c>
      <c r="O124" s="24" t="str">
        <f t="shared" si="569"/>
        <v>NS</v>
      </c>
      <c r="P124" s="24" t="str">
        <f t="shared" si="570"/>
        <v>VG</v>
      </c>
      <c r="Q124" s="24">
        <v>0.78</v>
      </c>
      <c r="R124" s="24" t="str">
        <f t="shared" si="571"/>
        <v>NS</v>
      </c>
      <c r="S124" s="24" t="str">
        <f t="shared" si="572"/>
        <v>NS</v>
      </c>
      <c r="T124" s="24" t="str">
        <f t="shared" si="573"/>
        <v>NS</v>
      </c>
      <c r="U124" s="24" t="str">
        <f t="shared" si="574"/>
        <v>NS</v>
      </c>
      <c r="V124" s="24">
        <v>0.57999999999999996</v>
      </c>
      <c r="W124" s="24" t="str">
        <f t="shared" si="575"/>
        <v>NS</v>
      </c>
      <c r="X124" s="24" t="str">
        <f t="shared" si="576"/>
        <v>VG</v>
      </c>
      <c r="Y124" s="24" t="str">
        <f t="shared" si="577"/>
        <v>VG</v>
      </c>
      <c r="Z124" s="24" t="str">
        <f t="shared" si="578"/>
        <v>VG</v>
      </c>
      <c r="AA124" s="33">
        <v>0.46449135700952998</v>
      </c>
      <c r="AB124" s="33">
        <v>0.48582826247624</v>
      </c>
      <c r="AC124" s="33">
        <v>36.925476905016303</v>
      </c>
      <c r="AD124" s="33">
        <v>35.422135499048998</v>
      </c>
      <c r="AE124" s="33">
        <v>0.73178456050293195</v>
      </c>
      <c r="AF124" s="33">
        <v>0.71705769469670899</v>
      </c>
      <c r="AG124" s="33">
        <v>0.86373220117502103</v>
      </c>
      <c r="AH124" s="33">
        <v>0.86641318681162205</v>
      </c>
      <c r="AI124" s="36" t="s">
        <v>76</v>
      </c>
      <c r="AJ124" s="36" t="s">
        <v>76</v>
      </c>
      <c r="AK124" s="36" t="s">
        <v>73</v>
      </c>
      <c r="AL124" s="36" t="s">
        <v>73</v>
      </c>
      <c r="AM124" s="36" t="s">
        <v>73</v>
      </c>
      <c r="AN124" s="36" t="s">
        <v>73</v>
      </c>
      <c r="AO124" s="36" t="s">
        <v>77</v>
      </c>
      <c r="AP124" s="36" t="s">
        <v>77</v>
      </c>
      <c r="AR124" s="118" t="s">
        <v>88</v>
      </c>
      <c r="AS124" s="33">
        <v>0.43843094218020001</v>
      </c>
      <c r="AT124" s="33">
        <v>0.45450937038529099</v>
      </c>
      <c r="AU124" s="33">
        <v>40.067811319636199</v>
      </c>
      <c r="AV124" s="33">
        <v>39.605988650487703</v>
      </c>
      <c r="AW124" s="33">
        <v>0.74937911488097997</v>
      </c>
      <c r="AX124" s="33">
        <v>0.73857337456390104</v>
      </c>
      <c r="AY124" s="33">
        <v>0.87051913419226601</v>
      </c>
      <c r="AZ124" s="33">
        <v>0.88200065354242896</v>
      </c>
      <c r="BA124" s="36" t="s">
        <v>73</v>
      </c>
      <c r="BB124" s="36" t="s">
        <v>76</v>
      </c>
      <c r="BC124" s="36" t="s">
        <v>73</v>
      </c>
      <c r="BD124" s="36" t="s">
        <v>73</v>
      </c>
      <c r="BE124" s="36" t="s">
        <v>73</v>
      </c>
      <c r="BF124" s="36" t="s">
        <v>73</v>
      </c>
      <c r="BG124" s="36" t="s">
        <v>77</v>
      </c>
      <c r="BH124" s="36" t="s">
        <v>77</v>
      </c>
      <c r="BI124" s="30">
        <f t="shared" si="579"/>
        <v>1</v>
      </c>
      <c r="BJ124" s="30" t="s">
        <v>88</v>
      </c>
      <c r="BK124" s="33">
        <v>0.48875926577338902</v>
      </c>
      <c r="BL124" s="33">
        <v>0.49850744282400899</v>
      </c>
      <c r="BM124" s="33">
        <v>34.750583660210602</v>
      </c>
      <c r="BN124" s="33">
        <v>34.841960954976599</v>
      </c>
      <c r="BO124" s="33">
        <v>0.71501100287101205</v>
      </c>
      <c r="BP124" s="33">
        <v>0.70816139203997197</v>
      </c>
      <c r="BQ124" s="33">
        <v>0.86944312864988105</v>
      </c>
      <c r="BR124" s="33">
        <v>0.88290786392832199</v>
      </c>
      <c r="BS124" s="30" t="s">
        <v>76</v>
      </c>
      <c r="BT124" s="30" t="s">
        <v>76</v>
      </c>
      <c r="BU124" s="30" t="s">
        <v>73</v>
      </c>
      <c r="BV124" s="30" t="s">
        <v>73</v>
      </c>
      <c r="BW124" s="30" t="s">
        <v>73</v>
      </c>
      <c r="BX124" s="30" t="s">
        <v>73</v>
      </c>
      <c r="BY124" s="30" t="s">
        <v>77</v>
      </c>
      <c r="BZ124" s="30" t="s">
        <v>77</v>
      </c>
    </row>
    <row r="125" spans="1:78" s="47" customFormat="1" x14ac:dyDescent="0.3">
      <c r="A125" s="48">
        <v>14165000</v>
      </c>
      <c r="B125" s="47">
        <v>23773513</v>
      </c>
      <c r="C125" s="47" t="s">
        <v>14</v>
      </c>
      <c r="D125" s="94" t="s">
        <v>206</v>
      </c>
      <c r="E125" s="94"/>
      <c r="F125" s="101"/>
      <c r="G125" s="49">
        <v>0.71</v>
      </c>
      <c r="H125" s="49" t="str">
        <f t="shared" si="563"/>
        <v>G</v>
      </c>
      <c r="I125" s="49" t="str">
        <f t="shared" si="564"/>
        <v>S</v>
      </c>
      <c r="J125" s="49" t="str">
        <f t="shared" si="565"/>
        <v>S</v>
      </c>
      <c r="K125" s="49" t="str">
        <f t="shared" si="566"/>
        <v>S</v>
      </c>
      <c r="L125" s="50">
        <v>-0.16</v>
      </c>
      <c r="M125" s="50" t="str">
        <f t="shared" si="567"/>
        <v>NS</v>
      </c>
      <c r="N125" s="49" t="str">
        <f t="shared" si="568"/>
        <v>VG</v>
      </c>
      <c r="O125" s="49" t="str">
        <f t="shared" si="569"/>
        <v>NS</v>
      </c>
      <c r="P125" s="49" t="str">
        <f t="shared" si="570"/>
        <v>VG</v>
      </c>
      <c r="Q125" s="49">
        <v>0.53</v>
      </c>
      <c r="R125" s="49" t="str">
        <f t="shared" si="571"/>
        <v>G</v>
      </c>
      <c r="S125" s="49" t="str">
        <f t="shared" si="572"/>
        <v>NS</v>
      </c>
      <c r="T125" s="49" t="str">
        <f t="shared" si="573"/>
        <v>NS</v>
      </c>
      <c r="U125" s="49" t="str">
        <f t="shared" si="574"/>
        <v>NS</v>
      </c>
      <c r="V125" s="49">
        <v>0.84399999999999997</v>
      </c>
      <c r="W125" s="49" t="str">
        <f t="shared" si="575"/>
        <v>G</v>
      </c>
      <c r="X125" s="49" t="str">
        <f t="shared" si="576"/>
        <v>VG</v>
      </c>
      <c r="Y125" s="49" t="str">
        <f t="shared" si="577"/>
        <v>VG</v>
      </c>
      <c r="Z125" s="49" t="str">
        <f t="shared" si="578"/>
        <v>VG</v>
      </c>
      <c r="AA125" s="51">
        <v>0.46449135700952998</v>
      </c>
      <c r="AB125" s="51">
        <v>0.48582826247624</v>
      </c>
      <c r="AC125" s="51">
        <v>36.925476905016303</v>
      </c>
      <c r="AD125" s="51">
        <v>35.422135499048998</v>
      </c>
      <c r="AE125" s="51">
        <v>0.73178456050293195</v>
      </c>
      <c r="AF125" s="51">
        <v>0.71705769469670899</v>
      </c>
      <c r="AG125" s="51">
        <v>0.86373220117502103</v>
      </c>
      <c r="AH125" s="51">
        <v>0.86641318681162205</v>
      </c>
      <c r="AI125" s="52" t="s">
        <v>76</v>
      </c>
      <c r="AJ125" s="52" t="s">
        <v>76</v>
      </c>
      <c r="AK125" s="52" t="s">
        <v>73</v>
      </c>
      <c r="AL125" s="52" t="s">
        <v>73</v>
      </c>
      <c r="AM125" s="52" t="s">
        <v>73</v>
      </c>
      <c r="AN125" s="52" t="s">
        <v>73</v>
      </c>
      <c r="AO125" s="52" t="s">
        <v>77</v>
      </c>
      <c r="AP125" s="52" t="s">
        <v>77</v>
      </c>
      <c r="AR125" s="53" t="s">
        <v>88</v>
      </c>
      <c r="AS125" s="51">
        <v>0.43843094218020001</v>
      </c>
      <c r="AT125" s="51">
        <v>0.45450937038529099</v>
      </c>
      <c r="AU125" s="51">
        <v>40.067811319636199</v>
      </c>
      <c r="AV125" s="51">
        <v>39.605988650487703</v>
      </c>
      <c r="AW125" s="51">
        <v>0.74937911488097997</v>
      </c>
      <c r="AX125" s="51">
        <v>0.73857337456390104</v>
      </c>
      <c r="AY125" s="51">
        <v>0.87051913419226601</v>
      </c>
      <c r="AZ125" s="51">
        <v>0.88200065354242896</v>
      </c>
      <c r="BA125" s="52" t="s">
        <v>73</v>
      </c>
      <c r="BB125" s="52" t="s">
        <v>76</v>
      </c>
      <c r="BC125" s="52" t="s">
        <v>73</v>
      </c>
      <c r="BD125" s="52" t="s">
        <v>73</v>
      </c>
      <c r="BE125" s="52" t="s">
        <v>73</v>
      </c>
      <c r="BF125" s="52" t="s">
        <v>73</v>
      </c>
      <c r="BG125" s="52" t="s">
        <v>77</v>
      </c>
      <c r="BH125" s="52" t="s">
        <v>77</v>
      </c>
      <c r="BI125" s="47">
        <f t="shared" si="579"/>
        <v>1</v>
      </c>
      <c r="BJ125" s="47" t="s">
        <v>88</v>
      </c>
      <c r="BK125" s="51">
        <v>0.48875926577338902</v>
      </c>
      <c r="BL125" s="51">
        <v>0.49850744282400899</v>
      </c>
      <c r="BM125" s="51">
        <v>34.750583660210602</v>
      </c>
      <c r="BN125" s="51">
        <v>34.841960954976599</v>
      </c>
      <c r="BO125" s="51">
        <v>0.71501100287101205</v>
      </c>
      <c r="BP125" s="51">
        <v>0.70816139203997197</v>
      </c>
      <c r="BQ125" s="51">
        <v>0.86944312864988105</v>
      </c>
      <c r="BR125" s="51">
        <v>0.88290786392832199</v>
      </c>
      <c r="BS125" s="47" t="s">
        <v>76</v>
      </c>
      <c r="BT125" s="47" t="s">
        <v>76</v>
      </c>
      <c r="BU125" s="47" t="s">
        <v>73</v>
      </c>
      <c r="BV125" s="47" t="s">
        <v>73</v>
      </c>
      <c r="BW125" s="47" t="s">
        <v>73</v>
      </c>
      <c r="BX125" s="47" t="s">
        <v>73</v>
      </c>
      <c r="BY125" s="47" t="s">
        <v>77</v>
      </c>
      <c r="BZ125" s="47" t="s">
        <v>77</v>
      </c>
    </row>
    <row r="126" spans="1:78" s="63" customFormat="1" x14ac:dyDescent="0.3">
      <c r="A126" s="62">
        <v>14165000</v>
      </c>
      <c r="B126" s="63">
        <v>23773513</v>
      </c>
      <c r="C126" s="63" t="s">
        <v>14</v>
      </c>
      <c r="D126" s="84" t="s">
        <v>209</v>
      </c>
      <c r="E126" s="84"/>
      <c r="F126" s="79"/>
      <c r="G126" s="64">
        <v>0.73</v>
      </c>
      <c r="H126" s="64" t="str">
        <f t="shared" si="563"/>
        <v>G</v>
      </c>
      <c r="I126" s="64" t="str">
        <f t="shared" si="564"/>
        <v>S</v>
      </c>
      <c r="J126" s="64" t="str">
        <f t="shared" si="565"/>
        <v>S</v>
      </c>
      <c r="K126" s="64" t="str">
        <f t="shared" si="566"/>
        <v>S</v>
      </c>
      <c r="L126" s="65">
        <v>-8.5000000000000006E-2</v>
      </c>
      <c r="M126" s="65" t="str">
        <f t="shared" si="567"/>
        <v>G</v>
      </c>
      <c r="N126" s="64" t="str">
        <f t="shared" si="568"/>
        <v>VG</v>
      </c>
      <c r="O126" s="64" t="str">
        <f t="shared" si="569"/>
        <v>NS</v>
      </c>
      <c r="P126" s="64" t="str">
        <f t="shared" si="570"/>
        <v>VG</v>
      </c>
      <c r="Q126" s="64">
        <v>0.52</v>
      </c>
      <c r="R126" s="64" t="str">
        <f t="shared" si="571"/>
        <v>G</v>
      </c>
      <c r="S126" s="64" t="str">
        <f t="shared" si="572"/>
        <v>NS</v>
      </c>
      <c r="T126" s="64" t="str">
        <f t="shared" si="573"/>
        <v>NS</v>
      </c>
      <c r="U126" s="64" t="str">
        <f t="shared" si="574"/>
        <v>NS</v>
      </c>
      <c r="V126" s="64">
        <v>0.85399999999999998</v>
      </c>
      <c r="W126" s="64" t="str">
        <f t="shared" si="575"/>
        <v>VG</v>
      </c>
      <c r="X126" s="64" t="str">
        <f t="shared" si="576"/>
        <v>VG</v>
      </c>
      <c r="Y126" s="64" t="str">
        <f t="shared" si="577"/>
        <v>VG</v>
      </c>
      <c r="Z126" s="64" t="str">
        <f t="shared" si="578"/>
        <v>VG</v>
      </c>
      <c r="AA126" s="66">
        <v>0.46449135700952998</v>
      </c>
      <c r="AB126" s="66">
        <v>0.48582826247624</v>
      </c>
      <c r="AC126" s="66">
        <v>36.925476905016303</v>
      </c>
      <c r="AD126" s="66">
        <v>35.422135499048998</v>
      </c>
      <c r="AE126" s="66">
        <v>0.73178456050293195</v>
      </c>
      <c r="AF126" s="66">
        <v>0.71705769469670899</v>
      </c>
      <c r="AG126" s="66">
        <v>0.86373220117502103</v>
      </c>
      <c r="AH126" s="66">
        <v>0.86641318681162205</v>
      </c>
      <c r="AI126" s="67" t="s">
        <v>76</v>
      </c>
      <c r="AJ126" s="67" t="s">
        <v>76</v>
      </c>
      <c r="AK126" s="67" t="s">
        <v>73</v>
      </c>
      <c r="AL126" s="67" t="s">
        <v>73</v>
      </c>
      <c r="AM126" s="67" t="s">
        <v>73</v>
      </c>
      <c r="AN126" s="67" t="s">
        <v>73</v>
      </c>
      <c r="AO126" s="67" t="s">
        <v>77</v>
      </c>
      <c r="AP126" s="67" t="s">
        <v>77</v>
      </c>
      <c r="AR126" s="68" t="s">
        <v>88</v>
      </c>
      <c r="AS126" s="66">
        <v>0.43843094218020001</v>
      </c>
      <c r="AT126" s="66">
        <v>0.45450937038529099</v>
      </c>
      <c r="AU126" s="66">
        <v>40.067811319636199</v>
      </c>
      <c r="AV126" s="66">
        <v>39.605988650487703</v>
      </c>
      <c r="AW126" s="66">
        <v>0.74937911488097997</v>
      </c>
      <c r="AX126" s="66">
        <v>0.73857337456390104</v>
      </c>
      <c r="AY126" s="66">
        <v>0.87051913419226601</v>
      </c>
      <c r="AZ126" s="66">
        <v>0.88200065354242896</v>
      </c>
      <c r="BA126" s="67" t="s">
        <v>73</v>
      </c>
      <c r="BB126" s="67" t="s">
        <v>76</v>
      </c>
      <c r="BC126" s="67" t="s">
        <v>73</v>
      </c>
      <c r="BD126" s="67" t="s">
        <v>73</v>
      </c>
      <c r="BE126" s="67" t="s">
        <v>73</v>
      </c>
      <c r="BF126" s="67" t="s">
        <v>73</v>
      </c>
      <c r="BG126" s="67" t="s">
        <v>77</v>
      </c>
      <c r="BH126" s="67" t="s">
        <v>77</v>
      </c>
      <c r="BI126" s="63">
        <f t="shared" si="579"/>
        <v>1</v>
      </c>
      <c r="BJ126" s="63" t="s">
        <v>88</v>
      </c>
      <c r="BK126" s="66">
        <v>0.48875926577338902</v>
      </c>
      <c r="BL126" s="66">
        <v>0.49850744282400899</v>
      </c>
      <c r="BM126" s="66">
        <v>34.750583660210602</v>
      </c>
      <c r="BN126" s="66">
        <v>34.841960954976599</v>
      </c>
      <c r="BO126" s="66">
        <v>0.71501100287101205</v>
      </c>
      <c r="BP126" s="66">
        <v>0.70816139203997197</v>
      </c>
      <c r="BQ126" s="66">
        <v>0.86944312864988105</v>
      </c>
      <c r="BR126" s="66">
        <v>0.88290786392832199</v>
      </c>
      <c r="BS126" s="63" t="s">
        <v>76</v>
      </c>
      <c r="BT126" s="63" t="s">
        <v>76</v>
      </c>
      <c r="BU126" s="63" t="s">
        <v>73</v>
      </c>
      <c r="BV126" s="63" t="s">
        <v>73</v>
      </c>
      <c r="BW126" s="63" t="s">
        <v>73</v>
      </c>
      <c r="BX126" s="63" t="s">
        <v>73</v>
      </c>
      <c r="BY126" s="63" t="s">
        <v>77</v>
      </c>
      <c r="BZ126" s="63" t="s">
        <v>77</v>
      </c>
    </row>
    <row r="127" spans="1:78" s="63" customFormat="1" x14ac:dyDescent="0.3">
      <c r="A127" s="62">
        <v>14165000</v>
      </c>
      <c r="B127" s="63">
        <v>23773513</v>
      </c>
      <c r="C127" s="63" t="s">
        <v>14</v>
      </c>
      <c r="D127" s="84" t="s">
        <v>212</v>
      </c>
      <c r="E127" s="84"/>
      <c r="F127" s="79"/>
      <c r="G127" s="64">
        <v>0.71</v>
      </c>
      <c r="H127" s="64" t="str">
        <f t="shared" si="563"/>
        <v>G</v>
      </c>
      <c r="I127" s="64" t="str">
        <f t="shared" si="564"/>
        <v>S</v>
      </c>
      <c r="J127" s="64" t="str">
        <f t="shared" si="565"/>
        <v>S</v>
      </c>
      <c r="K127" s="64" t="str">
        <f t="shared" si="566"/>
        <v>S</v>
      </c>
      <c r="L127" s="65">
        <v>-0.01</v>
      </c>
      <c r="M127" s="65" t="str">
        <f t="shared" si="567"/>
        <v>VG</v>
      </c>
      <c r="N127" s="64" t="str">
        <f t="shared" si="568"/>
        <v>VG</v>
      </c>
      <c r="O127" s="64" t="str">
        <f t="shared" si="569"/>
        <v>NS</v>
      </c>
      <c r="P127" s="64" t="str">
        <f t="shared" si="570"/>
        <v>VG</v>
      </c>
      <c r="Q127" s="64">
        <v>0.54</v>
      </c>
      <c r="R127" s="64" t="str">
        <f t="shared" si="571"/>
        <v>G</v>
      </c>
      <c r="S127" s="64" t="str">
        <f t="shared" si="572"/>
        <v>NS</v>
      </c>
      <c r="T127" s="64" t="str">
        <f t="shared" si="573"/>
        <v>NS</v>
      </c>
      <c r="U127" s="64" t="str">
        <f t="shared" si="574"/>
        <v>NS</v>
      </c>
      <c r="V127" s="64">
        <v>0.85399999999999998</v>
      </c>
      <c r="W127" s="64" t="str">
        <f t="shared" si="575"/>
        <v>VG</v>
      </c>
      <c r="X127" s="64" t="str">
        <f t="shared" si="576"/>
        <v>VG</v>
      </c>
      <c r="Y127" s="64" t="str">
        <f t="shared" si="577"/>
        <v>VG</v>
      </c>
      <c r="Z127" s="64" t="str">
        <f t="shared" si="578"/>
        <v>VG</v>
      </c>
      <c r="AA127" s="66">
        <v>0.46449135700952998</v>
      </c>
      <c r="AB127" s="66">
        <v>0.48582826247624</v>
      </c>
      <c r="AC127" s="66">
        <v>36.925476905016303</v>
      </c>
      <c r="AD127" s="66">
        <v>35.422135499048998</v>
      </c>
      <c r="AE127" s="66">
        <v>0.73178456050293195</v>
      </c>
      <c r="AF127" s="66">
        <v>0.71705769469670899</v>
      </c>
      <c r="AG127" s="66">
        <v>0.86373220117502103</v>
      </c>
      <c r="AH127" s="66">
        <v>0.86641318681162205</v>
      </c>
      <c r="AI127" s="67" t="s">
        <v>76</v>
      </c>
      <c r="AJ127" s="67" t="s">
        <v>76</v>
      </c>
      <c r="AK127" s="67" t="s">
        <v>73</v>
      </c>
      <c r="AL127" s="67" t="s">
        <v>73</v>
      </c>
      <c r="AM127" s="67" t="s">
        <v>73</v>
      </c>
      <c r="AN127" s="67" t="s">
        <v>73</v>
      </c>
      <c r="AO127" s="67" t="s">
        <v>77</v>
      </c>
      <c r="AP127" s="67" t="s">
        <v>77</v>
      </c>
      <c r="AR127" s="68" t="s">
        <v>88</v>
      </c>
      <c r="AS127" s="66">
        <v>0.43843094218020001</v>
      </c>
      <c r="AT127" s="66">
        <v>0.45450937038529099</v>
      </c>
      <c r="AU127" s="66">
        <v>40.067811319636199</v>
      </c>
      <c r="AV127" s="66">
        <v>39.605988650487703</v>
      </c>
      <c r="AW127" s="66">
        <v>0.74937911488097997</v>
      </c>
      <c r="AX127" s="66">
        <v>0.73857337456390104</v>
      </c>
      <c r="AY127" s="66">
        <v>0.87051913419226601</v>
      </c>
      <c r="AZ127" s="66">
        <v>0.88200065354242896</v>
      </c>
      <c r="BA127" s="67" t="s">
        <v>73</v>
      </c>
      <c r="BB127" s="67" t="s">
        <v>76</v>
      </c>
      <c r="BC127" s="67" t="s">
        <v>73</v>
      </c>
      <c r="BD127" s="67" t="s">
        <v>73</v>
      </c>
      <c r="BE127" s="67" t="s">
        <v>73</v>
      </c>
      <c r="BF127" s="67" t="s">
        <v>73</v>
      </c>
      <c r="BG127" s="67" t="s">
        <v>77</v>
      </c>
      <c r="BH127" s="67" t="s">
        <v>77</v>
      </c>
      <c r="BI127" s="63">
        <f t="shared" si="579"/>
        <v>1</v>
      </c>
      <c r="BJ127" s="63" t="s">
        <v>88</v>
      </c>
      <c r="BK127" s="66">
        <v>0.48875926577338902</v>
      </c>
      <c r="BL127" s="66">
        <v>0.49850744282400899</v>
      </c>
      <c r="BM127" s="66">
        <v>34.750583660210602</v>
      </c>
      <c r="BN127" s="66">
        <v>34.841960954976599</v>
      </c>
      <c r="BO127" s="66">
        <v>0.71501100287101205</v>
      </c>
      <c r="BP127" s="66">
        <v>0.70816139203997197</v>
      </c>
      <c r="BQ127" s="66">
        <v>0.86944312864988105</v>
      </c>
      <c r="BR127" s="66">
        <v>0.88290786392832199</v>
      </c>
      <c r="BS127" s="63" t="s">
        <v>76</v>
      </c>
      <c r="BT127" s="63" t="s">
        <v>76</v>
      </c>
      <c r="BU127" s="63" t="s">
        <v>73</v>
      </c>
      <c r="BV127" s="63" t="s">
        <v>73</v>
      </c>
      <c r="BW127" s="63" t="s">
        <v>73</v>
      </c>
      <c r="BX127" s="63" t="s">
        <v>73</v>
      </c>
      <c r="BY127" s="63" t="s">
        <v>77</v>
      </c>
      <c r="BZ127" s="63" t="s">
        <v>77</v>
      </c>
    </row>
    <row r="128" spans="1:78" s="63" customFormat="1" x14ac:dyDescent="0.3">
      <c r="A128" s="62">
        <v>14165000</v>
      </c>
      <c r="B128" s="63">
        <v>23773513</v>
      </c>
      <c r="C128" s="63" t="s">
        <v>14</v>
      </c>
      <c r="D128" s="84" t="s">
        <v>228</v>
      </c>
      <c r="E128" s="84"/>
      <c r="F128" s="79"/>
      <c r="G128" s="64">
        <v>0.71</v>
      </c>
      <c r="H128" s="64" t="str">
        <f t="shared" si="563"/>
        <v>G</v>
      </c>
      <c r="I128" s="64" t="str">
        <f t="shared" si="564"/>
        <v>S</v>
      </c>
      <c r="J128" s="64" t="str">
        <f t="shared" si="565"/>
        <v>S</v>
      </c>
      <c r="K128" s="64" t="str">
        <f t="shared" si="566"/>
        <v>S</v>
      </c>
      <c r="L128" s="65">
        <v>-1E-3</v>
      </c>
      <c r="M128" s="65" t="str">
        <f t="shared" si="567"/>
        <v>VG</v>
      </c>
      <c r="N128" s="64" t="str">
        <f t="shared" si="568"/>
        <v>VG</v>
      </c>
      <c r="O128" s="64" t="str">
        <f t="shared" si="569"/>
        <v>NS</v>
      </c>
      <c r="P128" s="64" t="str">
        <f t="shared" si="570"/>
        <v>VG</v>
      </c>
      <c r="Q128" s="64">
        <v>0.54</v>
      </c>
      <c r="R128" s="64" t="str">
        <f t="shared" si="571"/>
        <v>G</v>
      </c>
      <c r="S128" s="64" t="str">
        <f t="shared" si="572"/>
        <v>NS</v>
      </c>
      <c r="T128" s="64" t="str">
        <f t="shared" si="573"/>
        <v>NS</v>
      </c>
      <c r="U128" s="64" t="str">
        <f t="shared" si="574"/>
        <v>NS</v>
      </c>
      <c r="V128" s="64">
        <v>0.85399999999999998</v>
      </c>
      <c r="W128" s="64" t="str">
        <f t="shared" si="575"/>
        <v>VG</v>
      </c>
      <c r="X128" s="64" t="str">
        <f t="shared" si="576"/>
        <v>VG</v>
      </c>
      <c r="Y128" s="64" t="str">
        <f t="shared" si="577"/>
        <v>VG</v>
      </c>
      <c r="Z128" s="64" t="str">
        <f t="shared" si="578"/>
        <v>VG</v>
      </c>
      <c r="AA128" s="66">
        <v>0.46449135700952998</v>
      </c>
      <c r="AB128" s="66">
        <v>0.48582826247624</v>
      </c>
      <c r="AC128" s="66">
        <v>36.925476905016303</v>
      </c>
      <c r="AD128" s="66">
        <v>35.422135499048998</v>
      </c>
      <c r="AE128" s="66">
        <v>0.73178456050293195</v>
      </c>
      <c r="AF128" s="66">
        <v>0.71705769469670899</v>
      </c>
      <c r="AG128" s="66">
        <v>0.86373220117502103</v>
      </c>
      <c r="AH128" s="66">
        <v>0.86641318681162205</v>
      </c>
      <c r="AI128" s="67" t="s">
        <v>76</v>
      </c>
      <c r="AJ128" s="67" t="s">
        <v>76</v>
      </c>
      <c r="AK128" s="67" t="s">
        <v>73</v>
      </c>
      <c r="AL128" s="67" t="s">
        <v>73</v>
      </c>
      <c r="AM128" s="67" t="s">
        <v>73</v>
      </c>
      <c r="AN128" s="67" t="s">
        <v>73</v>
      </c>
      <c r="AO128" s="67" t="s">
        <v>77</v>
      </c>
      <c r="AP128" s="67" t="s">
        <v>77</v>
      </c>
      <c r="AR128" s="68" t="s">
        <v>88</v>
      </c>
      <c r="AS128" s="66">
        <v>0.43843094218020001</v>
      </c>
      <c r="AT128" s="66">
        <v>0.45450937038529099</v>
      </c>
      <c r="AU128" s="66">
        <v>40.067811319636199</v>
      </c>
      <c r="AV128" s="66">
        <v>39.605988650487703</v>
      </c>
      <c r="AW128" s="66">
        <v>0.74937911488097997</v>
      </c>
      <c r="AX128" s="66">
        <v>0.73857337456390104</v>
      </c>
      <c r="AY128" s="66">
        <v>0.87051913419226601</v>
      </c>
      <c r="AZ128" s="66">
        <v>0.88200065354242896</v>
      </c>
      <c r="BA128" s="67" t="s">
        <v>73</v>
      </c>
      <c r="BB128" s="67" t="s">
        <v>76</v>
      </c>
      <c r="BC128" s="67" t="s">
        <v>73</v>
      </c>
      <c r="BD128" s="67" t="s">
        <v>73</v>
      </c>
      <c r="BE128" s="67" t="s">
        <v>73</v>
      </c>
      <c r="BF128" s="67" t="s">
        <v>73</v>
      </c>
      <c r="BG128" s="67" t="s">
        <v>77</v>
      </c>
      <c r="BH128" s="67" t="s">
        <v>77</v>
      </c>
      <c r="BI128" s="63">
        <f t="shared" si="579"/>
        <v>1</v>
      </c>
      <c r="BJ128" s="63" t="s">
        <v>88</v>
      </c>
      <c r="BK128" s="66">
        <v>0.48875926577338902</v>
      </c>
      <c r="BL128" s="66">
        <v>0.49850744282400899</v>
      </c>
      <c r="BM128" s="66">
        <v>34.750583660210602</v>
      </c>
      <c r="BN128" s="66">
        <v>34.841960954976599</v>
      </c>
      <c r="BO128" s="66">
        <v>0.71501100287101205</v>
      </c>
      <c r="BP128" s="66">
        <v>0.70816139203997197</v>
      </c>
      <c r="BQ128" s="66">
        <v>0.86944312864988105</v>
      </c>
      <c r="BR128" s="66">
        <v>0.88290786392832199</v>
      </c>
      <c r="BS128" s="63" t="s">
        <v>76</v>
      </c>
      <c r="BT128" s="63" t="s">
        <v>76</v>
      </c>
      <c r="BU128" s="63" t="s">
        <v>73</v>
      </c>
      <c r="BV128" s="63" t="s">
        <v>73</v>
      </c>
      <c r="BW128" s="63" t="s">
        <v>73</v>
      </c>
      <c r="BX128" s="63" t="s">
        <v>73</v>
      </c>
      <c r="BY128" s="63" t="s">
        <v>77</v>
      </c>
      <c r="BZ128" s="63" t="s">
        <v>77</v>
      </c>
    </row>
    <row r="129" spans="1:78" s="63" customFormat="1" x14ac:dyDescent="0.3">
      <c r="A129" s="62">
        <v>14165000</v>
      </c>
      <c r="B129" s="63">
        <v>23773513</v>
      </c>
      <c r="C129" s="63" t="s">
        <v>14</v>
      </c>
      <c r="D129" s="84" t="s">
        <v>234</v>
      </c>
      <c r="E129" s="84"/>
      <c r="F129" s="79"/>
      <c r="G129" s="64">
        <v>0.71</v>
      </c>
      <c r="H129" s="64" t="str">
        <f t="shared" si="563"/>
        <v>G</v>
      </c>
      <c r="I129" s="64" t="str">
        <f t="shared" ref="I129" si="580">AJ129</f>
        <v>S</v>
      </c>
      <c r="J129" s="64" t="str">
        <f t="shared" ref="J129" si="581">BB129</f>
        <v>S</v>
      </c>
      <c r="K129" s="64" t="str">
        <f t="shared" ref="K129" si="582">BT129</f>
        <v>S</v>
      </c>
      <c r="L129" s="65">
        <v>5.9999999999999995E-4</v>
      </c>
      <c r="M129" s="65" t="str">
        <f t="shared" si="567"/>
        <v>VG</v>
      </c>
      <c r="N129" s="64" t="str">
        <f t="shared" ref="N129" si="583">AO129</f>
        <v>VG</v>
      </c>
      <c r="O129" s="64" t="str">
        <f t="shared" ref="O129" si="584">BD129</f>
        <v>NS</v>
      </c>
      <c r="P129" s="64" t="str">
        <f t="shared" ref="P129" si="585">BY129</f>
        <v>VG</v>
      </c>
      <c r="Q129" s="64">
        <v>0.54</v>
      </c>
      <c r="R129" s="64" t="str">
        <f t="shared" si="571"/>
        <v>G</v>
      </c>
      <c r="S129" s="64" t="str">
        <f t="shared" ref="S129" si="586">AN129</f>
        <v>NS</v>
      </c>
      <c r="T129" s="64" t="str">
        <f t="shared" ref="T129" si="587">BF129</f>
        <v>NS</v>
      </c>
      <c r="U129" s="64" t="str">
        <f t="shared" ref="U129" si="588">BX129</f>
        <v>NS</v>
      </c>
      <c r="V129" s="64">
        <v>0.85399999999999998</v>
      </c>
      <c r="W129" s="64" t="str">
        <f t="shared" si="575"/>
        <v>VG</v>
      </c>
      <c r="X129" s="64" t="str">
        <f t="shared" ref="X129" si="589">AP129</f>
        <v>VG</v>
      </c>
      <c r="Y129" s="64" t="str">
        <f t="shared" ref="Y129" si="590">BH129</f>
        <v>VG</v>
      </c>
      <c r="Z129" s="64" t="str">
        <f t="shared" ref="Z129" si="591">BZ129</f>
        <v>VG</v>
      </c>
      <c r="AA129" s="66">
        <v>0.46449135700952998</v>
      </c>
      <c r="AB129" s="66">
        <v>0.48582826247624</v>
      </c>
      <c r="AC129" s="66">
        <v>36.925476905016303</v>
      </c>
      <c r="AD129" s="66">
        <v>35.422135499048998</v>
      </c>
      <c r="AE129" s="66">
        <v>0.73178456050293195</v>
      </c>
      <c r="AF129" s="66">
        <v>0.71705769469670899</v>
      </c>
      <c r="AG129" s="66">
        <v>0.86373220117502103</v>
      </c>
      <c r="AH129" s="66">
        <v>0.86641318681162205</v>
      </c>
      <c r="AI129" s="67" t="s">
        <v>76</v>
      </c>
      <c r="AJ129" s="67" t="s">
        <v>76</v>
      </c>
      <c r="AK129" s="67" t="s">
        <v>73</v>
      </c>
      <c r="AL129" s="67" t="s">
        <v>73</v>
      </c>
      <c r="AM129" s="67" t="s">
        <v>73</v>
      </c>
      <c r="AN129" s="67" t="s">
        <v>73</v>
      </c>
      <c r="AO129" s="67" t="s">
        <v>77</v>
      </c>
      <c r="AP129" s="67" t="s">
        <v>77</v>
      </c>
      <c r="AR129" s="68" t="s">
        <v>88</v>
      </c>
      <c r="AS129" s="66">
        <v>0.43843094218020001</v>
      </c>
      <c r="AT129" s="66">
        <v>0.45450937038529099</v>
      </c>
      <c r="AU129" s="66">
        <v>40.067811319636199</v>
      </c>
      <c r="AV129" s="66">
        <v>39.605988650487703</v>
      </c>
      <c r="AW129" s="66">
        <v>0.74937911488097997</v>
      </c>
      <c r="AX129" s="66">
        <v>0.73857337456390104</v>
      </c>
      <c r="AY129" s="66">
        <v>0.87051913419226601</v>
      </c>
      <c r="AZ129" s="66">
        <v>0.88200065354242896</v>
      </c>
      <c r="BA129" s="67" t="s">
        <v>73</v>
      </c>
      <c r="BB129" s="67" t="s">
        <v>76</v>
      </c>
      <c r="BC129" s="67" t="s">
        <v>73</v>
      </c>
      <c r="BD129" s="67" t="s">
        <v>73</v>
      </c>
      <c r="BE129" s="67" t="s">
        <v>73</v>
      </c>
      <c r="BF129" s="67" t="s">
        <v>73</v>
      </c>
      <c r="BG129" s="67" t="s">
        <v>77</v>
      </c>
      <c r="BH129" s="67" t="s">
        <v>77</v>
      </c>
      <c r="BI129" s="63">
        <f t="shared" ref="BI129" si="592">IF(BJ129=AR129,1,0)</f>
        <v>1</v>
      </c>
      <c r="BJ129" s="63" t="s">
        <v>88</v>
      </c>
      <c r="BK129" s="66">
        <v>0.48875926577338902</v>
      </c>
      <c r="BL129" s="66">
        <v>0.49850744282400899</v>
      </c>
      <c r="BM129" s="66">
        <v>34.750583660210602</v>
      </c>
      <c r="BN129" s="66">
        <v>34.841960954976599</v>
      </c>
      <c r="BO129" s="66">
        <v>0.71501100287101205</v>
      </c>
      <c r="BP129" s="66">
        <v>0.70816139203997197</v>
      </c>
      <c r="BQ129" s="66">
        <v>0.86944312864988105</v>
      </c>
      <c r="BR129" s="66">
        <v>0.88290786392832199</v>
      </c>
      <c r="BS129" s="63" t="s">
        <v>76</v>
      </c>
      <c r="BT129" s="63" t="s">
        <v>76</v>
      </c>
      <c r="BU129" s="63" t="s">
        <v>73</v>
      </c>
      <c r="BV129" s="63" t="s">
        <v>73</v>
      </c>
      <c r="BW129" s="63" t="s">
        <v>73</v>
      </c>
      <c r="BX129" s="63" t="s">
        <v>73</v>
      </c>
      <c r="BY129" s="63" t="s">
        <v>77</v>
      </c>
      <c r="BZ129" s="63" t="s">
        <v>77</v>
      </c>
    </row>
    <row r="130" spans="1:78" s="69" customFormat="1" x14ac:dyDescent="0.3">
      <c r="A130" s="72"/>
      <c r="D130" s="114"/>
      <c r="E130" s="114"/>
      <c r="F130" s="80"/>
      <c r="G130" s="70"/>
      <c r="H130" s="70"/>
      <c r="I130" s="70"/>
      <c r="J130" s="70"/>
      <c r="K130" s="70"/>
      <c r="L130" s="71"/>
      <c r="M130" s="71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3"/>
      <c r="AB130" s="73"/>
      <c r="AC130" s="73"/>
      <c r="AD130" s="73"/>
      <c r="AE130" s="73"/>
      <c r="AF130" s="73"/>
      <c r="AG130" s="73"/>
      <c r="AH130" s="73"/>
      <c r="AI130" s="74"/>
      <c r="AJ130" s="74"/>
      <c r="AK130" s="74"/>
      <c r="AL130" s="74"/>
      <c r="AM130" s="74"/>
      <c r="AN130" s="74"/>
      <c r="AO130" s="74"/>
      <c r="AP130" s="74"/>
      <c r="AR130" s="75"/>
      <c r="AS130" s="73"/>
      <c r="AT130" s="73"/>
      <c r="AU130" s="73"/>
      <c r="AV130" s="73"/>
      <c r="AW130" s="73"/>
      <c r="AX130" s="73"/>
      <c r="AY130" s="73"/>
      <c r="AZ130" s="73"/>
      <c r="BA130" s="74"/>
      <c r="BB130" s="74"/>
      <c r="BC130" s="74"/>
      <c r="BD130" s="74"/>
      <c r="BE130" s="74"/>
      <c r="BF130" s="74"/>
      <c r="BG130" s="74"/>
      <c r="BH130" s="74"/>
      <c r="BK130" s="73"/>
      <c r="BL130" s="73"/>
      <c r="BM130" s="73"/>
      <c r="BN130" s="73"/>
      <c r="BO130" s="73"/>
      <c r="BP130" s="73"/>
      <c r="BQ130" s="73"/>
      <c r="BR130" s="73"/>
    </row>
    <row r="131" spans="1:78" x14ac:dyDescent="0.3">
      <c r="A131" s="32" t="s">
        <v>57</v>
      </c>
    </row>
    <row r="132" spans="1:78" x14ac:dyDescent="0.3">
      <c r="A132" s="3" t="s">
        <v>16</v>
      </c>
      <c r="B132" s="3" t="s">
        <v>56</v>
      </c>
      <c r="G132" s="16" t="s">
        <v>48</v>
      </c>
      <c r="L132" s="19" t="s">
        <v>49</v>
      </c>
      <c r="Q132" s="17" t="s">
        <v>50</v>
      </c>
      <c r="V132" s="18" t="s">
        <v>51</v>
      </c>
      <c r="AA132" s="36" t="s">
        <v>69</v>
      </c>
      <c r="AB132" s="36" t="s">
        <v>70</v>
      </c>
      <c r="AC132" s="37" t="s">
        <v>69</v>
      </c>
      <c r="AD132" s="37" t="s">
        <v>70</v>
      </c>
      <c r="AE132" s="38" t="s">
        <v>69</v>
      </c>
      <c r="AF132" s="38" t="s">
        <v>70</v>
      </c>
      <c r="AG132" s="3" t="s">
        <v>69</v>
      </c>
      <c r="AH132" s="3" t="s">
        <v>70</v>
      </c>
      <c r="AI132" s="39" t="s">
        <v>69</v>
      </c>
      <c r="AJ132" s="39" t="s">
        <v>70</v>
      </c>
      <c r="AK132" s="37" t="s">
        <v>69</v>
      </c>
      <c r="AL132" s="37" t="s">
        <v>70</v>
      </c>
      <c r="AM132" s="38" t="s">
        <v>69</v>
      </c>
      <c r="AN132" s="38" t="s">
        <v>70</v>
      </c>
      <c r="AO132" s="3" t="s">
        <v>69</v>
      </c>
      <c r="AP132" s="3" t="s">
        <v>70</v>
      </c>
      <c r="AS132" s="36" t="s">
        <v>71</v>
      </c>
      <c r="AT132" s="36" t="s">
        <v>72</v>
      </c>
      <c r="AU132" s="40" t="s">
        <v>71</v>
      </c>
      <c r="AV132" s="40" t="s">
        <v>72</v>
      </c>
      <c r="AW132" s="41" t="s">
        <v>71</v>
      </c>
      <c r="AX132" s="41" t="s">
        <v>72</v>
      </c>
      <c r="AY132" s="3" t="s">
        <v>71</v>
      </c>
      <c r="AZ132" s="3" t="s">
        <v>72</v>
      </c>
      <c r="BA132" s="36" t="s">
        <v>71</v>
      </c>
      <c r="BB132" s="36" t="s">
        <v>72</v>
      </c>
      <c r="BC132" s="40" t="s">
        <v>71</v>
      </c>
      <c r="BD132" s="40" t="s">
        <v>72</v>
      </c>
      <c r="BE132" s="41" t="s">
        <v>71</v>
      </c>
      <c r="BF132" s="41" t="s">
        <v>72</v>
      </c>
      <c r="BG132" s="3" t="s">
        <v>71</v>
      </c>
      <c r="BH132" s="3" t="s">
        <v>72</v>
      </c>
      <c r="BK132" s="35" t="s">
        <v>71</v>
      </c>
      <c r="BL132" s="35" t="s">
        <v>72</v>
      </c>
      <c r="BM132" s="35" t="s">
        <v>71</v>
      </c>
      <c r="BN132" s="35" t="s">
        <v>72</v>
      </c>
      <c r="BO132" s="35" t="s">
        <v>71</v>
      </c>
      <c r="BP132" s="35" t="s">
        <v>72</v>
      </c>
      <c r="BQ132" s="35" t="s">
        <v>71</v>
      </c>
      <c r="BR132" s="35" t="s">
        <v>72</v>
      </c>
      <c r="BS132" t="s">
        <v>71</v>
      </c>
      <c r="BT132" t="s">
        <v>72</v>
      </c>
      <c r="BU132" t="s">
        <v>71</v>
      </c>
      <c r="BV132" t="s">
        <v>72</v>
      </c>
      <c r="BW132" t="s">
        <v>71</v>
      </c>
      <c r="BX132" t="s">
        <v>72</v>
      </c>
      <c r="BY132" t="s">
        <v>71</v>
      </c>
      <c r="BZ132" t="s">
        <v>72</v>
      </c>
    </row>
    <row r="133" spans="1:78" x14ac:dyDescent="0.3">
      <c r="A133">
        <v>14159200</v>
      </c>
      <c r="B133">
        <v>23773037</v>
      </c>
      <c r="C133" t="s">
        <v>58</v>
      </c>
      <c r="D133" t="s">
        <v>55</v>
      </c>
      <c r="G133" s="16">
        <v>0.85199999999999998</v>
      </c>
      <c r="H133" s="16" t="str">
        <f t="shared" ref="H133:H139" si="593">IF(G133&gt;0.8,"VG",IF(G133&gt;0.7,"G",IF(G133&gt;0.45,"S","NS")))</f>
        <v>VG</v>
      </c>
      <c r="L133" s="19">
        <v>-2.9000000000000001E-2</v>
      </c>
      <c r="M133" s="26" t="str">
        <f t="shared" ref="M133:M139" si="594">IF(ABS(L133)&lt;5%,"VG",IF(ABS(L133)&lt;10%,"G",IF(ABS(L133)&lt;15%,"S","NS")))</f>
        <v>VG</v>
      </c>
      <c r="Q133" s="17">
        <v>0.38200000000000001</v>
      </c>
      <c r="R133" s="17" t="str">
        <f t="shared" ref="R133:R139" si="595">IF(Q133&lt;=0.5,"VG",IF(Q133&lt;=0.6,"G",IF(Q133&lt;=0.7,"S","NS")))</f>
        <v>VG</v>
      </c>
      <c r="V133" s="18">
        <v>0.88</v>
      </c>
      <c r="W133" s="18" t="str">
        <f t="shared" ref="W133:W139" si="596">IF(V133&gt;0.85,"VG",IF(V133&gt;0.75,"G",IF(V133&gt;0.6,"S","NS")))</f>
        <v>VG</v>
      </c>
    </row>
    <row r="134" spans="1:78" s="69" customFormat="1" x14ac:dyDescent="0.3">
      <c r="A134" s="69">
        <v>14159200</v>
      </c>
      <c r="B134" s="69">
        <v>23773037</v>
      </c>
      <c r="C134" s="69" t="s">
        <v>58</v>
      </c>
      <c r="D134" s="69" t="s">
        <v>132</v>
      </c>
      <c r="F134" s="77"/>
      <c r="G134" s="70">
        <v>0.60199999999999998</v>
      </c>
      <c r="H134" s="70" t="str">
        <f t="shared" si="593"/>
        <v>S</v>
      </c>
      <c r="I134" s="70"/>
      <c r="J134" s="70"/>
      <c r="K134" s="70"/>
      <c r="L134" s="71">
        <v>0.13600000000000001</v>
      </c>
      <c r="M134" s="70" t="str">
        <f t="shared" si="594"/>
        <v>S</v>
      </c>
      <c r="N134" s="70"/>
      <c r="O134" s="70"/>
      <c r="P134" s="70"/>
      <c r="Q134" s="70">
        <v>0.59299999999999997</v>
      </c>
      <c r="R134" s="70" t="str">
        <f t="shared" si="595"/>
        <v>G</v>
      </c>
      <c r="S134" s="70"/>
      <c r="T134" s="70"/>
      <c r="U134" s="70"/>
      <c r="V134" s="70">
        <v>0.86599999999999999</v>
      </c>
      <c r="W134" s="70" t="str">
        <f t="shared" si="596"/>
        <v>VG</v>
      </c>
      <c r="X134" s="70"/>
      <c r="Y134" s="70"/>
      <c r="Z134" s="70"/>
      <c r="AA134" s="70"/>
      <c r="AB134" s="71"/>
      <c r="AC134" s="70"/>
      <c r="AD134" s="70"/>
      <c r="AE134" s="70"/>
      <c r="AF134" s="71"/>
      <c r="AG134" s="70"/>
      <c r="AH134" s="70"/>
      <c r="AI134" s="70"/>
      <c r="AJ134" s="71"/>
      <c r="AK134" s="70"/>
      <c r="AL134" s="70"/>
    </row>
    <row r="135" spans="1:78" s="69" customFormat="1" x14ac:dyDescent="0.3">
      <c r="A135" s="69">
        <v>14159200</v>
      </c>
      <c r="B135" s="69">
        <v>23773037</v>
      </c>
      <c r="C135" s="69" t="s">
        <v>58</v>
      </c>
      <c r="D135" s="69" t="s">
        <v>158</v>
      </c>
      <c r="F135" s="80"/>
      <c r="G135" s="70">
        <v>0.624</v>
      </c>
      <c r="H135" s="70" t="str">
        <f t="shared" si="593"/>
        <v>S</v>
      </c>
      <c r="I135" s="70"/>
      <c r="J135" s="70"/>
      <c r="K135" s="70"/>
      <c r="L135" s="71">
        <v>0.11600000000000001</v>
      </c>
      <c r="M135" s="70" t="str">
        <f t="shared" si="594"/>
        <v>S</v>
      </c>
      <c r="N135" s="70"/>
      <c r="O135" s="70"/>
      <c r="P135" s="70"/>
      <c r="Q135" s="70">
        <v>0.58499999999999996</v>
      </c>
      <c r="R135" s="70" t="str">
        <f t="shared" si="595"/>
        <v>G</v>
      </c>
      <c r="S135" s="70"/>
      <c r="T135" s="70"/>
      <c r="U135" s="70"/>
      <c r="V135" s="70">
        <v>0.88500000000000001</v>
      </c>
      <c r="W135" s="70" t="str">
        <f t="shared" si="596"/>
        <v>VG</v>
      </c>
      <c r="X135" s="70"/>
      <c r="Y135" s="70"/>
      <c r="Z135" s="70"/>
      <c r="AA135" s="70"/>
      <c r="AB135" s="71"/>
      <c r="AC135" s="70"/>
      <c r="AD135" s="70"/>
      <c r="AE135" s="70"/>
      <c r="AF135" s="71"/>
      <c r="AG135" s="70"/>
      <c r="AH135" s="70"/>
      <c r="AI135" s="70"/>
      <c r="AJ135" s="71"/>
      <c r="AK135" s="70"/>
      <c r="AL135" s="70"/>
    </row>
    <row r="136" spans="1:78" s="69" customFormat="1" x14ac:dyDescent="0.3">
      <c r="A136" s="69">
        <v>14159200</v>
      </c>
      <c r="B136" s="69">
        <v>23773037</v>
      </c>
      <c r="C136" s="69" t="s">
        <v>58</v>
      </c>
      <c r="D136" s="69" t="s">
        <v>163</v>
      </c>
      <c r="F136" s="80">
        <v>-1.04</v>
      </c>
      <c r="G136" s="70">
        <v>0.48299999999999998</v>
      </c>
      <c r="H136" s="70" t="str">
        <f t="shared" si="593"/>
        <v>S</v>
      </c>
      <c r="I136" s="70"/>
      <c r="J136" s="70"/>
      <c r="K136" s="70"/>
      <c r="L136" s="71">
        <v>0.16900000000000001</v>
      </c>
      <c r="M136" s="70" t="str">
        <f t="shared" si="594"/>
        <v>NS</v>
      </c>
      <c r="N136" s="70"/>
      <c r="O136" s="70"/>
      <c r="P136" s="70"/>
      <c r="Q136" s="70">
        <v>0.66</v>
      </c>
      <c r="R136" s="70" t="str">
        <f t="shared" si="595"/>
        <v>S</v>
      </c>
      <c r="S136" s="70"/>
      <c r="T136" s="70"/>
      <c r="U136" s="70"/>
      <c r="V136" s="70">
        <v>0.88300000000000001</v>
      </c>
      <c r="W136" s="70" t="str">
        <f t="shared" si="596"/>
        <v>VG</v>
      </c>
      <c r="X136" s="70"/>
      <c r="Y136" s="70"/>
      <c r="Z136" s="70"/>
      <c r="AA136" s="70"/>
      <c r="AB136" s="71"/>
      <c r="AC136" s="70"/>
      <c r="AD136" s="70"/>
      <c r="AE136" s="70"/>
      <c r="AF136" s="71"/>
      <c r="AG136" s="70"/>
      <c r="AH136" s="70"/>
      <c r="AI136" s="70"/>
      <c r="AJ136" s="71"/>
      <c r="AK136" s="70"/>
      <c r="AL136" s="70"/>
    </row>
    <row r="137" spans="1:78" s="69" customFormat="1" x14ac:dyDescent="0.3">
      <c r="A137" s="69">
        <v>14159200</v>
      </c>
      <c r="B137" s="69">
        <v>23773037</v>
      </c>
      <c r="C137" s="69" t="s">
        <v>58</v>
      </c>
      <c r="D137" s="69" t="s">
        <v>165</v>
      </c>
      <c r="F137" s="80">
        <v>0.76</v>
      </c>
      <c r="G137" s="70">
        <v>0.63</v>
      </c>
      <c r="H137" s="70" t="str">
        <f t="shared" si="593"/>
        <v>S</v>
      </c>
      <c r="I137" s="70"/>
      <c r="J137" s="70"/>
      <c r="K137" s="70"/>
      <c r="L137" s="71">
        <v>-9.5000000000000001E-2</v>
      </c>
      <c r="M137" s="70" t="str">
        <f t="shared" si="594"/>
        <v>G</v>
      </c>
      <c r="N137" s="70"/>
      <c r="O137" s="70"/>
      <c r="P137" s="70"/>
      <c r="Q137" s="70">
        <v>0.57899999999999996</v>
      </c>
      <c r="R137" s="70" t="str">
        <f t="shared" si="595"/>
        <v>G</v>
      </c>
      <c r="S137" s="70"/>
      <c r="T137" s="70"/>
      <c r="U137" s="70"/>
      <c r="V137" s="70">
        <v>0.90400000000000003</v>
      </c>
      <c r="W137" s="70" t="str">
        <f t="shared" si="596"/>
        <v>VG</v>
      </c>
      <c r="X137" s="70"/>
      <c r="Y137" s="70"/>
      <c r="Z137" s="70"/>
      <c r="AA137" s="70"/>
      <c r="AB137" s="71"/>
      <c r="AC137" s="70"/>
      <c r="AD137" s="70"/>
      <c r="AE137" s="70"/>
      <c r="AF137" s="71"/>
      <c r="AG137" s="70"/>
      <c r="AH137" s="70"/>
      <c r="AI137" s="70"/>
      <c r="AJ137" s="71"/>
      <c r="AK137" s="70"/>
      <c r="AL137" s="70"/>
    </row>
    <row r="138" spans="1:78" s="69" customFormat="1" x14ac:dyDescent="0.3">
      <c r="A138" s="69">
        <v>14159200</v>
      </c>
      <c r="B138" s="69">
        <v>23773037</v>
      </c>
      <c r="C138" s="69" t="s">
        <v>58</v>
      </c>
      <c r="D138" s="69" t="s">
        <v>166</v>
      </c>
      <c r="F138" s="80">
        <v>-1.04</v>
      </c>
      <c r="G138" s="70">
        <v>0.48299999999999998</v>
      </c>
      <c r="H138" s="70" t="str">
        <f t="shared" si="593"/>
        <v>S</v>
      </c>
      <c r="I138" s="70"/>
      <c r="J138" s="70"/>
      <c r="K138" s="70"/>
      <c r="L138" s="71">
        <v>0.16900000000000001</v>
      </c>
      <c r="M138" s="70" t="str">
        <f t="shared" si="594"/>
        <v>NS</v>
      </c>
      <c r="N138" s="70"/>
      <c r="O138" s="70"/>
      <c r="P138" s="70"/>
      <c r="Q138" s="70">
        <v>0.66</v>
      </c>
      <c r="R138" s="70" t="str">
        <f t="shared" si="595"/>
        <v>S</v>
      </c>
      <c r="S138" s="70"/>
      <c r="T138" s="70"/>
      <c r="U138" s="70"/>
      <c r="V138" s="70">
        <v>0.88300000000000001</v>
      </c>
      <c r="W138" s="70" t="str">
        <f t="shared" si="596"/>
        <v>VG</v>
      </c>
      <c r="X138" s="70"/>
      <c r="Y138" s="70"/>
      <c r="Z138" s="70"/>
      <c r="AA138" s="70"/>
      <c r="AB138" s="71"/>
      <c r="AC138" s="70"/>
      <c r="AD138" s="70"/>
      <c r="AE138" s="70"/>
      <c r="AF138" s="71"/>
      <c r="AG138" s="70"/>
      <c r="AH138" s="70"/>
      <c r="AI138" s="70"/>
      <c r="AJ138" s="71"/>
      <c r="AK138" s="70"/>
      <c r="AL138" s="70"/>
    </row>
    <row r="139" spans="1:78" s="63" customFormat="1" x14ac:dyDescent="0.3">
      <c r="A139" s="63">
        <v>14159200</v>
      </c>
      <c r="B139" s="63">
        <v>23773037</v>
      </c>
      <c r="C139" s="63" t="s">
        <v>58</v>
      </c>
      <c r="D139" s="63" t="s">
        <v>174</v>
      </c>
      <c r="F139" s="79">
        <v>1.1000000000000001</v>
      </c>
      <c r="G139" s="64">
        <v>0.63500000000000001</v>
      </c>
      <c r="H139" s="64" t="str">
        <f t="shared" si="593"/>
        <v>S</v>
      </c>
      <c r="I139" s="64"/>
      <c r="J139" s="64"/>
      <c r="K139" s="64"/>
      <c r="L139" s="65">
        <v>-0.10199999999999999</v>
      </c>
      <c r="M139" s="64" t="str">
        <f t="shared" si="594"/>
        <v>S</v>
      </c>
      <c r="N139" s="64"/>
      <c r="O139" s="64"/>
      <c r="P139" s="64"/>
      <c r="Q139" s="64">
        <v>0.57199999999999995</v>
      </c>
      <c r="R139" s="64" t="str">
        <f t="shared" si="595"/>
        <v>G</v>
      </c>
      <c r="S139" s="64"/>
      <c r="T139" s="64"/>
      <c r="U139" s="64"/>
      <c r="V139" s="64">
        <v>0.91300000000000003</v>
      </c>
      <c r="W139" s="64" t="str">
        <f t="shared" si="596"/>
        <v>VG</v>
      </c>
      <c r="X139" s="64"/>
      <c r="Y139" s="64"/>
      <c r="Z139" s="64"/>
      <c r="AA139" s="64"/>
      <c r="AB139" s="65"/>
      <c r="AC139" s="64"/>
      <c r="AD139" s="64"/>
      <c r="AE139" s="64"/>
      <c r="AF139" s="65"/>
      <c r="AG139" s="64"/>
      <c r="AH139" s="64"/>
      <c r="AI139" s="64"/>
      <c r="AJ139" s="65"/>
      <c r="AK139" s="64"/>
      <c r="AL139" s="64"/>
    </row>
    <row r="140" spans="1:78" s="63" customFormat="1" ht="28.8" x14ac:dyDescent="0.3">
      <c r="A140" s="63">
        <v>14159200</v>
      </c>
      <c r="B140" s="63">
        <v>23773037</v>
      </c>
      <c r="C140" s="63" t="s">
        <v>58</v>
      </c>
      <c r="D140" s="82" t="s">
        <v>175</v>
      </c>
      <c r="E140" s="82"/>
      <c r="F140" s="79">
        <v>1.1000000000000001</v>
      </c>
      <c r="G140" s="64">
        <v>0.65</v>
      </c>
      <c r="H140" s="64" t="str">
        <f t="shared" ref="H140:H146" si="597">IF(G140&gt;0.8,"VG",IF(G140&gt;0.7,"G",IF(G140&gt;0.45,"S","NS")))</f>
        <v>S</v>
      </c>
      <c r="I140" s="64"/>
      <c r="J140" s="64"/>
      <c r="K140" s="64"/>
      <c r="L140" s="65">
        <v>-9.6000000000000002E-2</v>
      </c>
      <c r="M140" s="64" t="str">
        <f t="shared" ref="M140:M146" si="598">IF(ABS(L140)&lt;5%,"VG",IF(ABS(L140)&lt;10%,"G",IF(ABS(L140)&lt;15%,"S","NS")))</f>
        <v>G</v>
      </c>
      <c r="N140" s="64"/>
      <c r="O140" s="64"/>
      <c r="P140" s="64"/>
      <c r="Q140" s="64">
        <v>0.56000000000000005</v>
      </c>
      <c r="R140" s="64" t="str">
        <f t="shared" ref="R140:R146" si="599">IF(Q140&lt;=0.5,"VG",IF(Q140&lt;=0.6,"G",IF(Q140&lt;=0.7,"S","NS")))</f>
        <v>G</v>
      </c>
      <c r="S140" s="64"/>
      <c r="T140" s="64"/>
      <c r="U140" s="64"/>
      <c r="V140" s="64">
        <v>0.91300000000000003</v>
      </c>
      <c r="W140" s="64" t="str">
        <f t="shared" ref="W140:W146" si="600">IF(V140&gt;0.85,"VG",IF(V140&gt;0.75,"G",IF(V140&gt;0.6,"S","NS")))</f>
        <v>VG</v>
      </c>
      <c r="X140" s="64"/>
      <c r="Y140" s="64"/>
      <c r="Z140" s="64"/>
      <c r="AA140" s="64"/>
      <c r="AB140" s="65"/>
      <c r="AC140" s="64"/>
      <c r="AD140" s="64"/>
      <c r="AE140" s="64"/>
      <c r="AF140" s="65"/>
      <c r="AG140" s="64"/>
      <c r="AH140" s="64"/>
      <c r="AI140" s="64"/>
      <c r="AJ140" s="65"/>
      <c r="AK140" s="64"/>
      <c r="AL140" s="64"/>
    </row>
    <row r="141" spans="1:78" s="63" customFormat="1" x14ac:dyDescent="0.3">
      <c r="A141" s="63">
        <v>14159200</v>
      </c>
      <c r="B141" s="63">
        <v>23773037</v>
      </c>
      <c r="C141" s="63" t="s">
        <v>58</v>
      </c>
      <c r="D141" s="82" t="s">
        <v>177</v>
      </c>
      <c r="E141" s="82"/>
      <c r="F141" s="79">
        <v>0.6</v>
      </c>
      <c r="G141" s="64">
        <v>0.87</v>
      </c>
      <c r="H141" s="64" t="str">
        <f t="shared" si="597"/>
        <v>VG</v>
      </c>
      <c r="I141" s="64"/>
      <c r="J141" s="64"/>
      <c r="K141" s="64"/>
      <c r="L141" s="65">
        <v>-6.0000000000000001E-3</v>
      </c>
      <c r="M141" s="64" t="str">
        <f t="shared" si="598"/>
        <v>VG</v>
      </c>
      <c r="N141" s="64"/>
      <c r="O141" s="64"/>
      <c r="P141" s="64"/>
      <c r="Q141" s="64">
        <v>0.37</v>
      </c>
      <c r="R141" s="64" t="str">
        <f t="shared" si="599"/>
        <v>VG</v>
      </c>
      <c r="S141" s="64"/>
      <c r="T141" s="64"/>
      <c r="U141" s="64"/>
      <c r="V141" s="64">
        <v>0.91</v>
      </c>
      <c r="W141" s="64" t="str">
        <f t="shared" si="600"/>
        <v>VG</v>
      </c>
      <c r="X141" s="64"/>
      <c r="Y141" s="64"/>
      <c r="Z141" s="64"/>
      <c r="AA141" s="64"/>
      <c r="AB141" s="65"/>
      <c r="AC141" s="64"/>
      <c r="AD141" s="64"/>
      <c r="AE141" s="64"/>
      <c r="AF141" s="65"/>
      <c r="AG141" s="64"/>
      <c r="AH141" s="64"/>
      <c r="AI141" s="64"/>
      <c r="AJ141" s="65"/>
      <c r="AK141" s="64"/>
      <c r="AL141" s="64"/>
    </row>
    <row r="142" spans="1:78" s="63" customFormat="1" x14ac:dyDescent="0.3">
      <c r="A142" s="63">
        <v>14159200</v>
      </c>
      <c r="B142" s="63">
        <v>23773037</v>
      </c>
      <c r="C142" s="63" t="s">
        <v>58</v>
      </c>
      <c r="D142" s="82" t="s">
        <v>178</v>
      </c>
      <c r="E142" s="82"/>
      <c r="F142" s="79">
        <v>0.6</v>
      </c>
      <c r="G142" s="64">
        <v>0.89</v>
      </c>
      <c r="H142" s="64" t="str">
        <f t="shared" si="597"/>
        <v>VG</v>
      </c>
      <c r="I142" s="64"/>
      <c r="J142" s="64"/>
      <c r="K142" s="64"/>
      <c r="L142" s="65">
        <v>-4.4999999999999998E-2</v>
      </c>
      <c r="M142" s="64" t="str">
        <f t="shared" si="598"/>
        <v>VG</v>
      </c>
      <c r="N142" s="64"/>
      <c r="O142" s="64"/>
      <c r="P142" s="64"/>
      <c r="Q142" s="64">
        <v>0.32</v>
      </c>
      <c r="R142" s="64" t="str">
        <f t="shared" si="599"/>
        <v>VG</v>
      </c>
      <c r="S142" s="64"/>
      <c r="T142" s="64"/>
      <c r="U142" s="64"/>
      <c r="V142" s="64">
        <v>0.93</v>
      </c>
      <c r="W142" s="64" t="str">
        <f t="shared" si="600"/>
        <v>VG</v>
      </c>
      <c r="X142" s="64"/>
      <c r="Y142" s="64"/>
      <c r="Z142" s="64"/>
      <c r="AA142" s="64"/>
      <c r="AB142" s="65"/>
      <c r="AC142" s="64"/>
      <c r="AD142" s="64"/>
      <c r="AE142" s="64"/>
      <c r="AF142" s="65"/>
      <c r="AG142" s="64"/>
      <c r="AH142" s="64"/>
      <c r="AI142" s="64"/>
      <c r="AJ142" s="65"/>
      <c r="AK142" s="64"/>
      <c r="AL142" s="64"/>
    </row>
    <row r="143" spans="1:78" s="63" customFormat="1" x14ac:dyDescent="0.3">
      <c r="A143" s="63">
        <v>14159200</v>
      </c>
      <c r="B143" s="63">
        <v>23773037</v>
      </c>
      <c r="C143" s="63" t="s">
        <v>58</v>
      </c>
      <c r="D143" s="82" t="s">
        <v>186</v>
      </c>
      <c r="E143" s="82"/>
      <c r="F143" s="79">
        <v>0.7</v>
      </c>
      <c r="G143" s="64">
        <v>0.87</v>
      </c>
      <c r="H143" s="64" t="str">
        <f t="shared" si="597"/>
        <v>VG</v>
      </c>
      <c r="I143" s="64"/>
      <c r="J143" s="64"/>
      <c r="K143" s="64"/>
      <c r="L143" s="65">
        <v>-6.0999999999999999E-2</v>
      </c>
      <c r="M143" s="64" t="str">
        <f t="shared" si="598"/>
        <v>G</v>
      </c>
      <c r="N143" s="64"/>
      <c r="O143" s="64"/>
      <c r="P143" s="64"/>
      <c r="Q143" s="64">
        <v>0.36</v>
      </c>
      <c r="R143" s="64" t="str">
        <f t="shared" si="599"/>
        <v>VG</v>
      </c>
      <c r="S143" s="64"/>
      <c r="T143" s="64"/>
      <c r="U143" s="64"/>
      <c r="V143" s="64">
        <v>0.93</v>
      </c>
      <c r="W143" s="64" t="str">
        <f t="shared" si="600"/>
        <v>VG</v>
      </c>
      <c r="X143" s="64"/>
      <c r="Y143" s="64"/>
      <c r="Z143" s="64"/>
      <c r="AA143" s="64"/>
      <c r="AB143" s="65"/>
      <c r="AC143" s="64"/>
      <c r="AD143" s="64"/>
      <c r="AE143" s="64"/>
      <c r="AF143" s="65"/>
      <c r="AG143" s="64"/>
      <c r="AH143" s="64"/>
      <c r="AI143" s="64"/>
      <c r="AJ143" s="65"/>
      <c r="AK143" s="64"/>
      <c r="AL143" s="64"/>
    </row>
    <row r="144" spans="1:78" s="63" customFormat="1" ht="28.8" x14ac:dyDescent="0.3">
      <c r="A144" s="63">
        <v>14159200</v>
      </c>
      <c r="B144" s="63">
        <v>23773037</v>
      </c>
      <c r="C144" s="63" t="s">
        <v>58</v>
      </c>
      <c r="D144" s="82" t="s">
        <v>204</v>
      </c>
      <c r="E144" s="82" t="s">
        <v>203</v>
      </c>
      <c r="F144" s="79">
        <v>0.7</v>
      </c>
      <c r="G144" s="64">
        <v>0.82</v>
      </c>
      <c r="H144" s="64" t="str">
        <f t="shared" si="597"/>
        <v>VG</v>
      </c>
      <c r="I144" s="64"/>
      <c r="J144" s="64"/>
      <c r="K144" s="64"/>
      <c r="L144" s="65">
        <v>-3.3000000000000002E-2</v>
      </c>
      <c r="M144" s="64" t="str">
        <f t="shared" si="598"/>
        <v>VG</v>
      </c>
      <c r="N144" s="64"/>
      <c r="O144" s="64"/>
      <c r="P144" s="64"/>
      <c r="Q144" s="64">
        <v>0.42</v>
      </c>
      <c r="R144" s="64" t="str">
        <f t="shared" si="599"/>
        <v>VG</v>
      </c>
      <c r="S144" s="64"/>
      <c r="T144" s="64"/>
      <c r="U144" s="64"/>
      <c r="V144" s="64">
        <v>0.92</v>
      </c>
      <c r="W144" s="64" t="str">
        <f t="shared" si="600"/>
        <v>VG</v>
      </c>
      <c r="X144" s="64"/>
      <c r="Y144" s="64"/>
      <c r="Z144" s="64"/>
      <c r="AA144" s="64"/>
      <c r="AB144" s="65"/>
      <c r="AC144" s="64"/>
      <c r="AD144" s="64"/>
      <c r="AE144" s="64"/>
      <c r="AF144" s="65"/>
      <c r="AG144" s="64"/>
      <c r="AH144" s="64"/>
      <c r="AI144" s="64"/>
      <c r="AJ144" s="65"/>
      <c r="AK144" s="64"/>
      <c r="AL144" s="64"/>
    </row>
    <row r="145" spans="1:38" s="63" customFormat="1" ht="28.8" x14ac:dyDescent="0.3">
      <c r="A145" s="63">
        <v>14159200</v>
      </c>
      <c r="B145" s="63">
        <v>23773037</v>
      </c>
      <c r="C145" s="63" t="s">
        <v>58</v>
      </c>
      <c r="D145" s="82" t="s">
        <v>212</v>
      </c>
      <c r="E145" s="82" t="s">
        <v>218</v>
      </c>
      <c r="F145" s="79">
        <v>0.7</v>
      </c>
      <c r="G145" s="64">
        <v>0.84</v>
      </c>
      <c r="H145" s="64" t="str">
        <f t="shared" si="597"/>
        <v>VG</v>
      </c>
      <c r="I145" s="64"/>
      <c r="J145" s="64"/>
      <c r="K145" s="64"/>
      <c r="L145" s="65">
        <v>-1.7000000000000001E-2</v>
      </c>
      <c r="M145" s="64" t="str">
        <f t="shared" si="598"/>
        <v>VG</v>
      </c>
      <c r="N145" s="64"/>
      <c r="O145" s="64"/>
      <c r="P145" s="64"/>
      <c r="Q145" s="64">
        <v>0.4</v>
      </c>
      <c r="R145" s="64" t="str">
        <f t="shared" si="599"/>
        <v>VG</v>
      </c>
      <c r="S145" s="64"/>
      <c r="T145" s="64"/>
      <c r="U145" s="64"/>
      <c r="V145" s="64">
        <v>0.92</v>
      </c>
      <c r="W145" s="64" t="str">
        <f t="shared" si="600"/>
        <v>VG</v>
      </c>
      <c r="X145" s="64"/>
      <c r="Y145" s="64"/>
      <c r="Z145" s="64"/>
      <c r="AA145" s="64"/>
      <c r="AB145" s="65"/>
      <c r="AC145" s="64"/>
      <c r="AD145" s="64"/>
      <c r="AE145" s="64"/>
      <c r="AF145" s="65"/>
      <c r="AG145" s="64"/>
      <c r="AH145" s="64"/>
      <c r="AI145" s="64"/>
      <c r="AJ145" s="65"/>
      <c r="AK145" s="64"/>
      <c r="AL145" s="64"/>
    </row>
    <row r="146" spans="1:38" s="63" customFormat="1" ht="28.8" x14ac:dyDescent="0.3">
      <c r="A146" s="63">
        <v>14159200</v>
      </c>
      <c r="B146" s="63">
        <v>23773037</v>
      </c>
      <c r="C146" s="63" t="s">
        <v>58</v>
      </c>
      <c r="D146" s="82" t="s">
        <v>228</v>
      </c>
      <c r="E146" s="82" t="s">
        <v>233</v>
      </c>
      <c r="F146" s="79">
        <v>0.6</v>
      </c>
      <c r="G146" s="64">
        <v>0.89</v>
      </c>
      <c r="H146" s="64" t="str">
        <f t="shared" si="597"/>
        <v>VG</v>
      </c>
      <c r="I146" s="64"/>
      <c r="J146" s="64"/>
      <c r="K146" s="64"/>
      <c r="L146" s="65">
        <v>3.6999999999999998E-2</v>
      </c>
      <c r="M146" s="64" t="str">
        <f t="shared" si="598"/>
        <v>VG</v>
      </c>
      <c r="N146" s="64"/>
      <c r="O146" s="64"/>
      <c r="P146" s="64"/>
      <c r="Q146" s="64">
        <v>0.33</v>
      </c>
      <c r="R146" s="64" t="str">
        <f t="shared" si="599"/>
        <v>VG</v>
      </c>
      <c r="S146" s="64"/>
      <c r="T146" s="64"/>
      <c r="U146" s="64"/>
      <c r="V146" s="64">
        <v>0.92</v>
      </c>
      <c r="W146" s="64" t="str">
        <f t="shared" si="600"/>
        <v>VG</v>
      </c>
      <c r="X146" s="64"/>
      <c r="Y146" s="64"/>
      <c r="Z146" s="64"/>
      <c r="AA146" s="64"/>
      <c r="AB146" s="65"/>
      <c r="AC146" s="64"/>
      <c r="AD146" s="64"/>
      <c r="AE146" s="64"/>
      <c r="AF146" s="65"/>
      <c r="AG146" s="64"/>
      <c r="AH146" s="64"/>
      <c r="AI146" s="64"/>
      <c r="AJ146" s="65"/>
      <c r="AK146" s="64"/>
      <c r="AL146" s="64"/>
    </row>
    <row r="147" spans="1:38" s="69" customFormat="1" x14ac:dyDescent="0.3">
      <c r="F147" s="80"/>
      <c r="G147" s="70"/>
      <c r="H147" s="70"/>
      <c r="I147" s="70"/>
      <c r="J147" s="70"/>
      <c r="K147" s="70"/>
      <c r="L147" s="71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1"/>
      <c r="AC147" s="70"/>
      <c r="AD147" s="70"/>
      <c r="AE147" s="70"/>
      <c r="AF147" s="71"/>
      <c r="AG147" s="70"/>
      <c r="AH147" s="70"/>
      <c r="AI147" s="70"/>
      <c r="AJ147" s="71"/>
      <c r="AK147" s="70"/>
      <c r="AL147" s="70"/>
    </row>
    <row r="148" spans="1:38" s="63" customFormat="1" x14ac:dyDescent="0.3">
      <c r="A148" s="63">
        <v>14159500</v>
      </c>
      <c r="B148" s="63">
        <v>23773009</v>
      </c>
      <c r="C148" s="63" t="s">
        <v>7</v>
      </c>
      <c r="D148" s="63" t="s">
        <v>168</v>
      </c>
      <c r="F148" s="79">
        <v>0.13</v>
      </c>
      <c r="G148" s="64">
        <v>0.59299999999999997</v>
      </c>
      <c r="H148" s="64" t="str">
        <f t="shared" ref="H148:H157" si="601">IF(G148&gt;0.8,"VG",IF(G148&gt;0.7,"G",IF(G148&gt;0.45,"S","NS")))</f>
        <v>S</v>
      </c>
      <c r="I148" s="64"/>
      <c r="J148" s="64"/>
      <c r="K148" s="64"/>
      <c r="L148" s="65">
        <v>-1.4999999999999999E-2</v>
      </c>
      <c r="M148" s="64" t="str">
        <f t="shared" ref="M148:M157" si="602">IF(ABS(L148)&lt;5%,"VG",IF(ABS(L148)&lt;10%,"G",IF(ABS(L148)&lt;15%,"S","NS")))</f>
        <v>VG</v>
      </c>
      <c r="N148" s="64"/>
      <c r="O148" s="64"/>
      <c r="P148" s="64"/>
      <c r="Q148" s="64">
        <v>0.63700000000000001</v>
      </c>
      <c r="R148" s="64" t="str">
        <f t="shared" ref="R148:R157" si="603">IF(Q148&lt;=0.5,"VG",IF(Q148&lt;=0.6,"G",IF(Q148&lt;=0.7,"S","NS")))</f>
        <v>S</v>
      </c>
      <c r="S148" s="64"/>
      <c r="T148" s="64"/>
      <c r="U148" s="64"/>
      <c r="V148" s="64">
        <v>0.65</v>
      </c>
      <c r="W148" s="64" t="str">
        <f t="shared" ref="W148:W157" si="604">IF(V148&gt;0.85,"VG",IF(V148&gt;0.75,"G",IF(V148&gt;0.6,"S","NS")))</f>
        <v>S</v>
      </c>
      <c r="X148" s="64"/>
      <c r="Y148" s="64"/>
      <c r="Z148" s="64"/>
      <c r="AA148" s="64"/>
      <c r="AB148" s="65"/>
      <c r="AC148" s="64"/>
      <c r="AD148" s="64"/>
      <c r="AE148" s="64"/>
      <c r="AF148" s="65"/>
      <c r="AG148" s="64"/>
      <c r="AH148" s="64"/>
      <c r="AI148" s="64"/>
      <c r="AJ148" s="65"/>
      <c r="AK148" s="64"/>
      <c r="AL148" s="64"/>
    </row>
    <row r="149" spans="1:38" s="63" customFormat="1" x14ac:dyDescent="0.3">
      <c r="A149" s="63">
        <v>14159500</v>
      </c>
      <c r="B149" s="63">
        <v>23773009</v>
      </c>
      <c r="C149" s="63" t="s">
        <v>7</v>
      </c>
      <c r="D149" s="63" t="s">
        <v>172</v>
      </c>
      <c r="F149" s="79">
        <v>1.6</v>
      </c>
      <c r="G149" s="64">
        <v>0.61</v>
      </c>
      <c r="H149" s="64" t="str">
        <f t="shared" si="601"/>
        <v>S</v>
      </c>
      <c r="I149" s="64"/>
      <c r="J149" s="64"/>
      <c r="K149" s="64"/>
      <c r="L149" s="65">
        <v>-3.5000000000000003E-2</v>
      </c>
      <c r="M149" s="64" t="str">
        <f t="shared" si="602"/>
        <v>VG</v>
      </c>
      <c r="N149" s="64"/>
      <c r="O149" s="64"/>
      <c r="P149" s="64"/>
      <c r="Q149" s="64">
        <v>0.62</v>
      </c>
      <c r="R149" s="64" t="str">
        <f t="shared" si="603"/>
        <v>S</v>
      </c>
      <c r="S149" s="64"/>
      <c r="T149" s="64"/>
      <c r="U149" s="64"/>
      <c r="V149" s="64">
        <v>0.68</v>
      </c>
      <c r="W149" s="64" t="str">
        <f t="shared" si="604"/>
        <v>S</v>
      </c>
      <c r="X149" s="64"/>
      <c r="Y149" s="64"/>
      <c r="Z149" s="64"/>
      <c r="AA149" s="64"/>
      <c r="AB149" s="65"/>
      <c r="AC149" s="64"/>
      <c r="AD149" s="64"/>
      <c r="AE149" s="64"/>
      <c r="AF149" s="65"/>
      <c r="AG149" s="64"/>
      <c r="AH149" s="64"/>
      <c r="AI149" s="64"/>
      <c r="AJ149" s="65"/>
      <c r="AK149" s="64"/>
      <c r="AL149" s="64"/>
    </row>
    <row r="150" spans="1:38" s="63" customFormat="1" x14ac:dyDescent="0.3">
      <c r="A150" s="63">
        <v>14159500</v>
      </c>
      <c r="B150" s="63">
        <v>23773009</v>
      </c>
      <c r="C150" s="63" t="s">
        <v>7</v>
      </c>
      <c r="D150" s="63" t="s">
        <v>174</v>
      </c>
      <c r="F150" s="79">
        <v>1.6</v>
      </c>
      <c r="G150" s="64">
        <v>0.61</v>
      </c>
      <c r="H150" s="64" t="str">
        <f t="shared" si="601"/>
        <v>S</v>
      </c>
      <c r="I150" s="64"/>
      <c r="J150" s="64"/>
      <c r="K150" s="64"/>
      <c r="L150" s="65">
        <v>-3.2000000000000001E-2</v>
      </c>
      <c r="M150" s="64" t="str">
        <f t="shared" si="602"/>
        <v>VG</v>
      </c>
      <c r="N150" s="64"/>
      <c r="O150" s="64"/>
      <c r="P150" s="64"/>
      <c r="Q150" s="64">
        <v>0.62</v>
      </c>
      <c r="R150" s="64" t="str">
        <f t="shared" si="603"/>
        <v>S</v>
      </c>
      <c r="S150" s="64"/>
      <c r="T150" s="64"/>
      <c r="U150" s="64"/>
      <c r="V150" s="64">
        <v>0.69</v>
      </c>
      <c r="W150" s="64" t="str">
        <f t="shared" si="604"/>
        <v>S</v>
      </c>
      <c r="X150" s="64"/>
      <c r="Y150" s="64"/>
      <c r="Z150" s="64"/>
      <c r="AA150" s="64"/>
      <c r="AB150" s="65"/>
      <c r="AC150" s="64"/>
      <c r="AD150" s="64"/>
      <c r="AE150" s="64"/>
      <c r="AF150" s="65"/>
      <c r="AG150" s="64"/>
      <c r="AH150" s="64"/>
      <c r="AI150" s="64"/>
      <c r="AJ150" s="65"/>
      <c r="AK150" s="64"/>
      <c r="AL150" s="64"/>
    </row>
    <row r="151" spans="1:38" s="63" customFormat="1" ht="28.8" x14ac:dyDescent="0.3">
      <c r="A151" s="63">
        <v>14159500</v>
      </c>
      <c r="B151" s="63">
        <v>23773009</v>
      </c>
      <c r="C151" s="63" t="s">
        <v>7</v>
      </c>
      <c r="D151" s="82" t="s">
        <v>175</v>
      </c>
      <c r="E151" s="82"/>
      <c r="F151" s="79">
        <v>1.6</v>
      </c>
      <c r="G151" s="64">
        <v>0.61</v>
      </c>
      <c r="H151" s="64" t="str">
        <f t="shared" si="601"/>
        <v>S</v>
      </c>
      <c r="I151" s="64"/>
      <c r="J151" s="64"/>
      <c r="K151" s="64"/>
      <c r="L151" s="65">
        <v>-1.2999999999999999E-2</v>
      </c>
      <c r="M151" s="64" t="str">
        <f t="shared" si="602"/>
        <v>VG</v>
      </c>
      <c r="N151" s="64"/>
      <c r="O151" s="64"/>
      <c r="P151" s="64"/>
      <c r="Q151" s="64">
        <v>0.62</v>
      </c>
      <c r="R151" s="64" t="str">
        <f t="shared" si="603"/>
        <v>S</v>
      </c>
      <c r="S151" s="64"/>
      <c r="T151" s="64"/>
      <c r="U151" s="64"/>
      <c r="V151" s="64">
        <v>0.67</v>
      </c>
      <c r="W151" s="64" t="str">
        <f t="shared" si="604"/>
        <v>S</v>
      </c>
      <c r="X151" s="64"/>
      <c r="Y151" s="64"/>
      <c r="Z151" s="64"/>
      <c r="AA151" s="64"/>
      <c r="AB151" s="65"/>
      <c r="AC151" s="64"/>
      <c r="AD151" s="64"/>
      <c r="AE151" s="64"/>
      <c r="AF151" s="65"/>
      <c r="AG151" s="64"/>
      <c r="AH151" s="64"/>
      <c r="AI151" s="64"/>
      <c r="AJ151" s="65"/>
      <c r="AK151" s="64"/>
      <c r="AL151" s="64"/>
    </row>
    <row r="152" spans="1:38" s="63" customFormat="1" x14ac:dyDescent="0.3">
      <c r="A152" s="63">
        <v>14159500</v>
      </c>
      <c r="B152" s="63">
        <v>23773009</v>
      </c>
      <c r="C152" s="63" t="s">
        <v>7</v>
      </c>
      <c r="D152" s="82" t="s">
        <v>177</v>
      </c>
      <c r="E152" s="82"/>
      <c r="F152" s="79">
        <v>1.8</v>
      </c>
      <c r="G152" s="64">
        <v>0.61</v>
      </c>
      <c r="H152" s="64" t="str">
        <f t="shared" si="601"/>
        <v>S</v>
      </c>
      <c r="I152" s="64"/>
      <c r="J152" s="64"/>
      <c r="K152" s="64"/>
      <c r="L152" s="65">
        <v>7.1999999999999995E-2</v>
      </c>
      <c r="M152" s="64" t="str">
        <f t="shared" si="602"/>
        <v>G</v>
      </c>
      <c r="N152" s="64"/>
      <c r="O152" s="64"/>
      <c r="P152" s="64"/>
      <c r="Q152" s="64">
        <v>0.62</v>
      </c>
      <c r="R152" s="64" t="str">
        <f t="shared" si="603"/>
        <v>S</v>
      </c>
      <c r="S152" s="64"/>
      <c r="T152" s="64"/>
      <c r="U152" s="64"/>
      <c r="V152" s="64">
        <v>0.66</v>
      </c>
      <c r="W152" s="64" t="str">
        <f t="shared" si="604"/>
        <v>S</v>
      </c>
      <c r="X152" s="64"/>
      <c r="Y152" s="64"/>
      <c r="Z152" s="64"/>
      <c r="AA152" s="64"/>
      <c r="AB152" s="65"/>
      <c r="AC152" s="64"/>
      <c r="AD152" s="64"/>
      <c r="AE152" s="64"/>
      <c r="AF152" s="65"/>
      <c r="AG152" s="64"/>
      <c r="AH152" s="64"/>
      <c r="AI152" s="64"/>
      <c r="AJ152" s="65"/>
      <c r="AK152" s="64"/>
      <c r="AL152" s="64"/>
    </row>
    <row r="153" spans="1:38" s="63" customFormat="1" x14ac:dyDescent="0.3">
      <c r="A153" s="63">
        <v>14159500</v>
      </c>
      <c r="B153" s="63">
        <v>23773009</v>
      </c>
      <c r="C153" s="63" t="s">
        <v>7</v>
      </c>
      <c r="D153" s="82" t="s">
        <v>178</v>
      </c>
      <c r="E153" s="82"/>
      <c r="F153" s="79">
        <v>1.6</v>
      </c>
      <c r="G153" s="64">
        <v>0.64</v>
      </c>
      <c r="H153" s="64" t="str">
        <f t="shared" si="601"/>
        <v>S</v>
      </c>
      <c r="I153" s="64"/>
      <c r="J153" s="64"/>
      <c r="K153" s="64"/>
      <c r="L153" s="65">
        <v>0.09</v>
      </c>
      <c r="M153" s="64" t="str">
        <f t="shared" si="602"/>
        <v>G</v>
      </c>
      <c r="N153" s="64"/>
      <c r="O153" s="64"/>
      <c r="P153" s="64"/>
      <c r="Q153" s="64">
        <v>0.57999999999999996</v>
      </c>
      <c r="R153" s="64" t="str">
        <f t="shared" si="603"/>
        <v>G</v>
      </c>
      <c r="S153" s="64"/>
      <c r="T153" s="64"/>
      <c r="U153" s="64"/>
      <c r="V153" s="64">
        <v>0.69</v>
      </c>
      <c r="W153" s="64" t="str">
        <f t="shared" si="604"/>
        <v>S</v>
      </c>
      <c r="X153" s="64"/>
      <c r="Y153" s="64"/>
      <c r="Z153" s="64"/>
      <c r="AA153" s="64"/>
      <c r="AB153" s="65"/>
      <c r="AC153" s="64"/>
      <c r="AD153" s="64"/>
      <c r="AE153" s="64"/>
      <c r="AF153" s="65"/>
      <c r="AG153" s="64"/>
      <c r="AH153" s="64"/>
      <c r="AI153" s="64"/>
      <c r="AJ153" s="65"/>
      <c r="AK153" s="64"/>
      <c r="AL153" s="64"/>
    </row>
    <row r="154" spans="1:38" s="47" customFormat="1" x14ac:dyDescent="0.3">
      <c r="A154" s="47">
        <v>14159500</v>
      </c>
      <c r="B154" s="47">
        <v>23773009</v>
      </c>
      <c r="C154" s="47" t="s">
        <v>7</v>
      </c>
      <c r="D154" s="113" t="s">
        <v>186</v>
      </c>
      <c r="E154" s="113"/>
      <c r="F154" s="101">
        <v>1.7</v>
      </c>
      <c r="G154" s="49">
        <v>0.65</v>
      </c>
      <c r="H154" s="49" t="str">
        <f t="shared" si="601"/>
        <v>S</v>
      </c>
      <c r="I154" s="49"/>
      <c r="J154" s="49"/>
      <c r="K154" s="49"/>
      <c r="L154" s="50">
        <v>5.6000000000000001E-2</v>
      </c>
      <c r="M154" s="49" t="str">
        <f t="shared" si="602"/>
        <v>G</v>
      </c>
      <c r="N154" s="49"/>
      <c r="O154" s="49"/>
      <c r="P154" s="49"/>
      <c r="Q154" s="49">
        <v>0.59</v>
      </c>
      <c r="R154" s="49" t="str">
        <f t="shared" si="603"/>
        <v>G</v>
      </c>
      <c r="S154" s="49"/>
      <c r="T154" s="49"/>
      <c r="U154" s="49"/>
      <c r="V154" s="49">
        <v>0.68</v>
      </c>
      <c r="W154" s="49" t="str">
        <f t="shared" si="604"/>
        <v>S</v>
      </c>
      <c r="X154" s="49"/>
      <c r="Y154" s="49"/>
      <c r="Z154" s="49"/>
      <c r="AA154" s="49"/>
      <c r="AB154" s="50"/>
      <c r="AC154" s="49"/>
      <c r="AD154" s="49"/>
      <c r="AE154" s="49"/>
      <c r="AF154" s="50"/>
      <c r="AG154" s="49"/>
      <c r="AH154" s="49"/>
      <c r="AI154" s="49"/>
      <c r="AJ154" s="50"/>
      <c r="AK154" s="49"/>
      <c r="AL154" s="49"/>
    </row>
    <row r="155" spans="1:38" s="47" customFormat="1" x14ac:dyDescent="0.3">
      <c r="A155" s="47">
        <v>14159500</v>
      </c>
      <c r="B155" s="47">
        <v>23773009</v>
      </c>
      <c r="C155" s="47" t="s">
        <v>7</v>
      </c>
      <c r="D155" s="113" t="s">
        <v>188</v>
      </c>
      <c r="E155" s="113"/>
      <c r="F155" s="101">
        <v>1.7</v>
      </c>
      <c r="G155" s="49">
        <v>0.64</v>
      </c>
      <c r="H155" s="49" t="str">
        <f t="shared" si="601"/>
        <v>S</v>
      </c>
      <c r="I155" s="49"/>
      <c r="J155" s="49"/>
      <c r="K155" s="49"/>
      <c r="L155" s="50">
        <v>5.6000000000000001E-2</v>
      </c>
      <c r="M155" s="49" t="str">
        <f t="shared" si="602"/>
        <v>G</v>
      </c>
      <c r="N155" s="49"/>
      <c r="O155" s="49"/>
      <c r="P155" s="49"/>
      <c r="Q155" s="49">
        <v>0.59</v>
      </c>
      <c r="R155" s="49" t="str">
        <f t="shared" si="603"/>
        <v>G</v>
      </c>
      <c r="S155" s="49"/>
      <c r="T155" s="49"/>
      <c r="U155" s="49"/>
      <c r="V155" s="49">
        <v>0.68</v>
      </c>
      <c r="W155" s="49" t="str">
        <f t="shared" si="604"/>
        <v>S</v>
      </c>
      <c r="X155" s="49"/>
      <c r="Y155" s="49"/>
      <c r="Z155" s="49"/>
      <c r="AA155" s="49"/>
      <c r="AB155" s="50"/>
      <c r="AC155" s="49"/>
      <c r="AD155" s="49"/>
      <c r="AE155" s="49"/>
      <c r="AF155" s="50"/>
      <c r="AG155" s="49"/>
      <c r="AH155" s="49"/>
      <c r="AI155" s="49"/>
      <c r="AJ155" s="50"/>
      <c r="AK155" s="49"/>
      <c r="AL155" s="49"/>
    </row>
    <row r="156" spans="1:38" s="47" customFormat="1" x14ac:dyDescent="0.3">
      <c r="A156" s="47">
        <v>14159500</v>
      </c>
      <c r="B156" s="47">
        <v>23773009</v>
      </c>
      <c r="C156" s="47" t="s">
        <v>7</v>
      </c>
      <c r="D156" s="113" t="s">
        <v>190</v>
      </c>
      <c r="E156" s="113"/>
      <c r="F156" s="101">
        <v>1.6</v>
      </c>
      <c r="G156" s="49">
        <v>0.54</v>
      </c>
      <c r="H156" s="49" t="str">
        <f t="shared" si="601"/>
        <v>S</v>
      </c>
      <c r="I156" s="49"/>
      <c r="J156" s="49"/>
      <c r="K156" s="49"/>
      <c r="L156" s="50">
        <v>-6.8000000000000005E-2</v>
      </c>
      <c r="M156" s="49" t="str">
        <f t="shared" si="602"/>
        <v>G</v>
      </c>
      <c r="N156" s="49"/>
      <c r="O156" s="49"/>
      <c r="P156" s="49"/>
      <c r="Q156" s="49">
        <v>0.67</v>
      </c>
      <c r="R156" s="49" t="str">
        <f t="shared" si="603"/>
        <v>S</v>
      </c>
      <c r="S156" s="49"/>
      <c r="T156" s="49"/>
      <c r="U156" s="49"/>
      <c r="V156" s="49">
        <v>0.69</v>
      </c>
      <c r="W156" s="49" t="str">
        <f t="shared" si="604"/>
        <v>S</v>
      </c>
      <c r="X156" s="49"/>
      <c r="Y156" s="49"/>
      <c r="Z156" s="49"/>
      <c r="AA156" s="49"/>
      <c r="AB156" s="50"/>
      <c r="AC156" s="49"/>
      <c r="AD156" s="49"/>
      <c r="AE156" s="49"/>
      <c r="AF156" s="50"/>
      <c r="AG156" s="49"/>
      <c r="AH156" s="49"/>
      <c r="AI156" s="49"/>
      <c r="AJ156" s="50"/>
      <c r="AK156" s="49"/>
      <c r="AL156" s="49"/>
    </row>
    <row r="157" spans="1:38" s="47" customFormat="1" x14ac:dyDescent="0.3">
      <c r="A157" s="47">
        <v>14159500</v>
      </c>
      <c r="B157" s="47">
        <v>23773009</v>
      </c>
      <c r="C157" s="47" t="s">
        <v>7</v>
      </c>
      <c r="D157" s="113" t="s">
        <v>192</v>
      </c>
      <c r="E157" s="113" t="s">
        <v>191</v>
      </c>
      <c r="F157" s="101">
        <v>1.6</v>
      </c>
      <c r="G157" s="49">
        <v>0.64</v>
      </c>
      <c r="H157" s="49" t="str">
        <f t="shared" si="601"/>
        <v>S</v>
      </c>
      <c r="I157" s="49"/>
      <c r="J157" s="49"/>
      <c r="K157" s="49"/>
      <c r="L157" s="50">
        <v>2E-3</v>
      </c>
      <c r="M157" s="49" t="str">
        <f t="shared" si="602"/>
        <v>VG</v>
      </c>
      <c r="N157" s="49"/>
      <c r="O157" s="49"/>
      <c r="P157" s="49"/>
      <c r="Q157" s="49">
        <v>0.64</v>
      </c>
      <c r="R157" s="49" t="str">
        <f t="shared" si="603"/>
        <v>S</v>
      </c>
      <c r="S157" s="49"/>
      <c r="T157" s="49"/>
      <c r="U157" s="49"/>
      <c r="V157" s="49">
        <v>0.69</v>
      </c>
      <c r="W157" s="49" t="str">
        <f t="shared" si="604"/>
        <v>S</v>
      </c>
      <c r="X157" s="49"/>
      <c r="Y157" s="49"/>
      <c r="Z157" s="49"/>
      <c r="AA157" s="49"/>
      <c r="AB157" s="50"/>
      <c r="AC157" s="49"/>
      <c r="AD157" s="49"/>
      <c r="AE157" s="49"/>
      <c r="AF157" s="50"/>
      <c r="AG157" s="49"/>
      <c r="AH157" s="49"/>
      <c r="AI157" s="49"/>
      <c r="AJ157" s="50"/>
      <c r="AK157" s="49"/>
      <c r="AL157" s="49"/>
    </row>
    <row r="158" spans="1:38" s="125" customFormat="1" x14ac:dyDescent="0.3">
      <c r="A158" s="125">
        <v>14159500</v>
      </c>
      <c r="B158" s="125">
        <v>23773009</v>
      </c>
      <c r="C158" s="125" t="s">
        <v>7</v>
      </c>
      <c r="D158" s="125" t="s">
        <v>204</v>
      </c>
      <c r="E158" s="125" t="s">
        <v>202</v>
      </c>
      <c r="F158" s="126">
        <v>1.7</v>
      </c>
      <c r="G158" s="127">
        <v>0.54</v>
      </c>
      <c r="H158" s="127" t="str">
        <f t="shared" ref="H158" si="605">IF(G158&gt;0.8,"VG",IF(G158&gt;0.7,"G",IF(G158&gt;0.45,"S","NS")))</f>
        <v>S</v>
      </c>
      <c r="I158" s="127"/>
      <c r="J158" s="127"/>
      <c r="K158" s="127"/>
      <c r="L158" s="128">
        <v>-4.7E-2</v>
      </c>
      <c r="M158" s="127" t="str">
        <f t="shared" ref="M158" si="606">IF(ABS(L158)&lt;5%,"VG",IF(ABS(L158)&lt;10%,"G",IF(ABS(L158)&lt;15%,"S","NS")))</f>
        <v>VG</v>
      </c>
      <c r="N158" s="127"/>
      <c r="O158" s="127"/>
      <c r="P158" s="127"/>
      <c r="Q158" s="127">
        <v>0.67</v>
      </c>
      <c r="R158" s="127" t="str">
        <f t="shared" ref="R158" si="607">IF(Q158&lt;=0.5,"VG",IF(Q158&lt;=0.6,"G",IF(Q158&lt;=0.7,"S","NS")))</f>
        <v>S</v>
      </c>
      <c r="S158" s="127"/>
      <c r="T158" s="127"/>
      <c r="U158" s="127"/>
      <c r="V158" s="127">
        <v>0.67</v>
      </c>
      <c r="W158" s="127" t="str">
        <f t="shared" ref="W158" si="608">IF(V158&gt;0.85,"VG",IF(V158&gt;0.75,"G",IF(V158&gt;0.6,"S","NS")))</f>
        <v>S</v>
      </c>
      <c r="X158" s="127"/>
      <c r="Y158" s="127"/>
      <c r="Z158" s="127"/>
      <c r="AA158" s="127"/>
      <c r="AB158" s="128"/>
      <c r="AC158" s="127"/>
      <c r="AD158" s="127"/>
      <c r="AE158" s="127"/>
      <c r="AF158" s="128"/>
      <c r="AG158" s="127"/>
      <c r="AH158" s="127"/>
      <c r="AI158" s="127"/>
      <c r="AJ158" s="128"/>
      <c r="AK158" s="127"/>
      <c r="AL158" s="127"/>
    </row>
    <row r="159" spans="1:38" s="125" customFormat="1" x14ac:dyDescent="0.3">
      <c r="A159" s="125">
        <v>14159500</v>
      </c>
      <c r="B159" s="125">
        <v>23773009</v>
      </c>
      <c r="C159" s="125" t="s">
        <v>7</v>
      </c>
      <c r="D159" s="125" t="s">
        <v>212</v>
      </c>
      <c r="E159" s="125" t="s">
        <v>217</v>
      </c>
      <c r="F159" s="126">
        <v>1.8</v>
      </c>
      <c r="G159" s="127">
        <v>0.56999999999999995</v>
      </c>
      <c r="H159" s="127" t="str">
        <f t="shared" ref="H159" si="609">IF(G159&gt;0.8,"VG",IF(G159&gt;0.7,"G",IF(G159&gt;0.45,"S","NS")))</f>
        <v>S</v>
      </c>
      <c r="I159" s="127"/>
      <c r="J159" s="127"/>
      <c r="K159" s="127"/>
      <c r="L159" s="128">
        <v>0</v>
      </c>
      <c r="M159" s="127" t="str">
        <f t="shared" ref="M159" si="610">IF(ABS(L159)&lt;5%,"VG",IF(ABS(L159)&lt;10%,"G",IF(ABS(L159)&lt;15%,"S","NS")))</f>
        <v>VG</v>
      </c>
      <c r="N159" s="127"/>
      <c r="O159" s="127"/>
      <c r="P159" s="127"/>
      <c r="Q159" s="127">
        <v>0.65</v>
      </c>
      <c r="R159" s="127" t="str">
        <f t="shared" ref="R159" si="611">IF(Q159&lt;=0.5,"VG",IF(Q159&lt;=0.6,"G",IF(Q159&lt;=0.7,"S","NS")))</f>
        <v>S</v>
      </c>
      <c r="S159" s="127"/>
      <c r="T159" s="127"/>
      <c r="U159" s="127"/>
      <c r="V159" s="127">
        <v>0.64</v>
      </c>
      <c r="W159" s="127" t="str">
        <f t="shared" ref="W159" si="612">IF(V159&gt;0.85,"VG",IF(V159&gt;0.75,"G",IF(V159&gt;0.6,"S","NS")))</f>
        <v>S</v>
      </c>
      <c r="X159" s="127"/>
      <c r="Y159" s="127"/>
      <c r="Z159" s="127"/>
      <c r="AA159" s="127"/>
      <c r="AB159" s="128"/>
      <c r="AC159" s="127"/>
      <c r="AD159" s="127"/>
      <c r="AE159" s="127"/>
      <c r="AF159" s="128"/>
      <c r="AG159" s="127"/>
      <c r="AH159" s="127"/>
      <c r="AI159" s="127"/>
      <c r="AJ159" s="128"/>
      <c r="AK159" s="127"/>
      <c r="AL159" s="127"/>
    </row>
    <row r="160" spans="1:38" s="141" customFormat="1" x14ac:dyDescent="0.3">
      <c r="A160" s="141">
        <v>14159500</v>
      </c>
      <c r="B160" s="141">
        <v>23773009</v>
      </c>
      <c r="C160" s="141" t="s">
        <v>7</v>
      </c>
      <c r="D160" s="141" t="s">
        <v>228</v>
      </c>
      <c r="E160" s="141" t="s">
        <v>232</v>
      </c>
      <c r="F160" s="142">
        <v>2.7</v>
      </c>
      <c r="G160" s="143">
        <v>0.01</v>
      </c>
      <c r="H160" s="143" t="str">
        <f t="shared" ref="H160" si="613">IF(G160&gt;0.8,"VG",IF(G160&gt;0.7,"G",IF(G160&gt;0.45,"S","NS")))</f>
        <v>NS</v>
      </c>
      <c r="I160" s="143"/>
      <c r="J160" s="143"/>
      <c r="K160" s="143"/>
      <c r="L160" s="144">
        <v>0.40699999999999997</v>
      </c>
      <c r="M160" s="143" t="str">
        <f t="shared" ref="M160" si="614">IF(ABS(L160)&lt;5%,"VG",IF(ABS(L160)&lt;10%,"G",IF(ABS(L160)&lt;15%,"S","NS")))</f>
        <v>NS</v>
      </c>
      <c r="N160" s="143"/>
      <c r="O160" s="143"/>
      <c r="P160" s="143"/>
      <c r="Q160" s="143">
        <v>0.8</v>
      </c>
      <c r="R160" s="143" t="str">
        <f t="shared" ref="R160" si="615">IF(Q160&lt;=0.5,"VG",IF(Q160&lt;=0.6,"G",IF(Q160&lt;=0.7,"S","NS")))</f>
        <v>NS</v>
      </c>
      <c r="S160" s="143"/>
      <c r="T160" s="143"/>
      <c r="U160" s="143"/>
      <c r="V160" s="143">
        <v>0.65</v>
      </c>
      <c r="W160" s="143" t="str">
        <f t="shared" ref="W160" si="616">IF(V160&gt;0.85,"VG",IF(V160&gt;0.75,"G",IF(V160&gt;0.6,"S","NS")))</f>
        <v>S</v>
      </c>
      <c r="X160" s="143"/>
      <c r="Y160" s="143"/>
      <c r="Z160" s="143"/>
      <c r="AA160" s="143"/>
      <c r="AB160" s="144"/>
      <c r="AC160" s="143"/>
      <c r="AD160" s="143"/>
      <c r="AE160" s="143"/>
      <c r="AF160" s="144"/>
      <c r="AG160" s="143"/>
      <c r="AH160" s="143"/>
      <c r="AI160" s="143"/>
      <c r="AJ160" s="144"/>
      <c r="AK160" s="143"/>
      <c r="AL160" s="143"/>
    </row>
    <row r="161" spans="1:38" s="69" customFormat="1" x14ac:dyDescent="0.3">
      <c r="D161" s="83"/>
      <c r="E161" s="83"/>
      <c r="F161" s="80"/>
      <c r="G161" s="70"/>
      <c r="H161" s="70"/>
      <c r="I161" s="70"/>
      <c r="J161" s="70"/>
      <c r="K161" s="70"/>
      <c r="L161" s="71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1"/>
      <c r="AC161" s="70"/>
      <c r="AD161" s="70"/>
      <c r="AE161" s="70"/>
      <c r="AF161" s="71"/>
      <c r="AG161" s="70"/>
      <c r="AH161" s="70"/>
      <c r="AI161" s="70"/>
      <c r="AJ161" s="71"/>
      <c r="AK161" s="70"/>
      <c r="AL161" s="70"/>
    </row>
    <row r="162" spans="1:38" s="69" customFormat="1" x14ac:dyDescent="0.3">
      <c r="A162" s="69">
        <v>14161100</v>
      </c>
      <c r="B162" s="69">
        <v>23773429</v>
      </c>
      <c r="C162" s="69" t="s">
        <v>59</v>
      </c>
      <c r="D162" s="69" t="s">
        <v>55</v>
      </c>
      <c r="F162" s="80"/>
      <c r="G162" s="70">
        <v>0.90400000000000003</v>
      </c>
      <c r="H162" s="70" t="str">
        <f t="shared" ref="H162:H168" si="617">IF(G162&gt;0.8,"VG",IF(G162&gt;0.7,"G",IF(G162&gt;0.45,"S","NS")))</f>
        <v>VG</v>
      </c>
      <c r="I162" s="70"/>
      <c r="J162" s="70"/>
      <c r="K162" s="70"/>
      <c r="L162" s="71">
        <v>5.8000000000000003E-2</v>
      </c>
      <c r="M162" s="70" t="str">
        <f t="shared" ref="M162:M168" si="618">IF(ABS(L162)&lt;5%,"VG",IF(ABS(L162)&lt;10%,"G",IF(ABS(L162)&lt;15%,"S","NS")))</f>
        <v>G</v>
      </c>
      <c r="N162" s="70"/>
      <c r="O162" s="70"/>
      <c r="P162" s="70"/>
      <c r="Q162" s="70">
        <v>0.307</v>
      </c>
      <c r="R162" s="70" t="str">
        <f t="shared" ref="R162:R168" si="619">IF(Q162&lt;=0.5,"VG",IF(Q162&lt;=0.6,"G",IF(Q162&lt;=0.7,"S","NS")))</f>
        <v>VG</v>
      </c>
      <c r="S162" s="70"/>
      <c r="T162" s="70"/>
      <c r="U162" s="70"/>
      <c r="V162" s="70">
        <v>0.91900000000000004</v>
      </c>
      <c r="W162" s="70" t="str">
        <f t="shared" ref="W162:W168" si="620">IF(V162&gt;0.85,"VG",IF(V162&gt;0.75,"G",IF(V162&gt;0.6,"S","NS")))</f>
        <v>VG</v>
      </c>
      <c r="X162" s="70"/>
      <c r="Y162" s="70"/>
      <c r="Z162" s="70"/>
      <c r="AA162" s="70"/>
      <c r="AB162" s="71"/>
      <c r="AC162" s="70"/>
      <c r="AD162" s="70"/>
      <c r="AE162" s="70"/>
      <c r="AF162" s="71"/>
      <c r="AG162" s="70"/>
      <c r="AH162" s="70"/>
      <c r="AI162" s="70"/>
      <c r="AJ162" s="71"/>
      <c r="AK162" s="70"/>
      <c r="AL162" s="70"/>
    </row>
    <row r="163" spans="1:38" s="69" customFormat="1" x14ac:dyDescent="0.3">
      <c r="A163" s="69">
        <v>14161100</v>
      </c>
      <c r="B163" s="69">
        <v>23773429</v>
      </c>
      <c r="C163" s="69" t="s">
        <v>59</v>
      </c>
      <c r="D163" s="69" t="s">
        <v>163</v>
      </c>
      <c r="F163" s="80"/>
      <c r="G163" s="70">
        <v>-2.8000000000000001E-2</v>
      </c>
      <c r="H163" s="70" t="str">
        <f t="shared" si="617"/>
        <v>NS</v>
      </c>
      <c r="I163" s="70"/>
      <c r="J163" s="70"/>
      <c r="K163" s="70"/>
      <c r="L163" s="71">
        <v>0.47</v>
      </c>
      <c r="M163" s="70" t="str">
        <f t="shared" si="618"/>
        <v>NS</v>
      </c>
      <c r="N163" s="70"/>
      <c r="O163" s="70"/>
      <c r="P163" s="70"/>
      <c r="Q163" s="70">
        <v>0.83399999999999996</v>
      </c>
      <c r="R163" s="70" t="str">
        <f t="shared" si="619"/>
        <v>NS</v>
      </c>
      <c r="S163" s="70"/>
      <c r="T163" s="70"/>
      <c r="U163" s="70"/>
      <c r="V163" s="70">
        <v>0.89200000000000002</v>
      </c>
      <c r="W163" s="70" t="str">
        <f t="shared" si="620"/>
        <v>VG</v>
      </c>
      <c r="X163" s="70"/>
      <c r="Y163" s="70"/>
      <c r="Z163" s="70"/>
      <c r="AA163" s="70"/>
      <c r="AB163" s="71"/>
      <c r="AC163" s="70"/>
      <c r="AD163" s="70"/>
      <c r="AE163" s="70"/>
      <c r="AF163" s="71"/>
      <c r="AG163" s="70"/>
      <c r="AH163" s="70"/>
      <c r="AI163" s="70"/>
      <c r="AJ163" s="71"/>
      <c r="AK163" s="70"/>
      <c r="AL163" s="70"/>
    </row>
    <row r="164" spans="1:38" s="69" customFormat="1" x14ac:dyDescent="0.3">
      <c r="A164" s="69">
        <v>14161100</v>
      </c>
      <c r="B164" s="69">
        <v>23773429</v>
      </c>
      <c r="C164" s="69" t="s">
        <v>59</v>
      </c>
      <c r="D164" s="69" t="s">
        <v>165</v>
      </c>
      <c r="F164" s="80"/>
      <c r="G164" s="70">
        <v>0.82499999999999996</v>
      </c>
      <c r="H164" s="70" t="str">
        <f t="shared" si="617"/>
        <v>VG</v>
      </c>
      <c r="I164" s="70"/>
      <c r="J164" s="70"/>
      <c r="K164" s="70"/>
      <c r="L164" s="71">
        <v>-6.7000000000000004E-2</v>
      </c>
      <c r="M164" s="70" t="str">
        <f t="shared" si="618"/>
        <v>G</v>
      </c>
      <c r="N164" s="70"/>
      <c r="O164" s="70"/>
      <c r="P164" s="70"/>
      <c r="Q164" s="70">
        <v>0.41299999999999998</v>
      </c>
      <c r="R164" s="70" t="str">
        <f t="shared" si="619"/>
        <v>VG</v>
      </c>
      <c r="S164" s="70"/>
      <c r="T164" s="70"/>
      <c r="U164" s="70"/>
      <c r="V164" s="70">
        <v>0.89500000000000002</v>
      </c>
      <c r="W164" s="70" t="str">
        <f t="shared" si="620"/>
        <v>VG</v>
      </c>
      <c r="X164" s="70"/>
      <c r="Y164" s="70"/>
      <c r="Z164" s="70"/>
      <c r="AA164" s="70"/>
      <c r="AB164" s="71"/>
      <c r="AC164" s="70"/>
      <c r="AD164" s="70"/>
      <c r="AE164" s="70"/>
      <c r="AF164" s="71"/>
      <c r="AG164" s="70"/>
      <c r="AH164" s="70"/>
      <c r="AI164" s="70"/>
      <c r="AJ164" s="71"/>
      <c r="AK164" s="70"/>
      <c r="AL164" s="70"/>
    </row>
    <row r="165" spans="1:38" s="63" customFormat="1" x14ac:dyDescent="0.3">
      <c r="A165" s="63">
        <v>14161100</v>
      </c>
      <c r="B165" s="63">
        <v>23773429</v>
      </c>
      <c r="C165" s="63" t="s">
        <v>59</v>
      </c>
      <c r="D165" s="63" t="s">
        <v>174</v>
      </c>
      <c r="F165" s="79">
        <v>1.3</v>
      </c>
      <c r="G165" s="64">
        <v>0.85599999999999998</v>
      </c>
      <c r="H165" s="64" t="str">
        <f t="shared" si="617"/>
        <v>VG</v>
      </c>
      <c r="I165" s="64"/>
      <c r="J165" s="64"/>
      <c r="K165" s="64"/>
      <c r="L165" s="65">
        <v>-7.4999999999999997E-2</v>
      </c>
      <c r="M165" s="64" t="str">
        <f t="shared" si="618"/>
        <v>G</v>
      </c>
      <c r="N165" s="64"/>
      <c r="O165" s="64"/>
      <c r="P165" s="64"/>
      <c r="Q165" s="64">
        <v>0.373</v>
      </c>
      <c r="R165" s="64" t="str">
        <f t="shared" si="619"/>
        <v>VG</v>
      </c>
      <c r="S165" s="64"/>
      <c r="T165" s="64"/>
      <c r="U165" s="64"/>
      <c r="V165" s="64">
        <v>0.92500000000000004</v>
      </c>
      <c r="W165" s="64" t="str">
        <f t="shared" si="620"/>
        <v>VG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63" customFormat="1" ht="28.8" x14ac:dyDescent="0.3">
      <c r="A166" s="63">
        <v>14161100</v>
      </c>
      <c r="B166" s="63">
        <v>23773429</v>
      </c>
      <c r="C166" s="63" t="s">
        <v>59</v>
      </c>
      <c r="D166" s="82" t="s">
        <v>175</v>
      </c>
      <c r="E166" s="82"/>
      <c r="F166" s="79">
        <v>1.2</v>
      </c>
      <c r="G166" s="64">
        <v>0.85599999999999998</v>
      </c>
      <c r="H166" s="64" t="str">
        <f t="shared" si="617"/>
        <v>VG</v>
      </c>
      <c r="I166" s="64"/>
      <c r="J166" s="64"/>
      <c r="K166" s="64"/>
      <c r="L166" s="65">
        <v>-7.2999999999999995E-2</v>
      </c>
      <c r="M166" s="64" t="str">
        <f t="shared" si="618"/>
        <v>G</v>
      </c>
      <c r="N166" s="64"/>
      <c r="O166" s="64"/>
      <c r="P166" s="64"/>
      <c r="Q166" s="64">
        <v>0.373</v>
      </c>
      <c r="R166" s="64" t="str">
        <f t="shared" si="619"/>
        <v>VG</v>
      </c>
      <c r="S166" s="64"/>
      <c r="T166" s="64"/>
      <c r="U166" s="64"/>
      <c r="V166" s="64">
        <v>0.92500000000000004</v>
      </c>
      <c r="W166" s="64" t="str">
        <f t="shared" si="620"/>
        <v>VG</v>
      </c>
      <c r="X166" s="64"/>
      <c r="Y166" s="64"/>
      <c r="Z166" s="64"/>
      <c r="AA166" s="64"/>
      <c r="AB166" s="65"/>
      <c r="AC166" s="64"/>
      <c r="AD166" s="64"/>
      <c r="AE166" s="64"/>
      <c r="AF166" s="65"/>
      <c r="AG166" s="64"/>
      <c r="AH166" s="64"/>
      <c r="AI166" s="64"/>
      <c r="AJ166" s="65"/>
      <c r="AK166" s="64"/>
      <c r="AL166" s="64"/>
    </row>
    <row r="167" spans="1:38" s="63" customFormat="1" x14ac:dyDescent="0.3">
      <c r="A167" s="63">
        <v>14161100</v>
      </c>
      <c r="B167" s="63">
        <v>23773429</v>
      </c>
      <c r="C167" s="63" t="s">
        <v>59</v>
      </c>
      <c r="D167" s="82" t="s">
        <v>177</v>
      </c>
      <c r="E167" s="82"/>
      <c r="F167" s="79">
        <v>0.9</v>
      </c>
      <c r="G167" s="64">
        <v>0.92</v>
      </c>
      <c r="H167" s="64" t="str">
        <f t="shared" si="617"/>
        <v>VG</v>
      </c>
      <c r="I167" s="64"/>
      <c r="J167" s="64"/>
      <c r="K167" s="64"/>
      <c r="L167" s="65">
        <v>-8.0000000000000002E-3</v>
      </c>
      <c r="M167" s="64" t="str">
        <f t="shared" si="618"/>
        <v>VG</v>
      </c>
      <c r="N167" s="64"/>
      <c r="O167" s="64"/>
      <c r="P167" s="64"/>
      <c r="Q167" s="64">
        <v>0.28000000000000003</v>
      </c>
      <c r="R167" s="64" t="str">
        <f t="shared" si="619"/>
        <v>VG</v>
      </c>
      <c r="S167" s="64"/>
      <c r="T167" s="64"/>
      <c r="U167" s="64"/>
      <c r="V167" s="64">
        <v>0.92500000000000004</v>
      </c>
      <c r="W167" s="64" t="str">
        <f t="shared" si="620"/>
        <v>VG</v>
      </c>
      <c r="X167" s="64"/>
      <c r="Y167" s="64"/>
      <c r="Z167" s="64"/>
      <c r="AA167" s="64"/>
      <c r="AB167" s="65"/>
      <c r="AC167" s="64"/>
      <c r="AD167" s="64"/>
      <c r="AE167" s="64"/>
      <c r="AF167" s="65"/>
      <c r="AG167" s="64"/>
      <c r="AH167" s="64"/>
      <c r="AI167" s="64"/>
      <c r="AJ167" s="65"/>
      <c r="AK167" s="64"/>
      <c r="AL167" s="64"/>
    </row>
    <row r="168" spans="1:38" s="63" customFormat="1" x14ac:dyDescent="0.3">
      <c r="A168" s="63">
        <v>14161100</v>
      </c>
      <c r="B168" s="63">
        <v>23773429</v>
      </c>
      <c r="C168" s="63" t="s">
        <v>59</v>
      </c>
      <c r="D168" s="99" t="s">
        <v>186</v>
      </c>
      <c r="E168" s="99"/>
      <c r="F168" s="79">
        <v>1.3</v>
      </c>
      <c r="G168" s="64">
        <v>0.86</v>
      </c>
      <c r="H168" s="64" t="str">
        <f t="shared" si="617"/>
        <v>VG</v>
      </c>
      <c r="I168" s="64"/>
      <c r="J168" s="64"/>
      <c r="K168" s="64"/>
      <c r="L168" s="65">
        <v>0.14599999999999999</v>
      </c>
      <c r="M168" s="64" t="str">
        <f t="shared" si="618"/>
        <v>S</v>
      </c>
      <c r="N168" s="64"/>
      <c r="O168" s="64"/>
      <c r="P168" s="64"/>
      <c r="Q168" s="64">
        <v>0.36</v>
      </c>
      <c r="R168" s="64" t="str">
        <f t="shared" si="619"/>
        <v>VG</v>
      </c>
      <c r="S168" s="64"/>
      <c r="T168" s="64"/>
      <c r="U168" s="64"/>
      <c r="V168" s="64">
        <v>0.95</v>
      </c>
      <c r="W168" s="64" t="str">
        <f t="shared" si="620"/>
        <v>VG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63" customFormat="1" x14ac:dyDescent="0.3">
      <c r="A169" s="63">
        <v>14161100</v>
      </c>
      <c r="B169" s="63">
        <v>23773429</v>
      </c>
      <c r="C169" s="63" t="s">
        <v>59</v>
      </c>
      <c r="D169" s="99" t="s">
        <v>204</v>
      </c>
      <c r="E169" s="99" t="s">
        <v>201</v>
      </c>
      <c r="F169" s="79">
        <v>0.8</v>
      </c>
      <c r="G169" s="64">
        <v>0.94</v>
      </c>
      <c r="H169" s="64" t="str">
        <f t="shared" ref="H169" si="621">IF(G169&gt;0.8,"VG",IF(G169&gt;0.7,"G",IF(G169&gt;0.45,"S","NS")))</f>
        <v>VG</v>
      </c>
      <c r="I169" s="64"/>
      <c r="J169" s="64"/>
      <c r="K169" s="64"/>
      <c r="L169" s="65">
        <v>-8.9999999999999993E-3</v>
      </c>
      <c r="M169" s="64" t="str">
        <f t="shared" ref="M169" si="622">IF(ABS(L169)&lt;5%,"VG",IF(ABS(L169)&lt;10%,"G",IF(ABS(L169)&lt;15%,"S","NS")))</f>
        <v>VG</v>
      </c>
      <c r="N169" s="64"/>
      <c r="O169" s="64"/>
      <c r="P169" s="64"/>
      <c r="Q169" s="64">
        <v>0.25</v>
      </c>
      <c r="R169" s="64" t="str">
        <f t="shared" ref="R169" si="623">IF(Q169&lt;=0.5,"VG",IF(Q169&lt;=0.6,"G",IF(Q169&lt;=0.7,"S","NS")))</f>
        <v>VG</v>
      </c>
      <c r="S169" s="64"/>
      <c r="T169" s="64"/>
      <c r="U169" s="64"/>
      <c r="V169" s="64">
        <v>0.94</v>
      </c>
      <c r="W169" s="64" t="str">
        <f t="shared" ref="W169" si="624">IF(V169&gt;0.85,"VG",IF(V169&gt;0.75,"G",IF(V169&gt;0.6,"S","NS")))</f>
        <v>VG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38" s="63" customFormat="1" x14ac:dyDescent="0.3">
      <c r="A170" s="63">
        <v>14161100</v>
      </c>
      <c r="B170" s="63">
        <v>23773429</v>
      </c>
      <c r="C170" s="63" t="s">
        <v>59</v>
      </c>
      <c r="D170" s="99" t="s">
        <v>212</v>
      </c>
      <c r="E170" s="99" t="s">
        <v>216</v>
      </c>
      <c r="F170" s="79">
        <v>0.8</v>
      </c>
      <c r="G170" s="64">
        <v>0.94</v>
      </c>
      <c r="H170" s="64" t="str">
        <f t="shared" ref="H170" si="625">IF(G170&gt;0.8,"VG",IF(G170&gt;0.7,"G",IF(G170&gt;0.45,"S","NS")))</f>
        <v>VG</v>
      </c>
      <c r="I170" s="64"/>
      <c r="J170" s="64"/>
      <c r="K170" s="64"/>
      <c r="L170" s="65">
        <v>-6.0000000000000001E-3</v>
      </c>
      <c r="M170" s="64" t="str">
        <f t="shared" ref="M170" si="626">IF(ABS(L170)&lt;5%,"VG",IF(ABS(L170)&lt;10%,"G",IF(ABS(L170)&lt;15%,"S","NS")))</f>
        <v>VG</v>
      </c>
      <c r="N170" s="64"/>
      <c r="O170" s="64"/>
      <c r="P170" s="64"/>
      <c r="Q170" s="64">
        <v>0.24</v>
      </c>
      <c r="R170" s="64" t="str">
        <f t="shared" ref="R170" si="627">IF(Q170&lt;=0.5,"VG",IF(Q170&lt;=0.6,"G",IF(Q170&lt;=0.7,"S","NS")))</f>
        <v>VG</v>
      </c>
      <c r="S170" s="64"/>
      <c r="T170" s="64"/>
      <c r="U170" s="64"/>
      <c r="V170" s="64">
        <v>0.94</v>
      </c>
      <c r="W170" s="64" t="str">
        <f t="shared" ref="W170" si="628">IF(V170&gt;0.85,"VG",IF(V170&gt;0.75,"G",IF(V170&gt;0.6,"S","NS")))</f>
        <v>VG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38" s="63" customFormat="1" x14ac:dyDescent="0.3">
      <c r="A171" s="63">
        <v>14161100</v>
      </c>
      <c r="B171" s="63">
        <v>23773429</v>
      </c>
      <c r="C171" s="63" t="s">
        <v>59</v>
      </c>
      <c r="D171" s="99" t="s">
        <v>228</v>
      </c>
      <c r="E171" s="99" t="s">
        <v>231</v>
      </c>
      <c r="F171" s="79">
        <v>0.8</v>
      </c>
      <c r="G171" s="64">
        <v>0.94</v>
      </c>
      <c r="H171" s="64" t="str">
        <f t="shared" ref="H171" si="629">IF(G171&gt;0.8,"VG",IF(G171&gt;0.7,"G",IF(G171&gt;0.45,"S","NS")))</f>
        <v>VG</v>
      </c>
      <c r="I171" s="64"/>
      <c r="J171" s="64"/>
      <c r="K171" s="64"/>
      <c r="L171" s="65">
        <v>3.1E-2</v>
      </c>
      <c r="M171" s="64" t="str">
        <f t="shared" ref="M171" si="630">IF(ABS(L171)&lt;5%,"VG",IF(ABS(L171)&lt;10%,"G",IF(ABS(L171)&lt;15%,"S","NS")))</f>
        <v>VG</v>
      </c>
      <c r="N171" s="64"/>
      <c r="O171" s="64"/>
      <c r="P171" s="64"/>
      <c r="Q171" s="64">
        <v>0.25</v>
      </c>
      <c r="R171" s="64" t="str">
        <f t="shared" ref="R171" si="631">IF(Q171&lt;=0.5,"VG",IF(Q171&lt;=0.6,"G",IF(Q171&lt;=0.7,"S","NS")))</f>
        <v>VG</v>
      </c>
      <c r="S171" s="64"/>
      <c r="T171" s="64"/>
      <c r="U171" s="64"/>
      <c r="V171" s="64">
        <v>0.94</v>
      </c>
      <c r="W171" s="64" t="str">
        <f t="shared" ref="W171" si="632">IF(V171&gt;0.85,"VG",IF(V171&gt;0.75,"G",IF(V171&gt;0.6,"S","NS")))</f>
        <v>VG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9" customFormat="1" x14ac:dyDescent="0.3">
      <c r="D172" s="83"/>
      <c r="E172" s="83"/>
      <c r="F172" s="80"/>
      <c r="G172" s="70"/>
      <c r="H172" s="70"/>
      <c r="I172" s="70"/>
      <c r="J172" s="70"/>
      <c r="K172" s="70"/>
      <c r="L172" s="71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1"/>
      <c r="AC172" s="70"/>
      <c r="AD172" s="70"/>
      <c r="AE172" s="70"/>
      <c r="AF172" s="71"/>
      <c r="AG172" s="70"/>
      <c r="AH172" s="70"/>
      <c r="AI172" s="70"/>
      <c r="AJ172" s="71"/>
      <c r="AK172" s="70"/>
      <c r="AL172" s="70"/>
    </row>
    <row r="173" spans="1:38" s="69" customFormat="1" x14ac:dyDescent="0.3">
      <c r="A173" s="69">
        <v>14162200</v>
      </c>
      <c r="B173" s="69">
        <v>23773405</v>
      </c>
      <c r="C173" s="69" t="s">
        <v>10</v>
      </c>
      <c r="D173" s="69" t="s">
        <v>160</v>
      </c>
      <c r="F173" s="77"/>
      <c r="G173" s="70">
        <v>0.23400000000000001</v>
      </c>
      <c r="H173" s="70" t="str">
        <f t="shared" ref="H173:H182" si="633">IF(G173&gt;0.8,"VG",IF(G173&gt;0.7,"G",IF(G173&gt;0.45,"S","NS")))</f>
        <v>NS</v>
      </c>
      <c r="I173" s="70"/>
      <c r="J173" s="70"/>
      <c r="K173" s="70"/>
      <c r="L173" s="71">
        <v>0.21199999999999999</v>
      </c>
      <c r="M173" s="70" t="str">
        <f t="shared" ref="M173:M182" si="634">IF(ABS(L173)&lt;5%,"VG",IF(ABS(L173)&lt;10%,"G",IF(ABS(L173)&lt;15%,"S","NS")))</f>
        <v>NS</v>
      </c>
      <c r="N173" s="70"/>
      <c r="O173" s="70"/>
      <c r="P173" s="70"/>
      <c r="Q173" s="70">
        <v>0.80800000000000005</v>
      </c>
      <c r="R173" s="70" t="str">
        <f t="shared" ref="R173:R182" si="635">IF(Q173&lt;=0.5,"VG",IF(Q173&lt;=0.6,"G",IF(Q173&lt;=0.7,"S","NS")))</f>
        <v>NS</v>
      </c>
      <c r="S173" s="70"/>
      <c r="T173" s="70"/>
      <c r="U173" s="70"/>
      <c r="V173" s="70">
        <v>0.47</v>
      </c>
      <c r="W173" s="70" t="str">
        <f t="shared" ref="W173:W182" si="636">IF(V173&gt;0.85,"VG",IF(V173&gt;0.75,"G",IF(V173&gt;0.6,"S","NS")))</f>
        <v>NS</v>
      </c>
      <c r="X173" s="70"/>
      <c r="Y173" s="70"/>
      <c r="Z173" s="70"/>
      <c r="AA173" s="70"/>
      <c r="AB173" s="71"/>
      <c r="AC173" s="70"/>
      <c r="AD173" s="70"/>
      <c r="AE173" s="70"/>
      <c r="AF173" s="71"/>
      <c r="AG173" s="70"/>
      <c r="AH173" s="70"/>
      <c r="AI173" s="70"/>
      <c r="AJ173" s="71"/>
      <c r="AK173" s="70"/>
      <c r="AL173" s="70"/>
    </row>
    <row r="174" spans="1:38" s="69" customFormat="1" x14ac:dyDescent="0.3">
      <c r="A174" s="69">
        <v>14162200</v>
      </c>
      <c r="B174" s="69">
        <v>23773405</v>
      </c>
      <c r="C174" s="69" t="s">
        <v>10</v>
      </c>
      <c r="D174" s="69" t="s">
        <v>162</v>
      </c>
      <c r="F174" s="77"/>
      <c r="G174" s="70">
        <v>-5.95</v>
      </c>
      <c r="H174" s="70" t="str">
        <f t="shared" si="633"/>
        <v>NS</v>
      </c>
      <c r="I174" s="70"/>
      <c r="J174" s="70"/>
      <c r="K174" s="70"/>
      <c r="L174" s="71">
        <v>-0.44</v>
      </c>
      <c r="M174" s="70" t="str">
        <f t="shared" si="634"/>
        <v>NS</v>
      </c>
      <c r="N174" s="70"/>
      <c r="O174" s="70"/>
      <c r="P174" s="70"/>
      <c r="Q174" s="70">
        <v>1.246</v>
      </c>
      <c r="R174" s="70" t="str">
        <f t="shared" si="635"/>
        <v>NS</v>
      </c>
      <c r="S174" s="70"/>
      <c r="T174" s="70"/>
      <c r="U174" s="70"/>
      <c r="V174" s="70">
        <v>0.64600000000000002</v>
      </c>
      <c r="W174" s="70" t="str">
        <f t="shared" si="636"/>
        <v>S</v>
      </c>
      <c r="X174" s="70"/>
      <c r="Y174" s="70"/>
      <c r="Z174" s="70"/>
      <c r="AA174" s="70"/>
      <c r="AB174" s="71"/>
      <c r="AC174" s="70"/>
      <c r="AD174" s="70"/>
      <c r="AE174" s="70"/>
      <c r="AF174" s="71"/>
      <c r="AG174" s="70"/>
      <c r="AH174" s="70"/>
      <c r="AI174" s="70"/>
      <c r="AJ174" s="71"/>
      <c r="AK174" s="70"/>
      <c r="AL174" s="70"/>
    </row>
    <row r="175" spans="1:38" s="63" customFormat="1" x14ac:dyDescent="0.3">
      <c r="A175" s="63">
        <v>14162200</v>
      </c>
      <c r="B175" s="63">
        <v>23773405</v>
      </c>
      <c r="C175" s="63" t="s">
        <v>10</v>
      </c>
      <c r="D175" s="63" t="s">
        <v>163</v>
      </c>
      <c r="F175" s="79">
        <v>0.09</v>
      </c>
      <c r="G175" s="64">
        <v>0.51700000000000002</v>
      </c>
      <c r="H175" s="64" t="str">
        <f t="shared" si="633"/>
        <v>S</v>
      </c>
      <c r="I175" s="64"/>
      <c r="J175" s="64"/>
      <c r="K175" s="64"/>
      <c r="L175" s="65">
        <v>-1.0999999999999999E-2</v>
      </c>
      <c r="M175" s="64" t="str">
        <f t="shared" si="634"/>
        <v>VG</v>
      </c>
      <c r="N175" s="64"/>
      <c r="O175" s="64"/>
      <c r="P175" s="64"/>
      <c r="Q175" s="64">
        <v>0.69399999999999995</v>
      </c>
      <c r="R175" s="64" t="str">
        <f t="shared" si="635"/>
        <v>S</v>
      </c>
      <c r="S175" s="64"/>
      <c r="T175" s="64"/>
      <c r="U175" s="64"/>
      <c r="V175" s="64">
        <v>0.61699999999999999</v>
      </c>
      <c r="W175" s="64" t="str">
        <f t="shared" si="636"/>
        <v>S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63" customFormat="1" x14ac:dyDescent="0.3">
      <c r="A176" s="63">
        <v>14162200</v>
      </c>
      <c r="B176" s="63">
        <v>23773405</v>
      </c>
      <c r="C176" s="63" t="s">
        <v>10</v>
      </c>
      <c r="D176" s="63" t="s">
        <v>166</v>
      </c>
      <c r="F176" s="79">
        <v>0.09</v>
      </c>
      <c r="G176" s="64">
        <v>0.51700000000000002</v>
      </c>
      <c r="H176" s="64" t="str">
        <f t="shared" si="633"/>
        <v>S</v>
      </c>
      <c r="I176" s="64"/>
      <c r="J176" s="64"/>
      <c r="K176" s="64"/>
      <c r="L176" s="65">
        <v>-1.0999999999999999E-2</v>
      </c>
      <c r="M176" s="64" t="str">
        <f t="shared" si="634"/>
        <v>VG</v>
      </c>
      <c r="N176" s="64"/>
      <c r="O176" s="64"/>
      <c r="P176" s="64"/>
      <c r="Q176" s="64">
        <v>0.69399999999999995</v>
      </c>
      <c r="R176" s="64" t="str">
        <f t="shared" si="635"/>
        <v>S</v>
      </c>
      <c r="S176" s="64"/>
      <c r="T176" s="64"/>
      <c r="U176" s="64"/>
      <c r="V176" s="64">
        <v>0.61599999999999999</v>
      </c>
      <c r="W176" s="64" t="str">
        <f t="shared" si="636"/>
        <v>S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76" customFormat="1" x14ac:dyDescent="0.3">
      <c r="A177" s="76">
        <v>14162200</v>
      </c>
      <c r="B177" s="76">
        <v>23773405</v>
      </c>
      <c r="C177" s="76" t="s">
        <v>10</v>
      </c>
      <c r="D177" s="76" t="s">
        <v>167</v>
      </c>
      <c r="F177" s="77">
        <v>1.25</v>
      </c>
      <c r="G177" s="16">
        <v>0.17799999999999999</v>
      </c>
      <c r="H177" s="16" t="str">
        <f t="shared" si="633"/>
        <v>NS</v>
      </c>
      <c r="I177" s="16"/>
      <c r="J177" s="16"/>
      <c r="K177" s="16"/>
      <c r="L177" s="28">
        <v>-0.13</v>
      </c>
      <c r="M177" s="16" t="str">
        <f t="shared" si="634"/>
        <v>S</v>
      </c>
      <c r="N177" s="16"/>
      <c r="O177" s="16"/>
      <c r="P177" s="16"/>
      <c r="Q177" s="16">
        <v>0.85399999999999998</v>
      </c>
      <c r="R177" s="16" t="str">
        <f t="shared" si="635"/>
        <v>NS</v>
      </c>
      <c r="S177" s="16"/>
      <c r="T177" s="16"/>
      <c r="U177" s="16"/>
      <c r="V177" s="16">
        <v>0.61599999999999999</v>
      </c>
      <c r="W177" s="16" t="str">
        <f t="shared" si="636"/>
        <v>S</v>
      </c>
      <c r="X177" s="16"/>
      <c r="Y177" s="16"/>
      <c r="Z177" s="16"/>
      <c r="AA177" s="16"/>
      <c r="AB177" s="28"/>
      <c r="AC177" s="16"/>
      <c r="AD177" s="16"/>
      <c r="AE177" s="16"/>
      <c r="AF177" s="28"/>
      <c r="AG177" s="16"/>
      <c r="AH177" s="16"/>
      <c r="AI177" s="16"/>
      <c r="AJ177" s="28"/>
      <c r="AK177" s="16"/>
      <c r="AL177" s="16"/>
    </row>
    <row r="178" spans="1:38" s="63" customFormat="1" x14ac:dyDescent="0.3">
      <c r="A178" s="63">
        <v>14162200</v>
      </c>
      <c r="B178" s="63">
        <v>23773405</v>
      </c>
      <c r="C178" s="63" t="s">
        <v>10</v>
      </c>
      <c r="D178" s="63" t="s">
        <v>174</v>
      </c>
      <c r="F178" s="79">
        <v>2</v>
      </c>
      <c r="G178" s="64">
        <v>0.51200000000000001</v>
      </c>
      <c r="H178" s="64" t="str">
        <f t="shared" si="633"/>
        <v>S</v>
      </c>
      <c r="I178" s="64"/>
      <c r="J178" s="64"/>
      <c r="K178" s="64"/>
      <c r="L178" s="65">
        <v>-6.0000000000000001E-3</v>
      </c>
      <c r="M178" s="64" t="str">
        <f t="shared" si="634"/>
        <v>VG</v>
      </c>
      <c r="N178" s="64"/>
      <c r="O178" s="64"/>
      <c r="P178" s="64"/>
      <c r="Q178" s="81">
        <v>0.70199999999999996</v>
      </c>
      <c r="R178" s="64" t="str">
        <f t="shared" si="635"/>
        <v>NS</v>
      </c>
      <c r="S178" s="64"/>
      <c r="T178" s="64"/>
      <c r="U178" s="64"/>
      <c r="V178" s="64">
        <v>0.58899999999999997</v>
      </c>
      <c r="W178" s="64" t="str">
        <f t="shared" si="636"/>
        <v>NS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3" customFormat="1" ht="28.8" x14ac:dyDescent="0.3">
      <c r="A179" s="63">
        <v>14162200</v>
      </c>
      <c r="B179" s="63">
        <v>23773405</v>
      </c>
      <c r="C179" s="63" t="s">
        <v>10</v>
      </c>
      <c r="D179" s="82" t="s">
        <v>175</v>
      </c>
      <c r="E179" s="82"/>
      <c r="F179" s="79">
        <v>2</v>
      </c>
      <c r="G179" s="64">
        <v>0.53</v>
      </c>
      <c r="H179" s="64" t="str">
        <f t="shared" si="633"/>
        <v>S</v>
      </c>
      <c r="I179" s="64"/>
      <c r="J179" s="64"/>
      <c r="K179" s="64"/>
      <c r="L179" s="65">
        <v>1.2E-2</v>
      </c>
      <c r="M179" s="64" t="str">
        <f t="shared" si="634"/>
        <v>VG</v>
      </c>
      <c r="N179" s="64"/>
      <c r="O179" s="64"/>
      <c r="P179" s="64"/>
      <c r="Q179" s="64">
        <v>0.69</v>
      </c>
      <c r="R179" s="64" t="str">
        <f t="shared" si="635"/>
        <v>S</v>
      </c>
      <c r="S179" s="64"/>
      <c r="T179" s="64"/>
      <c r="U179" s="64"/>
      <c r="V179" s="64">
        <v>0.6</v>
      </c>
      <c r="W179" s="64" t="str">
        <f t="shared" si="636"/>
        <v>NS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63" customFormat="1" x14ac:dyDescent="0.3">
      <c r="A180" s="63">
        <v>14162200</v>
      </c>
      <c r="B180" s="63">
        <v>23773405</v>
      </c>
      <c r="C180" s="63" t="s">
        <v>10</v>
      </c>
      <c r="D180" s="82" t="s">
        <v>177</v>
      </c>
      <c r="E180" s="82"/>
      <c r="F180" s="79">
        <v>1.8</v>
      </c>
      <c r="G180" s="64">
        <v>0.54</v>
      </c>
      <c r="H180" s="64" t="str">
        <f t="shared" si="633"/>
        <v>S</v>
      </c>
      <c r="I180" s="64"/>
      <c r="J180" s="64"/>
      <c r="K180" s="64"/>
      <c r="L180" s="65">
        <v>0.13300000000000001</v>
      </c>
      <c r="M180" s="64" t="str">
        <f t="shared" si="634"/>
        <v>S</v>
      </c>
      <c r="N180" s="64"/>
      <c r="O180" s="64"/>
      <c r="P180" s="64"/>
      <c r="Q180" s="64">
        <v>0.65</v>
      </c>
      <c r="R180" s="64" t="str">
        <f t="shared" si="635"/>
        <v>S</v>
      </c>
      <c r="S180" s="64"/>
      <c r="T180" s="64"/>
      <c r="U180" s="64"/>
      <c r="V180" s="64">
        <v>0.63</v>
      </c>
      <c r="W180" s="64" t="str">
        <f t="shared" si="636"/>
        <v>S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76" customFormat="1" x14ac:dyDescent="0.3">
      <c r="A181" s="76">
        <v>14162200</v>
      </c>
      <c r="B181" s="76">
        <v>23773405</v>
      </c>
      <c r="C181" s="76" t="s">
        <v>10</v>
      </c>
      <c r="D181" s="111" t="s">
        <v>178</v>
      </c>
      <c r="E181" s="111"/>
      <c r="F181" s="77">
        <v>2.2999999999999998</v>
      </c>
      <c r="G181" s="16">
        <v>0.23</v>
      </c>
      <c r="H181" s="16" t="str">
        <f t="shared" si="633"/>
        <v>NS</v>
      </c>
      <c r="I181" s="16"/>
      <c r="J181" s="16"/>
      <c r="K181" s="16"/>
      <c r="L181" s="28">
        <v>0.35799999999999998</v>
      </c>
      <c r="M181" s="16" t="str">
        <f t="shared" si="634"/>
        <v>NS</v>
      </c>
      <c r="N181" s="16"/>
      <c r="O181" s="16"/>
      <c r="P181" s="16"/>
      <c r="Q181" s="16">
        <v>0.74</v>
      </c>
      <c r="R181" s="16" t="str">
        <f t="shared" si="635"/>
        <v>NS</v>
      </c>
      <c r="S181" s="16"/>
      <c r="T181" s="16"/>
      <c r="U181" s="16"/>
      <c r="V181" s="16">
        <v>0.63</v>
      </c>
      <c r="W181" s="16" t="str">
        <f t="shared" si="636"/>
        <v>S</v>
      </c>
      <c r="X181" s="16"/>
      <c r="Y181" s="16"/>
      <c r="Z181" s="16"/>
      <c r="AA181" s="16"/>
      <c r="AB181" s="28"/>
      <c r="AC181" s="16"/>
      <c r="AD181" s="16"/>
      <c r="AE181" s="16"/>
      <c r="AF181" s="28"/>
      <c r="AG181" s="16"/>
      <c r="AH181" s="16"/>
      <c r="AI181" s="16"/>
      <c r="AJ181" s="28"/>
      <c r="AK181" s="16"/>
      <c r="AL181" s="16"/>
    </row>
    <row r="182" spans="1:38" s="76" customFormat="1" x14ac:dyDescent="0.3">
      <c r="A182" s="76">
        <v>14162200</v>
      </c>
      <c r="B182" s="76">
        <v>23773405</v>
      </c>
      <c r="C182" s="76" t="s">
        <v>10</v>
      </c>
      <c r="D182" s="111" t="s">
        <v>186</v>
      </c>
      <c r="E182" s="111"/>
      <c r="F182" s="77">
        <v>2.4</v>
      </c>
      <c r="G182" s="16">
        <v>0.21</v>
      </c>
      <c r="H182" s="16" t="str">
        <f t="shared" si="633"/>
        <v>NS</v>
      </c>
      <c r="I182" s="16"/>
      <c r="J182" s="16"/>
      <c r="K182" s="16"/>
      <c r="L182" s="28">
        <v>0.37</v>
      </c>
      <c r="M182" s="16" t="str">
        <f t="shared" si="634"/>
        <v>NS</v>
      </c>
      <c r="N182" s="16"/>
      <c r="O182" s="16"/>
      <c r="P182" s="16"/>
      <c r="Q182" s="16">
        <v>0.63</v>
      </c>
      <c r="R182" s="16" t="str">
        <f t="shared" si="635"/>
        <v>S</v>
      </c>
      <c r="S182" s="16"/>
      <c r="T182" s="16"/>
      <c r="U182" s="16"/>
      <c r="V182" s="16">
        <v>0.63</v>
      </c>
      <c r="W182" s="16" t="str">
        <f t="shared" si="636"/>
        <v>S</v>
      </c>
      <c r="X182" s="16"/>
      <c r="Y182" s="16"/>
      <c r="Z182" s="16"/>
      <c r="AA182" s="16"/>
      <c r="AB182" s="28"/>
      <c r="AC182" s="16"/>
      <c r="AD182" s="16"/>
      <c r="AE182" s="16"/>
      <c r="AF182" s="28"/>
      <c r="AG182" s="16"/>
      <c r="AH182" s="16"/>
      <c r="AI182" s="16"/>
      <c r="AJ182" s="28"/>
      <c r="AK182" s="16"/>
      <c r="AL182" s="16"/>
    </row>
    <row r="183" spans="1:38" s="76" customFormat="1" ht="28.8" x14ac:dyDescent="0.3">
      <c r="A183" s="76">
        <v>14162200</v>
      </c>
      <c r="B183" s="76">
        <v>23773405</v>
      </c>
      <c r="C183" s="76" t="s">
        <v>10</v>
      </c>
      <c r="D183" s="111" t="s">
        <v>204</v>
      </c>
      <c r="E183" s="111" t="s">
        <v>200</v>
      </c>
      <c r="F183" s="77">
        <v>1.8</v>
      </c>
      <c r="G183" s="16">
        <v>0.56999999999999995</v>
      </c>
      <c r="H183" s="16" t="str">
        <f t="shared" ref="H183" si="637">IF(G183&gt;0.8,"VG",IF(G183&gt;0.7,"G",IF(G183&gt;0.45,"S","NS")))</f>
        <v>S</v>
      </c>
      <c r="I183" s="16"/>
      <c r="J183" s="16"/>
      <c r="K183" s="16"/>
      <c r="L183" s="28">
        <v>0.13700000000000001</v>
      </c>
      <c r="M183" s="16" t="str">
        <f t="shared" ref="M183" si="638">IF(ABS(L183)&lt;5%,"VG",IF(ABS(L183)&lt;10%,"G",IF(ABS(L183)&lt;15%,"S","NS")))</f>
        <v>S</v>
      </c>
      <c r="N183" s="16"/>
      <c r="O183" s="16"/>
      <c r="P183" s="16"/>
      <c r="Q183" s="16">
        <v>0.63</v>
      </c>
      <c r="R183" s="16" t="str">
        <f t="shared" ref="R183" si="639">IF(Q183&lt;=0.5,"VG",IF(Q183&lt;=0.6,"G",IF(Q183&lt;=0.7,"S","NS")))</f>
        <v>S</v>
      </c>
      <c r="S183" s="16"/>
      <c r="T183" s="16"/>
      <c r="U183" s="16"/>
      <c r="V183" s="16">
        <v>0.65</v>
      </c>
      <c r="W183" s="16" t="str">
        <f t="shared" ref="W183" si="640">IF(V183&gt;0.85,"VG",IF(V183&gt;0.75,"G",IF(V183&gt;0.6,"S","NS")))</f>
        <v>S</v>
      </c>
      <c r="X183" s="16"/>
      <c r="Y183" s="16"/>
      <c r="Z183" s="16"/>
      <c r="AA183" s="16"/>
      <c r="AB183" s="28"/>
      <c r="AC183" s="16"/>
      <c r="AD183" s="16"/>
      <c r="AE183" s="16"/>
      <c r="AF183" s="28"/>
      <c r="AG183" s="16"/>
      <c r="AH183" s="16"/>
      <c r="AI183" s="16"/>
      <c r="AJ183" s="28"/>
      <c r="AK183" s="16"/>
      <c r="AL183" s="16"/>
    </row>
    <row r="184" spans="1:38" s="47" customFormat="1" ht="28.8" x14ac:dyDescent="0.3">
      <c r="A184" s="47">
        <v>14162200</v>
      </c>
      <c r="B184" s="47">
        <v>23773405</v>
      </c>
      <c r="C184" s="47" t="s">
        <v>10</v>
      </c>
      <c r="D184" s="113" t="s">
        <v>212</v>
      </c>
      <c r="E184" s="113" t="s">
        <v>215</v>
      </c>
      <c r="F184" s="101">
        <v>1.8</v>
      </c>
      <c r="G184" s="49">
        <v>0.56000000000000005</v>
      </c>
      <c r="H184" s="49" t="str">
        <f t="shared" ref="H184" si="641">IF(G184&gt;0.8,"VG",IF(G184&gt;0.7,"G",IF(G184&gt;0.45,"S","NS")))</f>
        <v>S</v>
      </c>
      <c r="I184" s="49"/>
      <c r="J184" s="49"/>
      <c r="K184" s="49"/>
      <c r="L184" s="50">
        <v>0.13600000000000001</v>
      </c>
      <c r="M184" s="49" t="str">
        <f t="shared" ref="M184" si="642">IF(ABS(L184)&lt;5%,"VG",IF(ABS(L184)&lt;10%,"G",IF(ABS(L184)&lt;15%,"S","NS")))</f>
        <v>S</v>
      </c>
      <c r="N184" s="49"/>
      <c r="O184" s="49"/>
      <c r="P184" s="49"/>
      <c r="Q184" s="49">
        <v>0.64</v>
      </c>
      <c r="R184" s="49" t="str">
        <f t="shared" ref="R184" si="643">IF(Q184&lt;=0.5,"VG",IF(Q184&lt;=0.6,"G",IF(Q184&lt;=0.7,"S","NS")))</f>
        <v>S</v>
      </c>
      <c r="S184" s="49"/>
      <c r="T184" s="49"/>
      <c r="U184" s="49"/>
      <c r="V184" s="49">
        <v>0.64</v>
      </c>
      <c r="W184" s="49" t="str">
        <f t="shared" ref="W184" si="644">IF(V184&gt;0.85,"VG",IF(V184&gt;0.75,"G",IF(V184&gt;0.6,"S","NS")))</f>
        <v>S</v>
      </c>
      <c r="X184" s="49"/>
      <c r="Y184" s="49"/>
      <c r="Z184" s="49"/>
      <c r="AA184" s="49"/>
      <c r="AB184" s="50"/>
      <c r="AC184" s="49"/>
      <c r="AD184" s="49"/>
      <c r="AE184" s="49"/>
      <c r="AF184" s="50"/>
      <c r="AG184" s="49"/>
      <c r="AH184" s="49"/>
      <c r="AI184" s="49"/>
      <c r="AJ184" s="50"/>
      <c r="AK184" s="49"/>
      <c r="AL184" s="49"/>
    </row>
    <row r="185" spans="1:38" s="30" customFormat="1" ht="28.8" x14ac:dyDescent="0.3">
      <c r="A185" s="30">
        <v>14162200</v>
      </c>
      <c r="B185" s="30">
        <v>23773405</v>
      </c>
      <c r="C185" s="30" t="s">
        <v>10</v>
      </c>
      <c r="D185" s="140" t="s">
        <v>228</v>
      </c>
      <c r="E185" s="140" t="s">
        <v>230</v>
      </c>
      <c r="F185" s="117">
        <v>2.6</v>
      </c>
      <c r="G185" s="24">
        <v>-0.06</v>
      </c>
      <c r="H185" s="24" t="str">
        <f t="shared" ref="H185" si="645">IF(G185&gt;0.8,"VG",IF(G185&gt;0.7,"G",IF(G185&gt;0.45,"S","NS")))</f>
        <v>NS</v>
      </c>
      <c r="I185" s="24"/>
      <c r="J185" s="24"/>
      <c r="K185" s="24"/>
      <c r="L185" s="25">
        <v>0.44600000000000001</v>
      </c>
      <c r="M185" s="24" t="str">
        <f t="shared" ref="M185" si="646">IF(ABS(L185)&lt;5%,"VG",IF(ABS(L185)&lt;10%,"G",IF(ABS(L185)&lt;15%,"S","NS")))</f>
        <v>NS</v>
      </c>
      <c r="N185" s="24"/>
      <c r="O185" s="24"/>
      <c r="P185" s="24"/>
      <c r="Q185" s="24">
        <v>0.83</v>
      </c>
      <c r="R185" s="24" t="str">
        <f t="shared" ref="R185" si="647">IF(Q185&lt;=0.5,"VG",IF(Q185&lt;=0.6,"G",IF(Q185&lt;=0.7,"S","NS")))</f>
        <v>NS</v>
      </c>
      <c r="S185" s="24"/>
      <c r="T185" s="24"/>
      <c r="U185" s="24"/>
      <c r="V185" s="24">
        <v>0.56000000000000005</v>
      </c>
      <c r="W185" s="24" t="str">
        <f t="shared" ref="W185" si="648">IF(V185&gt;0.85,"VG",IF(V185&gt;0.75,"G",IF(V185&gt;0.6,"S","NS")))</f>
        <v>NS</v>
      </c>
      <c r="X185" s="24"/>
      <c r="Y185" s="24"/>
      <c r="Z185" s="24"/>
      <c r="AA185" s="24"/>
      <c r="AB185" s="25"/>
      <c r="AC185" s="24"/>
      <c r="AD185" s="24"/>
      <c r="AE185" s="24"/>
      <c r="AF185" s="25"/>
      <c r="AG185" s="24"/>
      <c r="AH185" s="24"/>
      <c r="AI185" s="24"/>
      <c r="AJ185" s="25"/>
      <c r="AK185" s="24"/>
      <c r="AL185" s="24"/>
    </row>
    <row r="186" spans="1:38" s="69" customFormat="1" x14ac:dyDescent="0.3">
      <c r="F186" s="80"/>
      <c r="G186" s="70"/>
      <c r="H186" s="70"/>
      <c r="I186" s="70"/>
      <c r="J186" s="70"/>
      <c r="K186" s="70"/>
      <c r="L186" s="71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1"/>
      <c r="AC186" s="70"/>
      <c r="AD186" s="70"/>
      <c r="AE186" s="70"/>
      <c r="AF186" s="71"/>
      <c r="AG186" s="70"/>
      <c r="AH186" s="70"/>
      <c r="AI186" s="70"/>
      <c r="AJ186" s="71"/>
      <c r="AK186" s="70"/>
      <c r="AL186" s="70"/>
    </row>
    <row r="187" spans="1:38" x14ac:dyDescent="0.3">
      <c r="A187">
        <v>14162500</v>
      </c>
      <c r="B187">
        <v>23772909</v>
      </c>
      <c r="C187" t="s">
        <v>11</v>
      </c>
      <c r="D187" t="s">
        <v>55</v>
      </c>
      <c r="G187" s="16">
        <v>0.88500000000000001</v>
      </c>
      <c r="H187" s="16" t="str">
        <f t="shared" ref="H187:H199" si="649">IF(G187&gt;0.8,"VG",IF(G187&gt;0.7,"G",IF(G187&gt;0.45,"S","NS")))</f>
        <v>VG</v>
      </c>
      <c r="L187" s="19">
        <v>-1.6E-2</v>
      </c>
      <c r="M187" s="19" t="str">
        <f t="shared" ref="M187:M199" si="650">IF(ABS(L187)&lt;5%,"VG",IF(ABS(L187)&lt;10%,"G",IF(ABS(L187)&lt;15%,"S","NS")))</f>
        <v>VG</v>
      </c>
      <c r="Q187" s="17">
        <v>0.33700000000000002</v>
      </c>
      <c r="R187" s="17" t="str">
        <f t="shared" ref="R187:R199" si="651">IF(Q187&lt;=0.5,"VG",IF(Q187&lt;=0.6,"G",IF(Q187&lt;=0.7,"S","NS")))</f>
        <v>VG</v>
      </c>
      <c r="V187" s="18">
        <v>0.92100000000000004</v>
      </c>
      <c r="W187" s="18" t="str">
        <f t="shared" ref="W187:W199" si="652">IF(V187&gt;0.85,"VG",IF(V187&gt;0.75,"G",IF(V187&gt;0.6,"S","NS")))</f>
        <v>VG</v>
      </c>
    </row>
    <row r="188" spans="1:38" s="69" customFormat="1" x14ac:dyDescent="0.3">
      <c r="A188" s="69">
        <v>14162500</v>
      </c>
      <c r="B188" s="69">
        <v>23772909</v>
      </c>
      <c r="C188" s="69" t="s">
        <v>11</v>
      </c>
      <c r="D188" s="69" t="s">
        <v>163</v>
      </c>
      <c r="F188" s="80"/>
      <c r="G188" s="70">
        <v>0.877</v>
      </c>
      <c r="H188" s="70" t="str">
        <f t="shared" si="649"/>
        <v>VG</v>
      </c>
      <c r="I188" s="70"/>
      <c r="J188" s="70"/>
      <c r="K188" s="70"/>
      <c r="L188" s="71">
        <v>-6.0000000000000001E-3</v>
      </c>
      <c r="M188" s="71" t="str">
        <f t="shared" si="650"/>
        <v>VG</v>
      </c>
      <c r="N188" s="70"/>
      <c r="O188" s="70"/>
      <c r="P188" s="70"/>
      <c r="Q188" s="70">
        <v>0.34899999999999998</v>
      </c>
      <c r="R188" s="70" t="str">
        <f t="shared" si="651"/>
        <v>VG</v>
      </c>
      <c r="S188" s="70"/>
      <c r="T188" s="70"/>
      <c r="U188" s="70"/>
      <c r="V188" s="70">
        <v>0.90100000000000002</v>
      </c>
      <c r="W188" s="70" t="str">
        <f t="shared" si="652"/>
        <v>VG</v>
      </c>
      <c r="X188" s="70"/>
      <c r="Y188" s="70"/>
      <c r="Z188" s="70"/>
      <c r="AA188" s="70"/>
      <c r="AB188" s="71"/>
      <c r="AC188" s="70"/>
      <c r="AD188" s="70"/>
      <c r="AE188" s="70"/>
      <c r="AF188" s="71"/>
      <c r="AG188" s="70"/>
      <c r="AH188" s="70"/>
      <c r="AI188" s="70"/>
      <c r="AJ188" s="71"/>
      <c r="AK188" s="70"/>
      <c r="AL188" s="70"/>
    </row>
    <row r="189" spans="1:38" s="69" customFormat="1" x14ac:dyDescent="0.3">
      <c r="A189" s="69">
        <v>14162500</v>
      </c>
      <c r="B189" s="69">
        <v>23772909</v>
      </c>
      <c r="C189" s="69" t="s">
        <v>11</v>
      </c>
      <c r="D189" s="69" t="s">
        <v>165</v>
      </c>
      <c r="F189" s="80"/>
      <c r="G189" s="70">
        <v>0.78400000000000003</v>
      </c>
      <c r="H189" s="70" t="str">
        <f t="shared" si="649"/>
        <v>G</v>
      </c>
      <c r="I189" s="70"/>
      <c r="J189" s="70"/>
      <c r="K189" s="70"/>
      <c r="L189" s="71">
        <v>-4.4999999999999998E-2</v>
      </c>
      <c r="M189" s="71" t="str">
        <f t="shared" si="650"/>
        <v>VG</v>
      </c>
      <c r="N189" s="70"/>
      <c r="O189" s="70"/>
      <c r="P189" s="70"/>
      <c r="Q189" s="70">
        <v>0.45800000000000002</v>
      </c>
      <c r="R189" s="70" t="str">
        <f t="shared" si="651"/>
        <v>VG</v>
      </c>
      <c r="S189" s="70"/>
      <c r="T189" s="70"/>
      <c r="U189" s="70"/>
      <c r="V189" s="70">
        <v>0.876</v>
      </c>
      <c r="W189" s="70" t="str">
        <f t="shared" si="652"/>
        <v>VG</v>
      </c>
      <c r="X189" s="70"/>
      <c r="Y189" s="70"/>
      <c r="Z189" s="70"/>
      <c r="AA189" s="70"/>
      <c r="AB189" s="71"/>
      <c r="AC189" s="70"/>
      <c r="AD189" s="70"/>
      <c r="AE189" s="70"/>
      <c r="AF189" s="71"/>
      <c r="AG189" s="70"/>
      <c r="AH189" s="70"/>
      <c r="AI189" s="70"/>
      <c r="AJ189" s="71"/>
      <c r="AK189" s="70"/>
      <c r="AL189" s="70"/>
    </row>
    <row r="190" spans="1:38" s="69" customFormat="1" x14ac:dyDescent="0.3">
      <c r="A190" s="69">
        <v>14162500</v>
      </c>
      <c r="B190" s="69">
        <v>23772909</v>
      </c>
      <c r="C190" s="69" t="s">
        <v>11</v>
      </c>
      <c r="D190" s="69" t="s">
        <v>168</v>
      </c>
      <c r="F190" s="80"/>
      <c r="G190" s="70">
        <v>0.9</v>
      </c>
      <c r="H190" s="70" t="str">
        <f t="shared" si="649"/>
        <v>VG</v>
      </c>
      <c r="I190" s="70"/>
      <c r="J190" s="70"/>
      <c r="K190" s="70"/>
      <c r="L190" s="71">
        <v>8.9999999999999993E-3</v>
      </c>
      <c r="M190" s="71" t="str">
        <f t="shared" si="650"/>
        <v>VG</v>
      </c>
      <c r="N190" s="70"/>
      <c r="O190" s="70"/>
      <c r="P190" s="70"/>
      <c r="Q190" s="70">
        <v>0.315</v>
      </c>
      <c r="R190" s="70" t="str">
        <f t="shared" si="651"/>
        <v>VG</v>
      </c>
      <c r="S190" s="70"/>
      <c r="T190" s="70"/>
      <c r="U190" s="70"/>
      <c r="V190" s="70">
        <v>0.91500000000000004</v>
      </c>
      <c r="W190" s="70" t="str">
        <f t="shared" si="652"/>
        <v>VG</v>
      </c>
      <c r="X190" s="70"/>
      <c r="Y190" s="70"/>
      <c r="Z190" s="70"/>
      <c r="AA190" s="70"/>
      <c r="AB190" s="71"/>
      <c r="AC190" s="70"/>
      <c r="AD190" s="70"/>
      <c r="AE190" s="70"/>
      <c r="AF190" s="71"/>
      <c r="AG190" s="70"/>
      <c r="AH190" s="70"/>
      <c r="AI190" s="70"/>
      <c r="AJ190" s="71"/>
      <c r="AK190" s="70"/>
      <c r="AL190" s="70"/>
    </row>
    <row r="191" spans="1:38" s="63" customFormat="1" x14ac:dyDescent="0.3">
      <c r="A191" s="63">
        <v>14162500</v>
      </c>
      <c r="B191" s="63">
        <v>23772909</v>
      </c>
      <c r="C191" s="63" t="s">
        <v>11</v>
      </c>
      <c r="D191" s="63" t="s">
        <v>169</v>
      </c>
      <c r="F191" s="79"/>
      <c r="G191" s="64">
        <v>0.877</v>
      </c>
      <c r="H191" s="64" t="str">
        <f t="shared" si="649"/>
        <v>VG</v>
      </c>
      <c r="I191" s="64"/>
      <c r="J191" s="64"/>
      <c r="K191" s="64"/>
      <c r="L191" s="65">
        <v>-1.7999999999999999E-2</v>
      </c>
      <c r="M191" s="65" t="str">
        <f t="shared" si="650"/>
        <v>VG</v>
      </c>
      <c r="N191" s="64"/>
      <c r="O191" s="64"/>
      <c r="P191" s="64"/>
      <c r="Q191" s="64">
        <v>0.34899999999999998</v>
      </c>
      <c r="R191" s="64" t="str">
        <f t="shared" si="651"/>
        <v>VG</v>
      </c>
      <c r="S191" s="64"/>
      <c r="T191" s="64"/>
      <c r="U191" s="64"/>
      <c r="V191" s="64">
        <v>0.92900000000000005</v>
      </c>
      <c r="W191" s="64" t="str">
        <f t="shared" si="652"/>
        <v>VG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38" s="76" customFormat="1" x14ac:dyDescent="0.3">
      <c r="A192" s="76">
        <v>14162500</v>
      </c>
      <c r="B192" s="76">
        <v>23772909</v>
      </c>
      <c r="C192" s="76" t="s">
        <v>11</v>
      </c>
      <c r="D192" s="76" t="s">
        <v>170</v>
      </c>
      <c r="F192" s="77"/>
      <c r="G192" s="16">
        <v>-0.108</v>
      </c>
      <c r="H192" s="16" t="str">
        <f t="shared" si="649"/>
        <v>NS</v>
      </c>
      <c r="I192" s="16"/>
      <c r="J192" s="16"/>
      <c r="K192" s="16"/>
      <c r="L192" s="28">
        <v>-0.16300000000000001</v>
      </c>
      <c r="M192" s="28" t="str">
        <f t="shared" si="650"/>
        <v>NS</v>
      </c>
      <c r="N192" s="16"/>
      <c r="O192" s="16"/>
      <c r="P192" s="16"/>
      <c r="Q192" s="16">
        <v>0.89500000000000002</v>
      </c>
      <c r="R192" s="16" t="str">
        <f t="shared" si="651"/>
        <v>NS</v>
      </c>
      <c r="S192" s="16"/>
      <c r="T192" s="16"/>
      <c r="U192" s="16"/>
      <c r="V192" s="16">
        <v>0.94799999999999995</v>
      </c>
      <c r="W192" s="16" t="str">
        <f t="shared" si="652"/>
        <v>VG</v>
      </c>
      <c r="X192" s="16"/>
      <c r="Y192" s="16"/>
      <c r="Z192" s="16"/>
      <c r="AA192" s="16"/>
      <c r="AB192" s="28"/>
      <c r="AC192" s="16"/>
      <c r="AD192" s="16"/>
      <c r="AE192" s="16"/>
      <c r="AF192" s="28"/>
      <c r="AG192" s="16"/>
      <c r="AH192" s="16"/>
      <c r="AI192" s="16"/>
      <c r="AJ192" s="28"/>
      <c r="AK192" s="16"/>
      <c r="AL192" s="16"/>
    </row>
    <row r="193" spans="1:38" s="63" customFormat="1" x14ac:dyDescent="0.3">
      <c r="A193" s="63">
        <v>14162500</v>
      </c>
      <c r="B193" s="63">
        <v>23772909</v>
      </c>
      <c r="C193" s="63" t="s">
        <v>11</v>
      </c>
      <c r="D193" s="63" t="s">
        <v>172</v>
      </c>
      <c r="F193" s="79">
        <v>1.6</v>
      </c>
      <c r="G193" s="64">
        <v>0.47299999999999998</v>
      </c>
      <c r="H193" s="64" t="str">
        <f t="shared" si="649"/>
        <v>S</v>
      </c>
      <c r="I193" s="64"/>
      <c r="J193" s="64"/>
      <c r="K193" s="64"/>
      <c r="L193" s="65">
        <v>-0.109</v>
      </c>
      <c r="M193" s="65" t="str">
        <f t="shared" si="650"/>
        <v>S</v>
      </c>
      <c r="N193" s="64"/>
      <c r="O193" s="64"/>
      <c r="P193" s="64"/>
      <c r="Q193" s="64">
        <v>0.67700000000000005</v>
      </c>
      <c r="R193" s="64" t="str">
        <f t="shared" si="651"/>
        <v>S</v>
      </c>
      <c r="S193" s="64"/>
      <c r="T193" s="64"/>
      <c r="U193" s="64"/>
      <c r="V193" s="64">
        <v>0.94799999999999995</v>
      </c>
      <c r="W193" s="64" t="str">
        <f t="shared" si="652"/>
        <v>VG</v>
      </c>
      <c r="X193" s="64"/>
      <c r="Y193" s="64"/>
      <c r="Z193" s="64"/>
      <c r="AA193" s="64"/>
      <c r="AB193" s="65"/>
      <c r="AC193" s="64"/>
      <c r="AD193" s="64"/>
      <c r="AE193" s="64"/>
      <c r="AF193" s="65"/>
      <c r="AG193" s="64"/>
      <c r="AH193" s="64"/>
      <c r="AI193" s="64"/>
      <c r="AJ193" s="65"/>
      <c r="AK193" s="64"/>
      <c r="AL193" s="64"/>
    </row>
    <row r="194" spans="1:38" s="63" customFormat="1" x14ac:dyDescent="0.3">
      <c r="A194" s="63">
        <v>14162500</v>
      </c>
      <c r="B194" s="63">
        <v>23772909</v>
      </c>
      <c r="C194" s="63" t="s">
        <v>11</v>
      </c>
      <c r="D194" s="63" t="s">
        <v>174</v>
      </c>
      <c r="F194" s="79">
        <v>1.6</v>
      </c>
      <c r="G194" s="64">
        <v>0.48</v>
      </c>
      <c r="H194" s="64" t="str">
        <f t="shared" si="649"/>
        <v>S</v>
      </c>
      <c r="I194" s="64"/>
      <c r="J194" s="64"/>
      <c r="K194" s="64"/>
      <c r="L194" s="65">
        <v>-0.108</v>
      </c>
      <c r="M194" s="65" t="str">
        <f t="shared" si="650"/>
        <v>S</v>
      </c>
      <c r="N194" s="64"/>
      <c r="O194" s="64"/>
      <c r="P194" s="64"/>
      <c r="Q194" s="64">
        <v>0.67700000000000005</v>
      </c>
      <c r="R194" s="64" t="str">
        <f t="shared" si="651"/>
        <v>S</v>
      </c>
      <c r="S194" s="64"/>
      <c r="T194" s="64"/>
      <c r="U194" s="64"/>
      <c r="V194" s="64">
        <v>0.94799999999999995</v>
      </c>
      <c r="W194" s="64" t="str">
        <f t="shared" si="652"/>
        <v>VG</v>
      </c>
      <c r="X194" s="64"/>
      <c r="Y194" s="64"/>
      <c r="Z194" s="64"/>
      <c r="AA194" s="64"/>
      <c r="AB194" s="65"/>
      <c r="AC194" s="64"/>
      <c r="AD194" s="64"/>
      <c r="AE194" s="64"/>
      <c r="AF194" s="65"/>
      <c r="AG194" s="64"/>
      <c r="AH194" s="64"/>
      <c r="AI194" s="64"/>
      <c r="AJ194" s="65"/>
      <c r="AK194" s="64"/>
      <c r="AL194" s="64"/>
    </row>
    <row r="195" spans="1:38" s="63" customFormat="1" ht="28.8" x14ac:dyDescent="0.3">
      <c r="A195" s="63">
        <v>14162500</v>
      </c>
      <c r="B195" s="63">
        <v>23772909</v>
      </c>
      <c r="C195" s="63" t="s">
        <v>11</v>
      </c>
      <c r="D195" s="82" t="s">
        <v>175</v>
      </c>
      <c r="E195" s="82"/>
      <c r="F195" s="79">
        <v>1.5</v>
      </c>
      <c r="G195" s="64">
        <v>0.53</v>
      </c>
      <c r="H195" s="64" t="str">
        <f t="shared" si="649"/>
        <v>S</v>
      </c>
      <c r="I195" s="64"/>
      <c r="J195" s="64"/>
      <c r="K195" s="64"/>
      <c r="L195" s="65">
        <v>-9.2999999999999999E-2</v>
      </c>
      <c r="M195" s="65" t="str">
        <f t="shared" si="650"/>
        <v>G</v>
      </c>
      <c r="N195" s="64"/>
      <c r="O195" s="64"/>
      <c r="P195" s="64"/>
      <c r="Q195" s="64">
        <v>0.65</v>
      </c>
      <c r="R195" s="64" t="str">
        <f t="shared" si="651"/>
        <v>S</v>
      </c>
      <c r="S195" s="64"/>
      <c r="T195" s="64"/>
      <c r="U195" s="64"/>
      <c r="V195" s="64">
        <v>0.94799999999999995</v>
      </c>
      <c r="W195" s="64" t="str">
        <f t="shared" si="652"/>
        <v>VG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63" customFormat="1" x14ac:dyDescent="0.3">
      <c r="A196" s="63">
        <v>14162500</v>
      </c>
      <c r="B196" s="63">
        <v>23772909</v>
      </c>
      <c r="C196" s="63" t="s">
        <v>11</v>
      </c>
      <c r="D196" s="82" t="s">
        <v>177</v>
      </c>
      <c r="E196" s="82"/>
      <c r="F196" s="79">
        <v>1</v>
      </c>
      <c r="G196" s="64">
        <v>0.83</v>
      </c>
      <c r="H196" s="64" t="str">
        <f t="shared" si="649"/>
        <v>VG</v>
      </c>
      <c r="I196" s="64"/>
      <c r="J196" s="64"/>
      <c r="K196" s="64"/>
      <c r="L196" s="65">
        <v>7.0000000000000007E-2</v>
      </c>
      <c r="M196" s="65" t="str">
        <f t="shared" si="650"/>
        <v>G</v>
      </c>
      <c r="N196" s="64"/>
      <c r="O196" s="64"/>
      <c r="P196" s="64"/>
      <c r="Q196" s="64">
        <v>0.41</v>
      </c>
      <c r="R196" s="64" t="str">
        <f t="shared" si="651"/>
        <v>VG</v>
      </c>
      <c r="S196" s="64"/>
      <c r="T196" s="64"/>
      <c r="U196" s="64"/>
      <c r="V196" s="64">
        <v>0.94</v>
      </c>
      <c r="W196" s="64" t="str">
        <f t="shared" si="652"/>
        <v>VG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x14ac:dyDescent="0.3">
      <c r="A197" s="63">
        <v>14162500</v>
      </c>
      <c r="B197" s="63">
        <v>23772909</v>
      </c>
      <c r="C197" s="63" t="s">
        <v>11</v>
      </c>
      <c r="D197" s="82" t="s">
        <v>186</v>
      </c>
      <c r="E197" s="82"/>
      <c r="F197" s="79">
        <v>0.9</v>
      </c>
      <c r="G197" s="64">
        <v>0.86</v>
      </c>
      <c r="H197" s="64" t="str">
        <f t="shared" si="649"/>
        <v>VG</v>
      </c>
      <c r="I197" s="64"/>
      <c r="J197" s="64"/>
      <c r="K197" s="64"/>
      <c r="L197" s="65">
        <v>9.1999999999999998E-2</v>
      </c>
      <c r="M197" s="65" t="str">
        <f t="shared" si="650"/>
        <v>G</v>
      </c>
      <c r="N197" s="64"/>
      <c r="O197" s="64"/>
      <c r="P197" s="64"/>
      <c r="Q197" s="64">
        <v>0.36</v>
      </c>
      <c r="R197" s="64" t="str">
        <f t="shared" si="651"/>
        <v>VG</v>
      </c>
      <c r="S197" s="64"/>
      <c r="T197" s="64"/>
      <c r="U197" s="64"/>
      <c r="V197" s="64">
        <v>0.96</v>
      </c>
      <c r="W197" s="64" t="str">
        <f t="shared" si="652"/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ht="27" customHeight="1" x14ac:dyDescent="0.3">
      <c r="A198" s="63">
        <v>14162500</v>
      </c>
      <c r="B198" s="63">
        <v>23772909</v>
      </c>
      <c r="C198" s="63" t="s">
        <v>11</v>
      </c>
      <c r="D198" s="82" t="s">
        <v>189</v>
      </c>
      <c r="E198" s="82"/>
      <c r="F198" s="79">
        <v>0.7</v>
      </c>
      <c r="G198" s="64">
        <v>0.91</v>
      </c>
      <c r="H198" s="64" t="str">
        <f t="shared" si="649"/>
        <v>VG</v>
      </c>
      <c r="I198" s="64"/>
      <c r="J198" s="64"/>
      <c r="K198" s="64"/>
      <c r="L198" s="65">
        <v>-4.0000000000000001E-3</v>
      </c>
      <c r="M198" s="65" t="str">
        <f t="shared" si="650"/>
        <v>VG</v>
      </c>
      <c r="N198" s="64"/>
      <c r="O198" s="64"/>
      <c r="P198" s="64"/>
      <c r="Q198" s="64">
        <v>0.31</v>
      </c>
      <c r="R198" s="64" t="str">
        <f t="shared" si="651"/>
        <v>VG</v>
      </c>
      <c r="S198" s="64"/>
      <c r="T198" s="64"/>
      <c r="U198" s="64"/>
      <c r="V198" s="64">
        <v>0.96</v>
      </c>
      <c r="W198" s="64" t="str">
        <f t="shared" si="652"/>
        <v>VG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121" customFormat="1" x14ac:dyDescent="0.3">
      <c r="A199" s="121">
        <v>14162500</v>
      </c>
      <c r="B199" s="121">
        <v>23772909</v>
      </c>
      <c r="C199" s="121" t="s">
        <v>11</v>
      </c>
      <c r="D199" s="121" t="s">
        <v>192</v>
      </c>
      <c r="E199" s="121" t="s">
        <v>193</v>
      </c>
      <c r="F199" s="122">
        <v>0.7</v>
      </c>
      <c r="G199" s="123">
        <v>0.89</v>
      </c>
      <c r="H199" s="123" t="str">
        <f t="shared" si="649"/>
        <v>VG</v>
      </c>
      <c r="I199" s="123"/>
      <c r="J199" s="123"/>
      <c r="K199" s="123"/>
      <c r="L199" s="124">
        <v>-1.2999999999999999E-2</v>
      </c>
      <c r="M199" s="124" t="str">
        <f t="shared" si="650"/>
        <v>VG</v>
      </c>
      <c r="N199" s="123"/>
      <c r="O199" s="123"/>
      <c r="P199" s="123"/>
      <c r="Q199" s="123">
        <v>0.33</v>
      </c>
      <c r="R199" s="123" t="str">
        <f t="shared" si="651"/>
        <v>VG</v>
      </c>
      <c r="S199" s="123"/>
      <c r="T199" s="123"/>
      <c r="U199" s="123"/>
      <c r="V199" s="123">
        <v>0.96</v>
      </c>
      <c r="W199" s="123" t="str">
        <f t="shared" si="652"/>
        <v>VG</v>
      </c>
      <c r="X199" s="123"/>
      <c r="Y199" s="123"/>
      <c r="Z199" s="123"/>
      <c r="AA199" s="123"/>
      <c r="AB199" s="124"/>
      <c r="AC199" s="123"/>
      <c r="AD199" s="123"/>
      <c r="AE199" s="123"/>
      <c r="AF199" s="124"/>
      <c r="AG199" s="123"/>
      <c r="AH199" s="123"/>
      <c r="AI199" s="123"/>
      <c r="AJ199" s="124"/>
      <c r="AK199" s="123"/>
      <c r="AL199" s="123"/>
    </row>
    <row r="200" spans="1:38" s="121" customFormat="1" x14ac:dyDescent="0.3">
      <c r="A200" s="121">
        <v>14162500</v>
      </c>
      <c r="B200" s="121">
        <v>23772909</v>
      </c>
      <c r="C200" s="121" t="s">
        <v>11</v>
      </c>
      <c r="D200" s="121" t="s">
        <v>204</v>
      </c>
      <c r="E200" s="121" t="s">
        <v>199</v>
      </c>
      <c r="F200" s="122">
        <v>0.9</v>
      </c>
      <c r="G200" s="123">
        <v>0.82</v>
      </c>
      <c r="H200" s="123" t="str">
        <f t="shared" ref="H200" si="653">IF(G200&gt;0.8,"VG",IF(G200&gt;0.7,"G",IF(G200&gt;0.45,"S","NS")))</f>
        <v>VG</v>
      </c>
      <c r="I200" s="123"/>
      <c r="J200" s="123"/>
      <c r="K200" s="123"/>
      <c r="L200" s="124">
        <v>-3.5999999999999997E-2</v>
      </c>
      <c r="M200" s="124" t="str">
        <f t="shared" ref="M200" si="654">IF(ABS(L200)&lt;5%,"VG",IF(ABS(L200)&lt;10%,"G",IF(ABS(L200)&lt;15%,"S","NS")))</f>
        <v>VG</v>
      </c>
      <c r="N200" s="123"/>
      <c r="O200" s="123"/>
      <c r="P200" s="123"/>
      <c r="Q200" s="123">
        <v>0.43</v>
      </c>
      <c r="R200" s="123" t="str">
        <f t="shared" ref="R200" si="655">IF(Q200&lt;=0.5,"VG",IF(Q200&lt;=0.6,"G",IF(Q200&lt;=0.7,"S","NS")))</f>
        <v>VG</v>
      </c>
      <c r="S200" s="123"/>
      <c r="T200" s="123"/>
      <c r="U200" s="123"/>
      <c r="V200" s="123">
        <v>0.95</v>
      </c>
      <c r="W200" s="123" t="str">
        <f t="shared" ref="W200" si="656">IF(V200&gt;0.85,"VG",IF(V200&gt;0.75,"G",IF(V200&gt;0.6,"S","NS")))</f>
        <v>VG</v>
      </c>
      <c r="X200" s="123"/>
      <c r="Y200" s="123"/>
      <c r="Z200" s="123"/>
      <c r="AA200" s="123"/>
      <c r="AB200" s="124"/>
      <c r="AC200" s="123"/>
      <c r="AD200" s="123"/>
      <c r="AE200" s="123"/>
      <c r="AF200" s="124"/>
      <c r="AG200" s="123"/>
      <c r="AH200" s="123"/>
      <c r="AI200" s="123"/>
      <c r="AJ200" s="124"/>
      <c r="AK200" s="123"/>
      <c r="AL200" s="123"/>
    </row>
    <row r="201" spans="1:38" s="121" customFormat="1" x14ac:dyDescent="0.3">
      <c r="A201" s="121">
        <v>14162500</v>
      </c>
      <c r="B201" s="121">
        <v>23772909</v>
      </c>
      <c r="C201" s="121" t="s">
        <v>11</v>
      </c>
      <c r="D201" s="121" t="s">
        <v>212</v>
      </c>
      <c r="E201" s="121" t="s">
        <v>214</v>
      </c>
      <c r="F201" s="122">
        <v>0.9</v>
      </c>
      <c r="G201" s="123">
        <v>0.84</v>
      </c>
      <c r="H201" s="123" t="str">
        <f t="shared" ref="H201" si="657">IF(G201&gt;0.8,"VG",IF(G201&gt;0.7,"G",IF(G201&gt;0.45,"S","NS")))</f>
        <v>VG</v>
      </c>
      <c r="I201" s="123"/>
      <c r="J201" s="123"/>
      <c r="K201" s="123"/>
      <c r="L201" s="124">
        <v>-3.1E-2</v>
      </c>
      <c r="M201" s="124" t="str">
        <f t="shared" ref="M201" si="658">IF(ABS(L201)&lt;5%,"VG",IF(ABS(L201)&lt;10%,"G",IF(ABS(L201)&lt;15%,"S","NS")))</f>
        <v>VG</v>
      </c>
      <c r="N201" s="123"/>
      <c r="O201" s="123"/>
      <c r="P201" s="123"/>
      <c r="Q201" s="123">
        <v>0.4</v>
      </c>
      <c r="R201" s="123" t="str">
        <f t="shared" ref="R201" si="659">IF(Q201&lt;=0.5,"VG",IF(Q201&lt;=0.6,"G",IF(Q201&lt;=0.7,"S","NS")))</f>
        <v>VG</v>
      </c>
      <c r="S201" s="123"/>
      <c r="T201" s="123"/>
      <c r="U201" s="123"/>
      <c r="V201" s="123">
        <v>0.95</v>
      </c>
      <c r="W201" s="123" t="str">
        <f t="shared" ref="W201" si="660">IF(V201&gt;0.85,"VG",IF(V201&gt;0.75,"G",IF(V201&gt;0.6,"S","NS")))</f>
        <v>VG</v>
      </c>
      <c r="X201" s="123"/>
      <c r="Y201" s="123"/>
      <c r="Z201" s="123"/>
      <c r="AA201" s="123"/>
      <c r="AB201" s="124"/>
      <c r="AC201" s="123"/>
      <c r="AD201" s="123"/>
      <c r="AE201" s="123"/>
      <c r="AF201" s="124"/>
      <c r="AG201" s="123"/>
      <c r="AH201" s="123"/>
      <c r="AI201" s="123"/>
      <c r="AJ201" s="124"/>
      <c r="AK201" s="123"/>
      <c r="AL201" s="123"/>
    </row>
    <row r="202" spans="1:38" s="125" customFormat="1" x14ac:dyDescent="0.3">
      <c r="A202" s="125">
        <v>14162500</v>
      </c>
      <c r="B202" s="125">
        <v>23772909</v>
      </c>
      <c r="C202" s="125" t="s">
        <v>11</v>
      </c>
      <c r="D202" s="125" t="s">
        <v>228</v>
      </c>
      <c r="E202" s="125" t="s">
        <v>229</v>
      </c>
      <c r="F202" s="126">
        <v>1.2</v>
      </c>
      <c r="G202" s="127">
        <v>0.76</v>
      </c>
      <c r="H202" s="127" t="str">
        <f t="shared" ref="H202" si="661">IF(G202&gt;0.8,"VG",IF(G202&gt;0.7,"G",IF(G202&gt;0.45,"S","NS")))</f>
        <v>G</v>
      </c>
      <c r="I202" s="127"/>
      <c r="J202" s="127"/>
      <c r="K202" s="127"/>
      <c r="L202" s="128">
        <v>0.156</v>
      </c>
      <c r="M202" s="128" t="str">
        <f t="shared" ref="M202" si="662">IF(ABS(L202)&lt;5%,"VG",IF(ABS(L202)&lt;10%,"G",IF(ABS(L202)&lt;15%,"S","NS")))</f>
        <v>NS</v>
      </c>
      <c r="N202" s="127"/>
      <c r="O202" s="127"/>
      <c r="P202" s="127"/>
      <c r="Q202" s="127">
        <v>0.45</v>
      </c>
      <c r="R202" s="127" t="str">
        <f t="shared" ref="R202" si="663">IF(Q202&lt;=0.5,"VG",IF(Q202&lt;=0.6,"G",IF(Q202&lt;=0.7,"S","NS")))</f>
        <v>VG</v>
      </c>
      <c r="S202" s="127"/>
      <c r="T202" s="127"/>
      <c r="U202" s="127"/>
      <c r="V202" s="127">
        <v>0.95</v>
      </c>
      <c r="W202" s="127" t="str">
        <f t="shared" ref="W202" si="664">IF(V202&gt;0.85,"VG",IF(V202&gt;0.75,"G",IF(V202&gt;0.6,"S","NS")))</f>
        <v>VG</v>
      </c>
      <c r="X202" s="127"/>
      <c r="Y202" s="127"/>
      <c r="Z202" s="127"/>
      <c r="AA202" s="127"/>
      <c r="AB202" s="128"/>
      <c r="AC202" s="127"/>
      <c r="AD202" s="127"/>
      <c r="AE202" s="127"/>
      <c r="AF202" s="128"/>
      <c r="AG202" s="127"/>
      <c r="AH202" s="127"/>
      <c r="AI202" s="127"/>
      <c r="AJ202" s="128"/>
      <c r="AK202" s="127"/>
      <c r="AL202" s="127"/>
    </row>
    <row r="203" spans="1:38" s="69" customFormat="1" x14ac:dyDescent="0.3">
      <c r="F203" s="80"/>
      <c r="G203" s="70"/>
      <c r="H203" s="70"/>
      <c r="I203" s="70"/>
      <c r="J203" s="70"/>
      <c r="K203" s="70"/>
      <c r="L203" s="71"/>
      <c r="M203" s="71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1"/>
      <c r="AC203" s="70"/>
      <c r="AD203" s="70"/>
      <c r="AE203" s="70"/>
      <c r="AF203" s="71"/>
      <c r="AG203" s="70"/>
      <c r="AH203" s="70"/>
      <c r="AI203" s="70"/>
      <c r="AJ203" s="71"/>
      <c r="AK203" s="70"/>
      <c r="AL203" s="70"/>
    </row>
    <row r="204" spans="1:38" s="69" customFormat="1" x14ac:dyDescent="0.3">
      <c r="A204" s="69">
        <v>14164900</v>
      </c>
      <c r="B204" s="69">
        <v>23772751</v>
      </c>
      <c r="C204" s="69" t="s">
        <v>60</v>
      </c>
      <c r="D204" s="69" t="s">
        <v>55</v>
      </c>
      <c r="F204" s="80"/>
      <c r="G204" s="70">
        <v>0.88600000000000001</v>
      </c>
      <c r="H204" s="70" t="str">
        <f t="shared" ref="H204:H223" si="665">IF(G204&gt;0.8,"VG",IF(G204&gt;0.7,"G",IF(G204&gt;0.45,"S","NS")))</f>
        <v>VG</v>
      </c>
      <c r="I204" s="70"/>
      <c r="J204" s="70"/>
      <c r="K204" s="70"/>
      <c r="L204" s="71">
        <v>5.7000000000000002E-2</v>
      </c>
      <c r="M204" s="71" t="str">
        <f t="shared" ref="M204:M223" si="666">IF(ABS(L204)&lt;5%,"VG",IF(ABS(L204)&lt;10%,"G",IF(ABS(L204)&lt;15%,"S","NS")))</f>
        <v>G</v>
      </c>
      <c r="N204" s="70"/>
      <c r="O204" s="70"/>
      <c r="P204" s="70"/>
      <c r="Q204" s="70">
        <v>0.33300000000000002</v>
      </c>
      <c r="R204" s="70" t="str">
        <f t="shared" ref="R204:R223" si="667">IF(Q204&lt;=0.5,"VG",IF(Q204&lt;=0.6,"G",IF(Q204&lt;=0.7,"S","NS")))</f>
        <v>VG</v>
      </c>
      <c r="S204" s="70"/>
      <c r="T204" s="70"/>
      <c r="U204" s="70"/>
      <c r="V204" s="70">
        <v>0.93</v>
      </c>
      <c r="W204" s="70" t="str">
        <f t="shared" ref="W204:W223" si="668">IF(V204&gt;0.85,"VG",IF(V204&gt;0.75,"G",IF(V204&gt;0.6,"S","NS")))</f>
        <v>VG</v>
      </c>
      <c r="X204" s="70"/>
      <c r="Y204" s="70"/>
      <c r="Z204" s="70"/>
      <c r="AA204" s="70"/>
      <c r="AB204" s="71"/>
      <c r="AC204" s="70"/>
      <c r="AD204" s="70"/>
      <c r="AE204" s="70"/>
      <c r="AF204" s="71"/>
      <c r="AG204" s="70"/>
      <c r="AH204" s="70"/>
      <c r="AI204" s="70"/>
      <c r="AJ204" s="71"/>
      <c r="AK204" s="70"/>
      <c r="AL204" s="70"/>
    </row>
    <row r="205" spans="1:38" s="69" customFormat="1" x14ac:dyDescent="0.3">
      <c r="A205" s="69">
        <v>14164900</v>
      </c>
      <c r="B205" s="69">
        <v>23772751</v>
      </c>
      <c r="C205" s="69" t="s">
        <v>60</v>
      </c>
      <c r="D205" s="69" t="s">
        <v>93</v>
      </c>
      <c r="F205" s="80"/>
      <c r="G205" s="70">
        <v>0.91300000000000003</v>
      </c>
      <c r="H205" s="70" t="str">
        <f t="shared" si="665"/>
        <v>VG</v>
      </c>
      <c r="I205" s="70"/>
      <c r="J205" s="70"/>
      <c r="K205" s="70"/>
      <c r="L205" s="71">
        <v>3.2000000000000001E-2</v>
      </c>
      <c r="M205" s="71" t="str">
        <f t="shared" si="666"/>
        <v>VG</v>
      </c>
      <c r="N205" s="70"/>
      <c r="O205" s="70"/>
      <c r="P205" s="70"/>
      <c r="Q205" s="70">
        <v>0.29199999999999998</v>
      </c>
      <c r="R205" s="70" t="str">
        <f t="shared" si="667"/>
        <v>VG</v>
      </c>
      <c r="S205" s="70"/>
      <c r="T205" s="70"/>
      <c r="U205" s="70"/>
      <c r="V205" s="70">
        <v>0.93799999999999994</v>
      </c>
      <c r="W205" s="70" t="str">
        <f t="shared" si="668"/>
        <v>VG</v>
      </c>
      <c r="X205" s="70"/>
      <c r="Y205" s="70"/>
      <c r="Z205" s="70"/>
      <c r="AA205" s="70"/>
      <c r="AB205" s="71"/>
      <c r="AC205" s="70"/>
      <c r="AD205" s="70"/>
      <c r="AE205" s="70"/>
      <c r="AF205" s="71"/>
      <c r="AG205" s="70"/>
      <c r="AH205" s="70"/>
      <c r="AI205" s="70"/>
      <c r="AJ205" s="71"/>
      <c r="AK205" s="70"/>
      <c r="AL205" s="70"/>
    </row>
    <row r="206" spans="1:38" s="69" customFormat="1" x14ac:dyDescent="0.3">
      <c r="A206" s="69">
        <v>14164900</v>
      </c>
      <c r="B206" s="69">
        <v>23772751</v>
      </c>
      <c r="C206" s="69" t="s">
        <v>60</v>
      </c>
      <c r="D206" s="69" t="s">
        <v>159</v>
      </c>
      <c r="F206" s="80"/>
      <c r="G206" s="70">
        <v>0.876</v>
      </c>
      <c r="H206" s="70" t="str">
        <f t="shared" si="665"/>
        <v>VG</v>
      </c>
      <c r="I206" s="70"/>
      <c r="J206" s="70"/>
      <c r="K206" s="70"/>
      <c r="L206" s="71">
        <v>0.08</v>
      </c>
      <c r="M206" s="71" t="str">
        <f t="shared" si="666"/>
        <v>G</v>
      </c>
      <c r="N206" s="70"/>
      <c r="O206" s="70"/>
      <c r="P206" s="70"/>
      <c r="Q206" s="70">
        <v>0.34300000000000003</v>
      </c>
      <c r="R206" s="70" t="str">
        <f t="shared" si="667"/>
        <v>VG</v>
      </c>
      <c r="S206" s="70"/>
      <c r="T206" s="70"/>
      <c r="U206" s="70"/>
      <c r="V206" s="70">
        <v>0.92900000000000005</v>
      </c>
      <c r="W206" s="70" t="str">
        <f t="shared" si="668"/>
        <v>VG</v>
      </c>
      <c r="X206" s="70"/>
      <c r="Y206" s="70"/>
      <c r="Z206" s="70"/>
      <c r="AA206" s="70"/>
      <c r="AB206" s="71"/>
      <c r="AC206" s="70"/>
      <c r="AD206" s="70"/>
      <c r="AE206" s="70"/>
      <c r="AF206" s="71"/>
      <c r="AG206" s="70"/>
      <c r="AH206" s="70"/>
      <c r="AI206" s="70"/>
      <c r="AJ206" s="71"/>
      <c r="AK206" s="70"/>
      <c r="AL206" s="70"/>
    </row>
    <row r="207" spans="1:38" s="69" customFormat="1" x14ac:dyDescent="0.3">
      <c r="A207" s="69">
        <v>14164900</v>
      </c>
      <c r="B207" s="69">
        <v>23772751</v>
      </c>
      <c r="C207" s="69" t="s">
        <v>60</v>
      </c>
      <c r="D207" s="69" t="s">
        <v>161</v>
      </c>
      <c r="F207" s="80"/>
      <c r="G207" s="70">
        <v>0.84099999999999997</v>
      </c>
      <c r="H207" s="70" t="str">
        <f t="shared" si="665"/>
        <v>VG</v>
      </c>
      <c r="I207" s="70"/>
      <c r="J207" s="70"/>
      <c r="K207" s="70"/>
      <c r="L207" s="71">
        <v>0.123</v>
      </c>
      <c r="M207" s="71" t="str">
        <f t="shared" si="666"/>
        <v>S</v>
      </c>
      <c r="N207" s="70"/>
      <c r="O207" s="70"/>
      <c r="P207" s="70"/>
      <c r="Q207" s="70">
        <v>0.38100000000000001</v>
      </c>
      <c r="R207" s="70" t="str">
        <f t="shared" si="667"/>
        <v>VG</v>
      </c>
      <c r="S207" s="70"/>
      <c r="T207" s="70"/>
      <c r="U207" s="70"/>
      <c r="V207" s="70">
        <v>0.93500000000000005</v>
      </c>
      <c r="W207" s="70" t="str">
        <f t="shared" si="668"/>
        <v>VG</v>
      </c>
      <c r="X207" s="70"/>
      <c r="Y207" s="70"/>
      <c r="Z207" s="70"/>
      <c r="AA207" s="70"/>
      <c r="AB207" s="71"/>
      <c r="AC207" s="70"/>
      <c r="AD207" s="70"/>
      <c r="AE207" s="70"/>
      <c r="AF207" s="71"/>
      <c r="AG207" s="70"/>
      <c r="AH207" s="70"/>
      <c r="AI207" s="70"/>
      <c r="AJ207" s="71"/>
      <c r="AK207" s="70"/>
      <c r="AL207" s="70"/>
    </row>
    <row r="208" spans="1:38" s="69" customFormat="1" x14ac:dyDescent="0.3">
      <c r="A208" s="69">
        <v>14164900</v>
      </c>
      <c r="B208" s="69">
        <v>23772751</v>
      </c>
      <c r="C208" s="69" t="s">
        <v>60</v>
      </c>
      <c r="D208" s="69" t="s">
        <v>162</v>
      </c>
      <c r="F208" s="80"/>
      <c r="G208" s="70">
        <v>0.66</v>
      </c>
      <c r="H208" s="70" t="str">
        <f t="shared" si="665"/>
        <v>S</v>
      </c>
      <c r="I208" s="70"/>
      <c r="J208" s="70"/>
      <c r="K208" s="70"/>
      <c r="L208" s="71">
        <v>-8.1000000000000003E-2</v>
      </c>
      <c r="M208" s="71" t="str">
        <f t="shared" si="666"/>
        <v>G</v>
      </c>
      <c r="N208" s="70"/>
      <c r="O208" s="70"/>
      <c r="P208" s="70"/>
      <c r="Q208" s="70">
        <v>0.56599999999999995</v>
      </c>
      <c r="R208" s="70" t="str">
        <f t="shared" si="667"/>
        <v>G</v>
      </c>
      <c r="S208" s="70"/>
      <c r="T208" s="70"/>
      <c r="U208" s="70"/>
      <c r="V208" s="70">
        <v>0.85499999999999998</v>
      </c>
      <c r="W208" s="70" t="str">
        <f t="shared" si="668"/>
        <v>VG</v>
      </c>
      <c r="X208" s="70"/>
      <c r="Y208" s="70"/>
      <c r="Z208" s="70"/>
      <c r="AA208" s="70"/>
      <c r="AB208" s="71"/>
      <c r="AC208" s="70"/>
      <c r="AD208" s="70"/>
      <c r="AE208" s="70"/>
      <c r="AF208" s="71"/>
      <c r="AG208" s="70"/>
      <c r="AH208" s="70"/>
      <c r="AI208" s="70"/>
      <c r="AJ208" s="71"/>
      <c r="AK208" s="70"/>
      <c r="AL208" s="70"/>
    </row>
    <row r="209" spans="1:38" s="69" customFormat="1" x14ac:dyDescent="0.3">
      <c r="A209" s="69">
        <v>14164900</v>
      </c>
      <c r="B209" s="69">
        <v>23772751</v>
      </c>
      <c r="C209" s="69" t="s">
        <v>60</v>
      </c>
      <c r="D209" s="69" t="s">
        <v>163</v>
      </c>
      <c r="F209" s="80"/>
      <c r="G209" s="70">
        <v>0.92500000000000004</v>
      </c>
      <c r="H209" s="70" t="str">
        <f t="shared" si="665"/>
        <v>VG</v>
      </c>
      <c r="I209" s="70"/>
      <c r="J209" s="70"/>
      <c r="K209" s="70"/>
      <c r="L209" s="71">
        <v>2.3E-2</v>
      </c>
      <c r="M209" s="71" t="str">
        <f t="shared" si="666"/>
        <v>VG</v>
      </c>
      <c r="N209" s="70"/>
      <c r="O209" s="70"/>
      <c r="P209" s="70"/>
      <c r="Q209" s="70">
        <v>0.27100000000000002</v>
      </c>
      <c r="R209" s="70" t="str">
        <f t="shared" si="667"/>
        <v>VG</v>
      </c>
      <c r="S209" s="70"/>
      <c r="T209" s="70"/>
      <c r="U209" s="70"/>
      <c r="V209" s="70">
        <v>0.94199999999999995</v>
      </c>
      <c r="W209" s="70" t="str">
        <f t="shared" si="668"/>
        <v>VG</v>
      </c>
      <c r="X209" s="70"/>
      <c r="Y209" s="70"/>
      <c r="Z209" s="70"/>
      <c r="AA209" s="70"/>
      <c r="AB209" s="71"/>
      <c r="AC209" s="70"/>
      <c r="AD209" s="70"/>
      <c r="AE209" s="70"/>
      <c r="AF209" s="71"/>
      <c r="AG209" s="70"/>
      <c r="AH209" s="70"/>
      <c r="AI209" s="70"/>
      <c r="AJ209" s="71"/>
      <c r="AK209" s="70"/>
      <c r="AL209" s="70"/>
    </row>
    <row r="210" spans="1:38" s="69" customFormat="1" x14ac:dyDescent="0.3">
      <c r="A210" s="69">
        <v>14164900</v>
      </c>
      <c r="B210" s="69">
        <v>23772751</v>
      </c>
      <c r="C210" s="69" t="s">
        <v>60</v>
      </c>
      <c r="D210" s="69" t="s">
        <v>165</v>
      </c>
      <c r="F210" s="80"/>
      <c r="G210" s="70">
        <v>0.90300000000000002</v>
      </c>
      <c r="H210" s="70" t="str">
        <f t="shared" si="665"/>
        <v>VG</v>
      </c>
      <c r="I210" s="70"/>
      <c r="J210" s="70"/>
      <c r="K210" s="70"/>
      <c r="L210" s="71">
        <v>-7.0000000000000001E-3</v>
      </c>
      <c r="M210" s="71" t="str">
        <f t="shared" si="666"/>
        <v>VG</v>
      </c>
      <c r="N210" s="70"/>
      <c r="O210" s="70"/>
      <c r="P210" s="70"/>
      <c r="Q210" s="70">
        <v>0.31</v>
      </c>
      <c r="R210" s="70" t="str">
        <f t="shared" si="667"/>
        <v>VG</v>
      </c>
      <c r="S210" s="70"/>
      <c r="T210" s="70"/>
      <c r="U210" s="70"/>
      <c r="V210" s="70">
        <v>0.93100000000000005</v>
      </c>
      <c r="W210" s="70" t="str">
        <f t="shared" si="668"/>
        <v>VG</v>
      </c>
      <c r="X210" s="70"/>
      <c r="Y210" s="70"/>
      <c r="Z210" s="70"/>
      <c r="AA210" s="70"/>
      <c r="AB210" s="71"/>
      <c r="AC210" s="70"/>
      <c r="AD210" s="70"/>
      <c r="AE210" s="70"/>
      <c r="AF210" s="71"/>
      <c r="AG210" s="70"/>
      <c r="AH210" s="70"/>
      <c r="AI210" s="70"/>
      <c r="AJ210" s="71"/>
      <c r="AK210" s="70"/>
      <c r="AL210" s="70"/>
    </row>
    <row r="211" spans="1:38" s="69" customFormat="1" x14ac:dyDescent="0.3">
      <c r="A211" s="69">
        <v>14164900</v>
      </c>
      <c r="B211" s="69">
        <v>23772751</v>
      </c>
      <c r="C211" s="69" t="s">
        <v>60</v>
      </c>
      <c r="D211" s="69" t="s">
        <v>168</v>
      </c>
      <c r="F211" s="80"/>
      <c r="G211" s="70">
        <v>0.93100000000000005</v>
      </c>
      <c r="H211" s="70" t="str">
        <f t="shared" si="665"/>
        <v>VG</v>
      </c>
      <c r="I211" s="70"/>
      <c r="J211" s="70"/>
      <c r="K211" s="70"/>
      <c r="L211" s="71">
        <v>3.4000000000000002E-2</v>
      </c>
      <c r="M211" s="71" t="str">
        <f t="shared" si="666"/>
        <v>VG</v>
      </c>
      <c r="N211" s="70"/>
      <c r="O211" s="70"/>
      <c r="P211" s="70"/>
      <c r="Q211" s="70">
        <v>0.26100000000000001</v>
      </c>
      <c r="R211" s="70" t="str">
        <f t="shared" si="667"/>
        <v>VG</v>
      </c>
      <c r="S211" s="70"/>
      <c r="T211" s="70"/>
      <c r="U211" s="70"/>
      <c r="V211" s="70">
        <v>0.94799999999999995</v>
      </c>
      <c r="W211" s="70" t="str">
        <f t="shared" si="668"/>
        <v>VG</v>
      </c>
      <c r="X211" s="70"/>
      <c r="Y211" s="70"/>
      <c r="Z211" s="70"/>
      <c r="AA211" s="70"/>
      <c r="AB211" s="71"/>
      <c r="AC211" s="70"/>
      <c r="AD211" s="70"/>
      <c r="AE211" s="70"/>
      <c r="AF211" s="71"/>
      <c r="AG211" s="70"/>
      <c r="AH211" s="70"/>
      <c r="AI211" s="70"/>
      <c r="AJ211" s="71"/>
      <c r="AK211" s="70"/>
      <c r="AL211" s="70"/>
    </row>
    <row r="212" spans="1:38" s="63" customFormat="1" x14ac:dyDescent="0.3">
      <c r="A212" s="63">
        <v>14164900</v>
      </c>
      <c r="B212" s="63">
        <v>23772751</v>
      </c>
      <c r="C212" s="63" t="s">
        <v>60</v>
      </c>
      <c r="D212" s="63" t="s">
        <v>169</v>
      </c>
      <c r="F212" s="79"/>
      <c r="G212" s="64">
        <v>0.92600000000000005</v>
      </c>
      <c r="H212" s="64" t="str">
        <f t="shared" si="665"/>
        <v>VG</v>
      </c>
      <c r="I212" s="64"/>
      <c r="J212" s="64"/>
      <c r="K212" s="64"/>
      <c r="L212" s="65">
        <v>1.4E-2</v>
      </c>
      <c r="M212" s="65" t="str">
        <f t="shared" si="666"/>
        <v>VG</v>
      </c>
      <c r="N212" s="64"/>
      <c r="O212" s="64"/>
      <c r="P212" s="64"/>
      <c r="Q212" s="64">
        <v>0.27</v>
      </c>
      <c r="R212" s="64" t="str">
        <f t="shared" si="667"/>
        <v>VG</v>
      </c>
      <c r="S212" s="64"/>
      <c r="T212" s="64"/>
      <c r="U212" s="64"/>
      <c r="V212" s="64">
        <v>0.95299999999999996</v>
      </c>
      <c r="W212" s="64" t="str">
        <f t="shared" si="668"/>
        <v>VG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63" customFormat="1" x14ac:dyDescent="0.3">
      <c r="A213" s="63">
        <v>14164900</v>
      </c>
      <c r="B213" s="63">
        <v>23772751</v>
      </c>
      <c r="C213" s="63" t="s">
        <v>60</v>
      </c>
      <c r="D213" s="63" t="s">
        <v>171</v>
      </c>
      <c r="F213" s="79"/>
      <c r="G213" s="64">
        <v>0.73699999999999999</v>
      </c>
      <c r="H213" s="64" t="str">
        <f t="shared" si="665"/>
        <v>G</v>
      </c>
      <c r="I213" s="64"/>
      <c r="J213" s="64"/>
      <c r="K213" s="64"/>
      <c r="L213" s="65">
        <v>-7.3999999999999996E-2</v>
      </c>
      <c r="M213" s="65" t="str">
        <f t="shared" si="666"/>
        <v>G</v>
      </c>
      <c r="N213" s="64"/>
      <c r="O213" s="64"/>
      <c r="P213" s="64"/>
      <c r="Q213" s="64">
        <v>0.5</v>
      </c>
      <c r="R213" s="64" t="str">
        <f t="shared" si="667"/>
        <v>VG</v>
      </c>
      <c r="S213" s="64"/>
      <c r="T213" s="64"/>
      <c r="U213" s="64"/>
      <c r="V213" s="64">
        <v>0.96099999999999997</v>
      </c>
      <c r="W213" s="64" t="str">
        <f t="shared" si="668"/>
        <v>VG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63" customFormat="1" x14ac:dyDescent="0.3">
      <c r="A214" s="63">
        <v>14164900</v>
      </c>
      <c r="B214" s="63">
        <v>23772751</v>
      </c>
      <c r="C214" s="63" t="s">
        <v>60</v>
      </c>
      <c r="D214" s="63" t="s">
        <v>172</v>
      </c>
      <c r="F214" s="79">
        <v>1.7</v>
      </c>
      <c r="G214" s="64">
        <v>0.7</v>
      </c>
      <c r="H214" s="64" t="str">
        <f t="shared" si="665"/>
        <v>S</v>
      </c>
      <c r="I214" s="64"/>
      <c r="J214" s="64"/>
      <c r="K214" s="64"/>
      <c r="L214" s="65">
        <v>-8.5999999999999993E-2</v>
      </c>
      <c r="M214" s="65" t="str">
        <f t="shared" si="666"/>
        <v>G</v>
      </c>
      <c r="N214" s="64"/>
      <c r="O214" s="64"/>
      <c r="P214" s="64"/>
      <c r="Q214" s="64">
        <v>0.53</v>
      </c>
      <c r="R214" s="64" t="str">
        <f t="shared" si="667"/>
        <v>G</v>
      </c>
      <c r="S214" s="64"/>
      <c r="T214" s="64"/>
      <c r="U214" s="64"/>
      <c r="V214" s="64">
        <v>0.96</v>
      </c>
      <c r="W214" s="64" t="str">
        <f t="shared" si="668"/>
        <v>VG</v>
      </c>
      <c r="X214" s="64"/>
      <c r="Y214" s="64"/>
      <c r="Z214" s="64"/>
      <c r="AA214" s="64"/>
      <c r="AB214" s="65"/>
      <c r="AC214" s="64"/>
      <c r="AD214" s="64"/>
      <c r="AE214" s="64"/>
      <c r="AF214" s="65"/>
      <c r="AG214" s="64"/>
      <c r="AH214" s="64"/>
      <c r="AI214" s="64"/>
      <c r="AJ214" s="65"/>
      <c r="AK214" s="64"/>
      <c r="AL214" s="64"/>
    </row>
    <row r="215" spans="1:38" s="63" customFormat="1" x14ac:dyDescent="0.3">
      <c r="A215" s="63">
        <v>14164900</v>
      </c>
      <c r="B215" s="63">
        <v>23772751</v>
      </c>
      <c r="C215" s="63" t="s">
        <v>60</v>
      </c>
      <c r="D215" s="63" t="s">
        <v>174</v>
      </c>
      <c r="F215" s="79">
        <v>1.7</v>
      </c>
      <c r="G215" s="64">
        <v>0.7</v>
      </c>
      <c r="H215" s="64" t="str">
        <f t="shared" si="665"/>
        <v>S</v>
      </c>
      <c r="I215" s="64"/>
      <c r="J215" s="64"/>
      <c r="K215" s="64"/>
      <c r="L215" s="65">
        <v>-8.5000000000000006E-2</v>
      </c>
      <c r="M215" s="65" t="str">
        <f t="shared" si="666"/>
        <v>G</v>
      </c>
      <c r="N215" s="64"/>
      <c r="O215" s="64"/>
      <c r="P215" s="64"/>
      <c r="Q215" s="64">
        <v>0.53</v>
      </c>
      <c r="R215" s="64" t="str">
        <f t="shared" si="667"/>
        <v>G</v>
      </c>
      <c r="S215" s="64"/>
      <c r="T215" s="64"/>
      <c r="U215" s="64"/>
      <c r="V215" s="64">
        <v>0.96</v>
      </c>
      <c r="W215" s="64" t="str">
        <f t="shared" si="668"/>
        <v>VG</v>
      </c>
      <c r="X215" s="64"/>
      <c r="Y215" s="64"/>
      <c r="Z215" s="64"/>
      <c r="AA215" s="64"/>
      <c r="AB215" s="65"/>
      <c r="AC215" s="64"/>
      <c r="AD215" s="64"/>
      <c r="AE215" s="64"/>
      <c r="AF215" s="65"/>
      <c r="AG215" s="64"/>
      <c r="AH215" s="64"/>
      <c r="AI215" s="64"/>
      <c r="AJ215" s="65"/>
      <c r="AK215" s="64"/>
      <c r="AL215" s="64"/>
    </row>
    <row r="216" spans="1:38" s="63" customFormat="1" ht="28.8" x14ac:dyDescent="0.3">
      <c r="A216" s="63">
        <v>14164900</v>
      </c>
      <c r="B216" s="63">
        <v>23772751</v>
      </c>
      <c r="C216" s="63" t="s">
        <v>60</v>
      </c>
      <c r="D216" s="82" t="s">
        <v>175</v>
      </c>
      <c r="E216" s="82"/>
      <c r="F216" s="79">
        <v>1.5</v>
      </c>
      <c r="G216" s="64">
        <v>0.75</v>
      </c>
      <c r="H216" s="64" t="str">
        <f t="shared" si="665"/>
        <v>G</v>
      </c>
      <c r="I216" s="64"/>
      <c r="J216" s="64"/>
      <c r="K216" s="64"/>
      <c r="L216" s="65">
        <v>-6.2E-2</v>
      </c>
      <c r="M216" s="65" t="str">
        <f t="shared" si="666"/>
        <v>G</v>
      </c>
      <c r="N216" s="64"/>
      <c r="O216" s="64"/>
      <c r="P216" s="64"/>
      <c r="Q216" s="64">
        <v>0.5</v>
      </c>
      <c r="R216" s="64" t="str">
        <f t="shared" si="667"/>
        <v>VG</v>
      </c>
      <c r="S216" s="64"/>
      <c r="T216" s="64"/>
      <c r="U216" s="64"/>
      <c r="V216" s="64">
        <v>0.97</v>
      </c>
      <c r="W216" s="64" t="str">
        <f t="shared" si="668"/>
        <v>VG</v>
      </c>
      <c r="X216" s="64"/>
      <c r="Y216" s="64"/>
      <c r="Z216" s="64"/>
      <c r="AA216" s="64"/>
      <c r="AB216" s="65"/>
      <c r="AC216" s="64"/>
      <c r="AD216" s="64"/>
      <c r="AE216" s="64"/>
      <c r="AF216" s="65"/>
      <c r="AG216" s="64"/>
      <c r="AH216" s="64"/>
      <c r="AI216" s="64"/>
      <c r="AJ216" s="65"/>
      <c r="AK216" s="64"/>
      <c r="AL216" s="64"/>
    </row>
    <row r="217" spans="1:38" s="63" customFormat="1" ht="28.8" x14ac:dyDescent="0.3">
      <c r="A217" s="63">
        <v>14164900</v>
      </c>
      <c r="B217" s="63">
        <v>23772751</v>
      </c>
      <c r="C217" s="63" t="s">
        <v>60</v>
      </c>
      <c r="D217" s="82" t="s">
        <v>176</v>
      </c>
      <c r="E217" s="82"/>
      <c r="F217" s="79">
        <v>1.4</v>
      </c>
      <c r="G217" s="64">
        <v>0.77</v>
      </c>
      <c r="H217" s="64" t="str">
        <f t="shared" si="665"/>
        <v>G</v>
      </c>
      <c r="I217" s="64"/>
      <c r="J217" s="64"/>
      <c r="K217" s="64"/>
      <c r="L217" s="65">
        <v>-0.04</v>
      </c>
      <c r="M217" s="65" t="str">
        <f t="shared" si="666"/>
        <v>VG</v>
      </c>
      <c r="N217" s="64"/>
      <c r="O217" s="64"/>
      <c r="P217" s="64"/>
      <c r="Q217" s="64">
        <v>0.48</v>
      </c>
      <c r="R217" s="64" t="str">
        <f t="shared" si="667"/>
        <v>VG</v>
      </c>
      <c r="S217" s="64"/>
      <c r="T217" s="64"/>
      <c r="U217" s="64"/>
      <c r="V217" s="64">
        <v>0.97</v>
      </c>
      <c r="W217" s="64" t="str">
        <f t="shared" si="668"/>
        <v>VG</v>
      </c>
      <c r="X217" s="64"/>
      <c r="Y217" s="64"/>
      <c r="Z217" s="64"/>
      <c r="AA217" s="64"/>
      <c r="AB217" s="65"/>
      <c r="AC217" s="64"/>
      <c r="AD217" s="64"/>
      <c r="AE217" s="64"/>
      <c r="AF217" s="65"/>
      <c r="AG217" s="64"/>
      <c r="AH217" s="64"/>
      <c r="AI217" s="64"/>
      <c r="AJ217" s="65"/>
      <c r="AK217" s="64"/>
      <c r="AL217" s="64"/>
    </row>
    <row r="218" spans="1:38" s="63" customFormat="1" x14ac:dyDescent="0.3">
      <c r="A218" s="63">
        <v>14164900</v>
      </c>
      <c r="B218" s="63">
        <v>23772751</v>
      </c>
      <c r="C218" s="63" t="s">
        <v>60</v>
      </c>
      <c r="D218" s="82" t="s">
        <v>177</v>
      </c>
      <c r="E218" s="82"/>
      <c r="F218" s="79">
        <v>1.5</v>
      </c>
      <c r="G218" s="64">
        <v>0.79</v>
      </c>
      <c r="H218" s="64" t="str">
        <f t="shared" si="665"/>
        <v>G</v>
      </c>
      <c r="I218" s="64"/>
      <c r="J218" s="64"/>
      <c r="K218" s="64"/>
      <c r="L218" s="65">
        <v>0.17299999999999999</v>
      </c>
      <c r="M218" s="65" t="str">
        <f t="shared" si="666"/>
        <v>NS</v>
      </c>
      <c r="N218" s="64"/>
      <c r="O218" s="64"/>
      <c r="P218" s="64"/>
      <c r="Q218" s="64">
        <v>0.43</v>
      </c>
      <c r="R218" s="64" t="str">
        <f t="shared" si="667"/>
        <v>VG</v>
      </c>
      <c r="S218" s="64"/>
      <c r="T218" s="64"/>
      <c r="U218" s="64"/>
      <c r="V218" s="64">
        <v>0.96</v>
      </c>
      <c r="W218" s="64" t="str">
        <f t="shared" si="668"/>
        <v>VG</v>
      </c>
      <c r="X218" s="64"/>
      <c r="Y218" s="64"/>
      <c r="Z218" s="64"/>
      <c r="AA218" s="64"/>
      <c r="AB218" s="65"/>
      <c r="AC218" s="64"/>
      <c r="AD218" s="64"/>
      <c r="AE218" s="64"/>
      <c r="AF218" s="65"/>
      <c r="AG218" s="64"/>
      <c r="AH218" s="64"/>
      <c r="AI218" s="64"/>
      <c r="AJ218" s="65"/>
      <c r="AK218" s="64"/>
      <c r="AL218" s="64"/>
    </row>
    <row r="219" spans="1:38" s="47" customFormat="1" x14ac:dyDescent="0.3">
      <c r="A219" s="47">
        <v>14164900</v>
      </c>
      <c r="B219" s="47">
        <v>23772751</v>
      </c>
      <c r="C219" s="47" t="s">
        <v>60</v>
      </c>
      <c r="D219" s="100" t="s">
        <v>178</v>
      </c>
      <c r="E219" s="100"/>
      <c r="F219" s="101">
        <v>1.6</v>
      </c>
      <c r="G219" s="49">
        <v>0.77</v>
      </c>
      <c r="H219" s="49" t="str">
        <f t="shared" si="665"/>
        <v>G</v>
      </c>
      <c r="I219" s="49"/>
      <c r="J219" s="49"/>
      <c r="K219" s="49"/>
      <c r="L219" s="50">
        <v>0.189</v>
      </c>
      <c r="M219" s="50" t="str">
        <f t="shared" si="666"/>
        <v>NS</v>
      </c>
      <c r="N219" s="49"/>
      <c r="O219" s="49"/>
      <c r="P219" s="49"/>
      <c r="Q219" s="49">
        <v>0.44</v>
      </c>
      <c r="R219" s="49" t="str">
        <f t="shared" si="667"/>
        <v>VG</v>
      </c>
      <c r="S219" s="49"/>
      <c r="T219" s="49"/>
      <c r="U219" s="49"/>
      <c r="V219" s="49">
        <v>0.97</v>
      </c>
      <c r="W219" s="49" t="str">
        <f t="shared" si="668"/>
        <v>VG</v>
      </c>
      <c r="X219" s="49"/>
      <c r="Y219" s="49"/>
      <c r="Z219" s="49"/>
      <c r="AA219" s="49"/>
      <c r="AB219" s="50"/>
      <c r="AC219" s="49"/>
      <c r="AD219" s="49"/>
      <c r="AE219" s="49"/>
      <c r="AF219" s="50"/>
      <c r="AG219" s="49"/>
      <c r="AH219" s="49"/>
      <c r="AI219" s="49"/>
      <c r="AJ219" s="50"/>
      <c r="AK219" s="49"/>
      <c r="AL219" s="49"/>
    </row>
    <row r="220" spans="1:38" s="47" customFormat="1" x14ac:dyDescent="0.3">
      <c r="A220" s="47">
        <v>14164900</v>
      </c>
      <c r="B220" s="47">
        <v>23772751</v>
      </c>
      <c r="C220" s="47" t="s">
        <v>60</v>
      </c>
      <c r="D220" s="100" t="s">
        <v>186</v>
      </c>
      <c r="E220" s="100"/>
      <c r="F220" s="101">
        <v>1.6</v>
      </c>
      <c r="G220" s="49">
        <v>0.78</v>
      </c>
      <c r="H220" s="49" t="str">
        <f t="shared" si="665"/>
        <v>G</v>
      </c>
      <c r="I220" s="49"/>
      <c r="J220" s="49"/>
      <c r="K220" s="49"/>
      <c r="L220" s="50">
        <v>0.187</v>
      </c>
      <c r="M220" s="50" t="str">
        <f t="shared" si="666"/>
        <v>NS</v>
      </c>
      <c r="N220" s="49"/>
      <c r="O220" s="49"/>
      <c r="P220" s="49"/>
      <c r="Q220" s="49">
        <v>0.43</v>
      </c>
      <c r="R220" s="49" t="str">
        <f t="shared" si="667"/>
        <v>VG</v>
      </c>
      <c r="S220" s="49"/>
      <c r="T220" s="49"/>
      <c r="U220" s="49"/>
      <c r="V220" s="49">
        <v>0.97</v>
      </c>
      <c r="W220" s="49" t="str">
        <f t="shared" si="668"/>
        <v>VG</v>
      </c>
      <c r="X220" s="49"/>
      <c r="Y220" s="49"/>
      <c r="Z220" s="49"/>
      <c r="AA220" s="49"/>
      <c r="AB220" s="50"/>
      <c r="AC220" s="49"/>
      <c r="AD220" s="49"/>
      <c r="AE220" s="49"/>
      <c r="AF220" s="50"/>
      <c r="AG220" s="49"/>
      <c r="AH220" s="49"/>
      <c r="AI220" s="49"/>
      <c r="AJ220" s="50"/>
      <c r="AK220" s="49"/>
      <c r="AL220" s="49"/>
    </row>
    <row r="221" spans="1:38" s="47" customFormat="1" x14ac:dyDescent="0.3">
      <c r="A221" s="47">
        <v>14164900</v>
      </c>
      <c r="B221" s="47">
        <v>23772751</v>
      </c>
      <c r="C221" s="47" t="s">
        <v>60</v>
      </c>
      <c r="D221" s="100" t="s">
        <v>188</v>
      </c>
      <c r="E221" s="100"/>
      <c r="F221" s="101">
        <v>1.6</v>
      </c>
      <c r="G221" s="49">
        <v>0.78</v>
      </c>
      <c r="H221" s="49" t="str">
        <f t="shared" si="665"/>
        <v>G</v>
      </c>
      <c r="I221" s="49"/>
      <c r="J221" s="49"/>
      <c r="K221" s="49"/>
      <c r="L221" s="50">
        <v>0.186</v>
      </c>
      <c r="M221" s="50" t="str">
        <f t="shared" si="666"/>
        <v>NS</v>
      </c>
      <c r="N221" s="49"/>
      <c r="O221" s="49"/>
      <c r="P221" s="49"/>
      <c r="Q221" s="49">
        <v>0.43</v>
      </c>
      <c r="R221" s="49" t="str">
        <f t="shared" si="667"/>
        <v>VG</v>
      </c>
      <c r="S221" s="49"/>
      <c r="T221" s="49"/>
      <c r="U221" s="49"/>
      <c r="V221" s="49">
        <v>0.97</v>
      </c>
      <c r="W221" s="49" t="str">
        <f t="shared" si="668"/>
        <v>VG</v>
      </c>
      <c r="X221" s="49"/>
      <c r="Y221" s="49"/>
      <c r="Z221" s="49"/>
      <c r="AA221" s="49"/>
      <c r="AB221" s="50"/>
      <c r="AC221" s="49"/>
      <c r="AD221" s="49"/>
      <c r="AE221" s="49"/>
      <c r="AF221" s="50"/>
      <c r="AG221" s="49"/>
      <c r="AH221" s="49"/>
      <c r="AI221" s="49"/>
      <c r="AJ221" s="50"/>
      <c r="AK221" s="49"/>
      <c r="AL221" s="49"/>
    </row>
    <row r="222" spans="1:38" s="63" customFormat="1" x14ac:dyDescent="0.3">
      <c r="A222" s="63">
        <v>14164900</v>
      </c>
      <c r="B222" s="63">
        <v>23772751</v>
      </c>
      <c r="C222" s="63" t="s">
        <v>60</v>
      </c>
      <c r="D222" s="99" t="s">
        <v>189</v>
      </c>
      <c r="E222" s="99"/>
      <c r="F222" s="79">
        <v>0.9</v>
      </c>
      <c r="G222" s="64">
        <v>0.92</v>
      </c>
      <c r="H222" s="64" t="str">
        <f t="shared" si="665"/>
        <v>VG</v>
      </c>
      <c r="I222" s="64"/>
      <c r="J222" s="64"/>
      <c r="K222" s="64"/>
      <c r="L222" s="65">
        <v>8.8999999999999996E-2</v>
      </c>
      <c r="M222" s="65" t="str">
        <f t="shared" si="666"/>
        <v>G</v>
      </c>
      <c r="N222" s="64"/>
      <c r="O222" s="64"/>
      <c r="P222" s="64"/>
      <c r="Q222" s="64">
        <v>0.28000000000000003</v>
      </c>
      <c r="R222" s="64" t="str">
        <f t="shared" si="667"/>
        <v>VG</v>
      </c>
      <c r="S222" s="64"/>
      <c r="T222" s="64"/>
      <c r="U222" s="64"/>
      <c r="V222" s="64">
        <v>0.97</v>
      </c>
      <c r="W222" s="64" t="str">
        <f t="shared" si="668"/>
        <v>VG</v>
      </c>
      <c r="X222" s="64"/>
      <c r="Y222" s="64"/>
      <c r="Z222" s="64"/>
      <c r="AA222" s="64"/>
      <c r="AB222" s="65"/>
      <c r="AC222" s="64"/>
      <c r="AD222" s="64"/>
      <c r="AE222" s="64"/>
      <c r="AF222" s="65"/>
      <c r="AG222" s="64"/>
      <c r="AH222" s="64"/>
      <c r="AI222" s="64"/>
      <c r="AJ222" s="65"/>
      <c r="AK222" s="64"/>
      <c r="AL222" s="64"/>
    </row>
    <row r="223" spans="1:38" s="63" customFormat="1" x14ac:dyDescent="0.3">
      <c r="A223" s="63">
        <v>14164900</v>
      </c>
      <c r="B223" s="63">
        <v>23772751</v>
      </c>
      <c r="C223" s="63" t="s">
        <v>60</v>
      </c>
      <c r="D223" s="99" t="s">
        <v>192</v>
      </c>
      <c r="E223" s="99" t="s">
        <v>194</v>
      </c>
      <c r="F223" s="79">
        <v>0.9</v>
      </c>
      <c r="G223" s="64">
        <v>0.92</v>
      </c>
      <c r="H223" s="64" t="str">
        <f t="shared" si="665"/>
        <v>VG</v>
      </c>
      <c r="I223" s="64"/>
      <c r="J223" s="64"/>
      <c r="K223" s="64"/>
      <c r="L223" s="65">
        <v>8.1000000000000003E-2</v>
      </c>
      <c r="M223" s="65" t="str">
        <f t="shared" si="666"/>
        <v>G</v>
      </c>
      <c r="N223" s="64"/>
      <c r="O223" s="64"/>
      <c r="P223" s="64"/>
      <c r="Q223" s="64">
        <v>0.27</v>
      </c>
      <c r="R223" s="64" t="str">
        <f t="shared" si="667"/>
        <v>VG</v>
      </c>
      <c r="S223" s="64"/>
      <c r="T223" s="64"/>
      <c r="U223" s="64"/>
      <c r="V223" s="64">
        <v>0.97</v>
      </c>
      <c r="W223" s="64" t="str">
        <f t="shared" si="668"/>
        <v>VG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38" s="63" customFormat="1" x14ac:dyDescent="0.3">
      <c r="A224" s="63">
        <v>14164900</v>
      </c>
      <c r="B224" s="63">
        <v>23772751</v>
      </c>
      <c r="C224" s="63" t="s">
        <v>60</v>
      </c>
      <c r="D224" s="99" t="s">
        <v>197</v>
      </c>
      <c r="E224" s="99" t="s">
        <v>194</v>
      </c>
      <c r="F224" s="79">
        <v>0.9</v>
      </c>
      <c r="G224" s="64">
        <v>0.92</v>
      </c>
      <c r="H224" s="64" t="str">
        <f t="shared" ref="H224" si="669">IF(G224&gt;0.8,"VG",IF(G224&gt;0.7,"G",IF(G224&gt;0.45,"S","NS")))</f>
        <v>VG</v>
      </c>
      <c r="I224" s="64"/>
      <c r="J224" s="64"/>
      <c r="K224" s="64"/>
      <c r="L224" s="65">
        <v>8.1000000000000003E-2</v>
      </c>
      <c r="M224" s="65" t="str">
        <f t="shared" ref="M224" si="670">IF(ABS(L224)&lt;5%,"VG",IF(ABS(L224)&lt;10%,"G",IF(ABS(L224)&lt;15%,"S","NS")))</f>
        <v>G</v>
      </c>
      <c r="N224" s="64"/>
      <c r="O224" s="64"/>
      <c r="P224" s="64"/>
      <c r="Q224" s="64">
        <v>0.27</v>
      </c>
      <c r="R224" s="64" t="str">
        <f t="shared" ref="R224" si="671">IF(Q224&lt;=0.5,"VG",IF(Q224&lt;=0.6,"G",IF(Q224&lt;=0.7,"S","NS")))</f>
        <v>VG</v>
      </c>
      <c r="S224" s="64"/>
      <c r="T224" s="64"/>
      <c r="U224" s="64"/>
      <c r="V224" s="64">
        <v>0.97</v>
      </c>
      <c r="W224" s="64" t="str">
        <f t="shared" ref="W224" si="672">IF(V224&gt;0.85,"VG",IF(V224&gt;0.75,"G",IF(V224&gt;0.6,"S","NS")))</f>
        <v>VG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63" customFormat="1" x14ac:dyDescent="0.3">
      <c r="A225" s="63">
        <v>14164900</v>
      </c>
      <c r="B225" s="63">
        <v>23772751</v>
      </c>
      <c r="C225" s="63" t="s">
        <v>60</v>
      </c>
      <c r="D225" s="99" t="s">
        <v>204</v>
      </c>
      <c r="E225" s="99" t="s">
        <v>198</v>
      </c>
      <c r="F225" s="79">
        <v>0.9</v>
      </c>
      <c r="G225" s="64">
        <v>0.93</v>
      </c>
      <c r="H225" s="64" t="str">
        <f t="shared" ref="H225" si="673">IF(G225&gt;0.8,"VG",IF(G225&gt;0.7,"G",IF(G225&gt;0.45,"S","NS")))</f>
        <v>VG</v>
      </c>
      <c r="I225" s="64"/>
      <c r="J225" s="64"/>
      <c r="K225" s="64"/>
      <c r="L225" s="65">
        <v>0.06</v>
      </c>
      <c r="M225" s="65" t="str">
        <f t="shared" ref="M225" si="674">IF(ABS(L225)&lt;5%,"VG",IF(ABS(L225)&lt;10%,"G",IF(ABS(L225)&lt;15%,"S","NS")))</f>
        <v>G</v>
      </c>
      <c r="N225" s="64"/>
      <c r="O225" s="64"/>
      <c r="P225" s="64"/>
      <c r="Q225" s="64">
        <v>0.27</v>
      </c>
      <c r="R225" s="64" t="str">
        <f t="shared" ref="R225" si="675">IF(Q225&lt;=0.5,"VG",IF(Q225&lt;=0.6,"G",IF(Q225&lt;=0.7,"S","NS")))</f>
        <v>VG</v>
      </c>
      <c r="S225" s="64"/>
      <c r="T225" s="64"/>
      <c r="U225" s="64"/>
      <c r="V225" s="64">
        <v>0.97</v>
      </c>
      <c r="W225" s="64" t="str">
        <f t="shared" ref="W225" si="676">IF(V225&gt;0.85,"VG",IF(V225&gt;0.75,"G",IF(V225&gt;0.6,"S","NS")))</f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63" customFormat="1" x14ac:dyDescent="0.3">
      <c r="A226" s="63">
        <v>14164900</v>
      </c>
      <c r="B226" s="63">
        <v>23772751</v>
      </c>
      <c r="C226" s="63" t="s">
        <v>60</v>
      </c>
      <c r="D226" s="99" t="s">
        <v>212</v>
      </c>
      <c r="E226" s="99" t="s">
        <v>213</v>
      </c>
      <c r="F226" s="79">
        <v>0.9</v>
      </c>
      <c r="G226" s="64">
        <v>0.92</v>
      </c>
      <c r="H226" s="64" t="str">
        <f t="shared" ref="H226" si="677">IF(G226&gt;0.8,"VG",IF(G226&gt;0.7,"G",IF(G226&gt;0.45,"S","NS")))</f>
        <v>VG</v>
      </c>
      <c r="I226" s="64"/>
      <c r="J226" s="64"/>
      <c r="K226" s="64"/>
      <c r="L226" s="65">
        <v>6.6000000000000003E-2</v>
      </c>
      <c r="M226" s="65" t="str">
        <f t="shared" ref="M226" si="678">IF(ABS(L226)&lt;5%,"VG",IF(ABS(L226)&lt;10%,"G",IF(ABS(L226)&lt;15%,"S","NS")))</f>
        <v>G</v>
      </c>
      <c r="N226" s="64"/>
      <c r="O226" s="64"/>
      <c r="P226" s="64"/>
      <c r="Q226" s="64">
        <v>0.27</v>
      </c>
      <c r="R226" s="64" t="str">
        <f t="shared" ref="R226" si="679">IF(Q226&lt;=0.5,"VG",IF(Q226&lt;=0.6,"G",IF(Q226&lt;=0.7,"S","NS")))</f>
        <v>VG</v>
      </c>
      <c r="S226" s="64"/>
      <c r="T226" s="64"/>
      <c r="U226" s="64"/>
      <c r="V226" s="64">
        <v>0.97</v>
      </c>
      <c r="W226" s="64" t="str">
        <f t="shared" ref="W226" si="680">IF(V226&gt;0.85,"VG",IF(V226&gt;0.75,"G",IF(V226&gt;0.6,"S","NS")))</f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30" customFormat="1" x14ac:dyDescent="0.3">
      <c r="A227" s="30">
        <v>14164900</v>
      </c>
      <c r="B227" s="30">
        <v>23772751</v>
      </c>
      <c r="C227" s="30" t="s">
        <v>60</v>
      </c>
      <c r="D227" s="139" t="s">
        <v>228</v>
      </c>
      <c r="E227" s="139" t="s">
        <v>227</v>
      </c>
      <c r="F227" s="117">
        <v>2.4</v>
      </c>
      <c r="G227" s="24">
        <v>0.46</v>
      </c>
      <c r="H227" s="24" t="str">
        <f t="shared" ref="H227" si="681">IF(G227&gt;0.8,"VG",IF(G227&gt;0.7,"G",IF(G227&gt;0.45,"S","NS")))</f>
        <v>S</v>
      </c>
      <c r="I227" s="24"/>
      <c r="J227" s="24"/>
      <c r="K227" s="24"/>
      <c r="L227" s="25">
        <v>0.309</v>
      </c>
      <c r="M227" s="25" t="str">
        <f t="shared" ref="M227" si="682">IF(ABS(L227)&lt;5%,"VG",IF(ABS(L227)&lt;10%,"G",IF(ABS(L227)&lt;15%,"S","NS")))</f>
        <v>NS</v>
      </c>
      <c r="N227" s="24"/>
      <c r="O227" s="24"/>
      <c r="P227" s="24"/>
      <c r="Q227" s="24">
        <v>0.62</v>
      </c>
      <c r="R227" s="24" t="str">
        <f t="shared" ref="R227" si="683">IF(Q227&lt;=0.5,"VG",IF(Q227&lt;=0.6,"G",IF(Q227&lt;=0.7,"S","NS")))</f>
        <v>S</v>
      </c>
      <c r="S227" s="24"/>
      <c r="T227" s="24"/>
      <c r="U227" s="24"/>
      <c r="V227" s="24">
        <v>0.96</v>
      </c>
      <c r="W227" s="24" t="str">
        <f t="shared" ref="W227" si="684">IF(V227&gt;0.85,"VG",IF(V227&gt;0.75,"G",IF(V227&gt;0.6,"S","NS")))</f>
        <v>VG</v>
      </c>
      <c r="X227" s="24"/>
      <c r="Y227" s="24"/>
      <c r="Z227" s="24"/>
      <c r="AA227" s="24"/>
      <c r="AB227" s="25"/>
      <c r="AC227" s="24"/>
      <c r="AD227" s="24"/>
      <c r="AE227" s="24"/>
      <c r="AF227" s="25"/>
      <c r="AG227" s="24"/>
      <c r="AH227" s="24"/>
      <c r="AI227" s="24"/>
      <c r="AJ227" s="25"/>
      <c r="AK227" s="24"/>
      <c r="AL227" s="24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2021-01-02T17:44:05Z</dcterms:modified>
</cp:coreProperties>
</file>