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D990ECD-9901-4CD7-9E6C-71B20B6F86D1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02" i="4" l="1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W247" i="4"/>
  <c r="R247" i="4"/>
  <c r="M247" i="4"/>
  <c r="H247" i="4"/>
  <c r="W267" i="4"/>
  <c r="R267" i="4"/>
  <c r="M267" i="4"/>
  <c r="H267" i="4"/>
  <c r="W282" i="4"/>
  <c r="R282" i="4"/>
  <c r="M282" i="4"/>
  <c r="H282" i="4"/>
  <c r="W301" i="4"/>
  <c r="R301" i="4"/>
  <c r="M301" i="4"/>
  <c r="H301" i="4"/>
  <c r="W324" i="4"/>
  <c r="R324" i="4"/>
  <c r="M324" i="4"/>
  <c r="H324" i="4"/>
  <c r="BI226" i="4"/>
  <c r="Z226" i="4"/>
  <c r="Y226" i="4"/>
  <c r="X226" i="4"/>
  <c r="W226" i="4"/>
  <c r="U226" i="4"/>
  <c r="T226" i="4"/>
  <c r="S226" i="4"/>
  <c r="R226" i="4"/>
  <c r="P226" i="4"/>
  <c r="O226" i="4"/>
  <c r="N226" i="4"/>
  <c r="M226" i="4"/>
  <c r="K226" i="4"/>
  <c r="J226" i="4"/>
  <c r="I226" i="4"/>
  <c r="H226" i="4"/>
  <c r="W356" i="4"/>
  <c r="R356" i="4"/>
  <c r="M356" i="4"/>
  <c r="H356" i="4"/>
  <c r="BI201" i="4" l="1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224" i="4"/>
  <c r="Z224" i="4"/>
  <c r="Y224" i="4"/>
  <c r="X224" i="4"/>
  <c r="W224" i="4"/>
  <c r="U224" i="4"/>
  <c r="T224" i="4"/>
  <c r="S224" i="4"/>
  <c r="R224" i="4"/>
  <c r="P224" i="4"/>
  <c r="O224" i="4"/>
  <c r="N224" i="4"/>
  <c r="M224" i="4"/>
  <c r="K224" i="4"/>
  <c r="J224" i="4"/>
  <c r="I224" i="4"/>
  <c r="H224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BI225" i="4" l="1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66" i="4"/>
  <c r="R266" i="4"/>
  <c r="M266" i="4"/>
  <c r="H266" i="4"/>
  <c r="W300" i="4"/>
  <c r="R300" i="4"/>
  <c r="M300" i="4"/>
  <c r="H300" i="4"/>
  <c r="W355" i="4"/>
  <c r="R355" i="4"/>
  <c r="M355" i="4"/>
  <c r="H355" i="4"/>
  <c r="W323" i="4"/>
  <c r="R323" i="4"/>
  <c r="M323" i="4"/>
  <c r="H323" i="4"/>
  <c r="W281" i="4"/>
  <c r="R281" i="4"/>
  <c r="M281" i="4"/>
  <c r="H281" i="4"/>
  <c r="W246" i="4"/>
  <c r="R246" i="4"/>
  <c r="M246" i="4"/>
  <c r="H246" i="4"/>
  <c r="BI129" i="4" l="1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BI169" i="4" l="1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BI221" i="4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54" i="4" l="1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222" i="4" l="1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220" i="4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219" i="4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218" i="4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75" i="4" l="1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216" i="4" l="1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96" i="4" l="1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43" i="4" l="1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14" i="4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O6" i="8"/>
  <c r="H7" i="8"/>
  <c r="H6" i="8"/>
  <c r="H5" i="8"/>
  <c r="H4" i="8"/>
  <c r="H3" i="8"/>
  <c r="H2" i="8"/>
  <c r="O7" i="8"/>
  <c r="O5" i="8"/>
  <c r="O4" i="8"/>
  <c r="O3" i="8"/>
  <c r="O2" i="8"/>
  <c r="BI142" i="4" l="1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68" i="4" l="1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95" i="4"/>
  <c r="Z195" i="4"/>
  <c r="Y195" i="4"/>
  <c r="X195" i="4"/>
  <c r="W195" i="4"/>
  <c r="U195" i="4"/>
  <c r="T195" i="4"/>
  <c r="S195" i="4"/>
  <c r="R195" i="4"/>
  <c r="P195" i="4"/>
  <c r="O195" i="4"/>
  <c r="N195" i="4"/>
  <c r="M195" i="4"/>
  <c r="K195" i="4"/>
  <c r="J195" i="4"/>
  <c r="I195" i="4"/>
  <c r="H195" i="4"/>
  <c r="W245" i="4"/>
  <c r="R245" i="4"/>
  <c r="M245" i="4"/>
  <c r="H245" i="4"/>
  <c r="W265" i="4"/>
  <c r="R265" i="4"/>
  <c r="M265" i="4"/>
  <c r="H265" i="4"/>
  <c r="W280" i="4"/>
  <c r="R280" i="4"/>
  <c r="M280" i="4"/>
  <c r="H280" i="4"/>
  <c r="W299" i="4"/>
  <c r="R299" i="4"/>
  <c r="M299" i="4"/>
  <c r="H299" i="4"/>
  <c r="W322" i="4"/>
  <c r="R322" i="4"/>
  <c r="M322" i="4"/>
  <c r="H322" i="4"/>
  <c r="W354" i="4"/>
  <c r="R354" i="4"/>
  <c r="M354" i="4"/>
  <c r="H354" i="4"/>
  <c r="W298" i="4"/>
  <c r="R298" i="4"/>
  <c r="M298" i="4"/>
  <c r="H298" i="4"/>
  <c r="W264" i="4"/>
  <c r="R264" i="4"/>
  <c r="M264" i="4"/>
  <c r="H264" i="4"/>
  <c r="W353" i="4"/>
  <c r="R353" i="4"/>
  <c r="M353" i="4"/>
  <c r="H353" i="4"/>
  <c r="W352" i="4" l="1"/>
  <c r="R352" i="4"/>
  <c r="M352" i="4"/>
  <c r="H352" i="4"/>
  <c r="W321" i="4"/>
  <c r="R321" i="4"/>
  <c r="M321" i="4"/>
  <c r="H321" i="4"/>
  <c r="W351" i="4" l="1"/>
  <c r="R351" i="4"/>
  <c r="M351" i="4"/>
  <c r="H351" i="4"/>
  <c r="W320" i="4"/>
  <c r="R320" i="4"/>
  <c r="M320" i="4"/>
  <c r="H320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W263" i="4"/>
  <c r="R263" i="4"/>
  <c r="M263" i="4"/>
  <c r="H263" i="4"/>
  <c r="W244" i="4"/>
  <c r="R244" i="4"/>
  <c r="M244" i="4"/>
  <c r="H244" i="4"/>
  <c r="W262" i="4"/>
  <c r="R262" i="4"/>
  <c r="M262" i="4"/>
  <c r="H262" i="4"/>
  <c r="W279" i="4"/>
  <c r="R279" i="4"/>
  <c r="M279" i="4"/>
  <c r="H279" i="4"/>
  <c r="W297" i="4"/>
  <c r="R297" i="4"/>
  <c r="M297" i="4"/>
  <c r="H297" i="4"/>
  <c r="W319" i="4"/>
  <c r="R319" i="4"/>
  <c r="M319" i="4"/>
  <c r="H319" i="4"/>
  <c r="W350" i="4"/>
  <c r="R350" i="4"/>
  <c r="M350" i="4"/>
  <c r="H350" i="4"/>
  <c r="BI213" i="4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W243" i="4"/>
  <c r="R243" i="4"/>
  <c r="M243" i="4"/>
  <c r="H243" i="4"/>
  <c r="W261" i="4"/>
  <c r="R261" i="4"/>
  <c r="M261" i="4"/>
  <c r="H261" i="4"/>
  <c r="W278" i="4"/>
  <c r="R278" i="4"/>
  <c r="M278" i="4"/>
  <c r="H278" i="4"/>
  <c r="W296" i="4"/>
  <c r="R296" i="4"/>
  <c r="M296" i="4"/>
  <c r="H296" i="4"/>
  <c r="W318" i="4"/>
  <c r="R318" i="4"/>
  <c r="M318" i="4"/>
  <c r="H318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W349" i="4"/>
  <c r="R349" i="4"/>
  <c r="M349" i="4"/>
  <c r="H349" i="4"/>
  <c r="BI192" i="4" l="1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BI191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42" i="4"/>
  <c r="R242" i="4"/>
  <c r="M242" i="4"/>
  <c r="H242" i="4"/>
  <c r="W260" i="4"/>
  <c r="R260" i="4"/>
  <c r="M260" i="4"/>
  <c r="H260" i="4"/>
  <c r="W277" i="4"/>
  <c r="R277" i="4"/>
  <c r="M277" i="4"/>
  <c r="H277" i="4"/>
  <c r="W295" i="4"/>
  <c r="R295" i="4"/>
  <c r="M295" i="4"/>
  <c r="H295" i="4"/>
  <c r="W317" i="4"/>
  <c r="R317" i="4"/>
  <c r="M317" i="4"/>
  <c r="H317" i="4"/>
  <c r="W348" i="4"/>
  <c r="R348" i="4"/>
  <c r="M348" i="4"/>
  <c r="H348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90" i="4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BI110" i="4" l="1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BI189" i="4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10" i="4" l="1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41" i="4"/>
  <c r="R241" i="4"/>
  <c r="M241" i="4"/>
  <c r="H241" i="4"/>
  <c r="W259" i="4"/>
  <c r="R259" i="4"/>
  <c r="M259" i="4"/>
  <c r="H259" i="4"/>
  <c r="W276" i="4"/>
  <c r="R276" i="4"/>
  <c r="M276" i="4"/>
  <c r="H276" i="4"/>
  <c r="W294" i="4"/>
  <c r="R294" i="4"/>
  <c r="M294" i="4"/>
  <c r="H294" i="4"/>
  <c r="W316" i="4"/>
  <c r="R316" i="4"/>
  <c r="M316" i="4"/>
  <c r="H316" i="4"/>
  <c r="W347" i="4"/>
  <c r="R347" i="4"/>
  <c r="M347" i="4"/>
  <c r="H347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W346" i="4" l="1"/>
  <c r="R346" i="4"/>
  <c r="M346" i="4"/>
  <c r="H346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45" i="4"/>
  <c r="R345" i="4"/>
  <c r="M345" i="4"/>
  <c r="H345" i="4"/>
  <c r="W315" i="4"/>
  <c r="R315" i="4"/>
  <c r="M315" i="4"/>
  <c r="H315" i="4"/>
  <c r="W258" i="4"/>
  <c r="R258" i="4"/>
  <c r="M258" i="4"/>
  <c r="H258" i="4"/>
  <c r="W257" i="4"/>
  <c r="R257" i="4"/>
  <c r="M257" i="4"/>
  <c r="H257" i="4"/>
  <c r="W344" i="4"/>
  <c r="R344" i="4"/>
  <c r="M344" i="4"/>
  <c r="H344" i="4"/>
  <c r="W314" i="4"/>
  <c r="R314" i="4"/>
  <c r="M314" i="4"/>
  <c r="H314" i="4"/>
  <c r="W343" i="4"/>
  <c r="R343" i="4"/>
  <c r="M343" i="4"/>
  <c r="H343" i="4"/>
  <c r="W256" i="4"/>
  <c r="R256" i="4"/>
  <c r="M256" i="4"/>
  <c r="H256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W342" i="4" l="1"/>
  <c r="R342" i="4"/>
  <c r="M342" i="4"/>
  <c r="H342" i="4"/>
  <c r="W293" i="4"/>
  <c r="R293" i="4"/>
  <c r="M293" i="4"/>
  <c r="H293" i="4"/>
  <c r="W255" i="4"/>
  <c r="R255" i="4"/>
  <c r="M255" i="4"/>
  <c r="H255" i="4"/>
  <c r="W240" i="4"/>
  <c r="R240" i="4"/>
  <c r="M240" i="4"/>
  <c r="H240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64" i="4" l="1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39" i="4" l="1"/>
  <c r="R239" i="4"/>
  <c r="M239" i="4"/>
  <c r="H239" i="4"/>
  <c r="W254" i="4"/>
  <c r="R254" i="4"/>
  <c r="M254" i="4"/>
  <c r="H254" i="4"/>
  <c r="W292" i="4"/>
  <c r="R292" i="4"/>
  <c r="M292" i="4"/>
  <c r="H292" i="4"/>
  <c r="W313" i="4"/>
  <c r="R313" i="4"/>
  <c r="M313" i="4"/>
  <c r="H313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W275" i="4" l="1"/>
  <c r="R275" i="4"/>
  <c r="M275" i="4"/>
  <c r="H275" i="4"/>
  <c r="W341" i="4"/>
  <c r="R341" i="4"/>
  <c r="M341" i="4"/>
  <c r="H341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W312" i="4" l="1"/>
  <c r="R312" i="4"/>
  <c r="M312" i="4"/>
  <c r="H312" i="4"/>
  <c r="W291" i="4"/>
  <c r="R291" i="4"/>
  <c r="M291" i="4"/>
  <c r="H291" i="4"/>
  <c r="W274" i="4"/>
  <c r="R274" i="4"/>
  <c r="M274" i="4"/>
  <c r="H274" i="4"/>
  <c r="W253" i="4"/>
  <c r="R253" i="4"/>
  <c r="M253" i="4"/>
  <c r="H253" i="4"/>
  <c r="W238" i="4"/>
  <c r="R238" i="4"/>
  <c r="M238" i="4"/>
  <c r="H238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W340" i="4"/>
  <c r="R340" i="4"/>
  <c r="M340" i="4"/>
  <c r="H340" i="4"/>
  <c r="W339" i="4" l="1"/>
  <c r="R339" i="4"/>
  <c r="M339" i="4"/>
  <c r="H339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W237" i="4"/>
  <c r="R237" i="4"/>
  <c r="M237" i="4"/>
  <c r="H237" i="4"/>
  <c r="W252" i="4"/>
  <c r="R252" i="4"/>
  <c r="M252" i="4"/>
  <c r="H252" i="4"/>
  <c r="W273" i="4"/>
  <c r="R273" i="4"/>
  <c r="M273" i="4"/>
  <c r="H273" i="4"/>
  <c r="W290" i="4"/>
  <c r="R290" i="4"/>
  <c r="M290" i="4"/>
  <c r="H290" i="4"/>
  <c r="W311" i="4"/>
  <c r="R311" i="4"/>
  <c r="M311" i="4"/>
  <c r="H311" i="4"/>
  <c r="W338" i="4"/>
  <c r="R338" i="4"/>
  <c r="M338" i="4"/>
  <c r="H338" i="4"/>
  <c r="BI61" i="4" l="1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W251" i="4" l="1"/>
  <c r="R251" i="4"/>
  <c r="M251" i="4"/>
  <c r="H251" i="4"/>
  <c r="W310" i="4"/>
  <c r="R310" i="4"/>
  <c r="M310" i="4"/>
  <c r="H310" i="4"/>
  <c r="W337" i="4"/>
  <c r="R337" i="4"/>
  <c r="M337" i="4"/>
  <c r="H337" i="4"/>
  <c r="W336" i="4" l="1"/>
  <c r="R336" i="4"/>
  <c r="M336" i="4"/>
  <c r="H336" i="4"/>
  <c r="W250" i="4"/>
  <c r="R250" i="4"/>
  <c r="M250" i="4"/>
  <c r="H250" i="4"/>
  <c r="W335" i="4" l="1"/>
  <c r="R335" i="4"/>
  <c r="M335" i="4"/>
  <c r="H335" i="4"/>
  <c r="W309" i="4"/>
  <c r="R309" i="4"/>
  <c r="M309" i="4"/>
  <c r="H309" i="4"/>
  <c r="W308" i="4"/>
  <c r="R308" i="4"/>
  <c r="M308" i="4"/>
  <c r="H308" i="4"/>
  <c r="W334" i="4"/>
  <c r="R334" i="4"/>
  <c r="M334" i="4"/>
  <c r="H334" i="4"/>
  <c r="W307" i="4"/>
  <c r="R307" i="4"/>
  <c r="M307" i="4"/>
  <c r="H307" i="4"/>
  <c r="W249" i="4"/>
  <c r="R249" i="4"/>
  <c r="M249" i="4"/>
  <c r="H249" i="4"/>
  <c r="W289" i="4"/>
  <c r="R289" i="4"/>
  <c r="M289" i="4"/>
  <c r="H289" i="4"/>
  <c r="W305" i="4"/>
  <c r="R305" i="4"/>
  <c r="M305" i="4"/>
  <c r="H305" i="4"/>
  <c r="W333" i="4"/>
  <c r="R333" i="4"/>
  <c r="M333" i="4"/>
  <c r="H333" i="4"/>
  <c r="W288" i="4"/>
  <c r="R288" i="4"/>
  <c r="M288" i="4"/>
  <c r="H288" i="4"/>
  <c r="W236" i="4"/>
  <c r="R236" i="4"/>
  <c r="M236" i="4"/>
  <c r="H236" i="4"/>
  <c r="W272" i="4"/>
  <c r="R272" i="4"/>
  <c r="M272" i="4"/>
  <c r="H272" i="4"/>
  <c r="W235" i="4" l="1"/>
  <c r="R235" i="4"/>
  <c r="M235" i="4"/>
  <c r="H235" i="4"/>
  <c r="W287" i="4"/>
  <c r="R287" i="4"/>
  <c r="M287" i="4"/>
  <c r="H287" i="4"/>
  <c r="W332" i="4"/>
  <c r="R332" i="4"/>
  <c r="M332" i="4"/>
  <c r="H332" i="4"/>
  <c r="W306" i="4"/>
  <c r="R306" i="4"/>
  <c r="M306" i="4"/>
  <c r="H306" i="4"/>
  <c r="W234" i="4"/>
  <c r="R234" i="4"/>
  <c r="M234" i="4"/>
  <c r="H234" i="4"/>
  <c r="W271" i="4"/>
  <c r="R271" i="4"/>
  <c r="M271" i="4"/>
  <c r="H271" i="4"/>
  <c r="W331" i="4" l="1"/>
  <c r="R331" i="4"/>
  <c r="M331" i="4"/>
  <c r="H331" i="4"/>
  <c r="W286" i="4"/>
  <c r="R286" i="4"/>
  <c r="M286" i="4"/>
  <c r="H286" i="4"/>
  <c r="W285" i="4"/>
  <c r="R285" i="4"/>
  <c r="M285" i="4"/>
  <c r="H285" i="4"/>
  <c r="W330" i="4" l="1"/>
  <c r="R330" i="4"/>
  <c r="M330" i="4"/>
  <c r="H330" i="4"/>
  <c r="W329" i="4"/>
  <c r="R329" i="4"/>
  <c r="M329" i="4"/>
  <c r="H329" i="4"/>
  <c r="H326" i="4" l="1"/>
  <c r="M326" i="4"/>
  <c r="R326" i="4"/>
  <c r="W326" i="4"/>
  <c r="H327" i="4"/>
  <c r="M327" i="4"/>
  <c r="R327" i="4"/>
  <c r="W327" i="4"/>
  <c r="W328" i="4"/>
  <c r="R328" i="4"/>
  <c r="M328" i="4"/>
  <c r="H328" i="4"/>
  <c r="W233" i="4" l="1"/>
  <c r="R233" i="4"/>
  <c r="M233" i="4"/>
  <c r="H233" i="4"/>
  <c r="BI60" i="4" l="1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W232" i="4" l="1"/>
  <c r="R232" i="4"/>
  <c r="M232" i="4"/>
  <c r="H232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04" i="4" l="1"/>
  <c r="R304" i="4"/>
  <c r="M304" i="4"/>
  <c r="H304" i="4"/>
  <c r="A1" i="5"/>
  <c r="W270" i="4" l="1"/>
  <c r="R270" i="4"/>
  <c r="M270" i="4"/>
  <c r="H270" i="4"/>
  <c r="W231" i="4"/>
  <c r="R231" i="4"/>
  <c r="M231" i="4"/>
  <c r="H231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2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0" i="4"/>
  <c r="R40" i="4"/>
  <c r="M40" i="4"/>
  <c r="H4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03" i="4"/>
  <c r="R303" i="4"/>
  <c r="M303" i="4"/>
  <c r="H303" i="4"/>
  <c r="W284" i="4"/>
  <c r="R284" i="4"/>
  <c r="M284" i="4"/>
  <c r="H284" i="4"/>
  <c r="W269" i="4"/>
  <c r="R269" i="4"/>
  <c r="M269" i="4"/>
  <c r="H269" i="4"/>
  <c r="W230" i="4"/>
  <c r="R230" i="4"/>
  <c r="M230" i="4"/>
  <c r="H230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<sst xmlns="http://schemas.openxmlformats.org/spreadsheetml/2006/main" count="28490" uniqueCount="381">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</sst>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56"/>
  <sheetViews>
    <sheetView tabSelected="1" workbookViewId="0">
      <pane ySplit="3" topLeftCell="A186" activePane="bottomLeft" state="frozen"/>
      <selection pane="bottomLeft" activeCell="W202" sqref="W202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65" t="s">
        <v>66</v>
      </c>
      <c r="AB3" s="165"/>
      <c r="AC3" s="171" t="s">
        <v>67</v>
      </c>
      <c r="AD3" s="171"/>
      <c r="AE3" s="169" t="s">
        <v>50</v>
      </c>
      <c r="AF3" s="169"/>
      <c r="AG3" s="168" t="s">
        <v>68</v>
      </c>
      <c r="AH3" s="168"/>
      <c r="AI3" s="172" t="s">
        <v>48</v>
      </c>
      <c r="AJ3" s="172"/>
      <c r="AK3" s="171" t="s">
        <v>67</v>
      </c>
      <c r="AL3" s="171"/>
      <c r="AM3" s="169" t="s">
        <v>50</v>
      </c>
      <c r="AN3" s="169"/>
      <c r="AO3" s="168" t="s">
        <v>68</v>
      </c>
      <c r="AP3" s="168"/>
      <c r="AR3" s="32" t="s">
        <v>53</v>
      </c>
      <c r="AS3" s="165" t="s">
        <v>48</v>
      </c>
      <c r="AT3" s="165"/>
      <c r="AU3" s="170" t="s">
        <v>67</v>
      </c>
      <c r="AV3" s="170"/>
      <c r="AW3" s="167" t="s">
        <v>50</v>
      </c>
      <c r="AX3" s="167"/>
      <c r="AY3" s="168" t="s">
        <v>68</v>
      </c>
      <c r="AZ3" s="168"/>
      <c r="BA3" s="165" t="s">
        <v>48</v>
      </c>
      <c r="BB3" s="165"/>
      <c r="BC3" s="166" t="s">
        <v>67</v>
      </c>
      <c r="BD3" s="166"/>
      <c r="BE3" s="167" t="s">
        <v>50</v>
      </c>
      <c r="BF3" s="167"/>
      <c r="BG3" s="168" t="s">
        <v>68</v>
      </c>
      <c r="BH3" s="168"/>
      <c r="BI3">
        <f>MIN(BI6:BI377)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57.6" x14ac:dyDescent="0.3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3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3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3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3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57.6" x14ac:dyDescent="0.3">
      <c r="A37" s="173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74">
        <v>-1.4541049943029001</v>
      </c>
      <c r="AB37" s="174">
        <v>-1.3504457651966399</v>
      </c>
      <c r="AC37" s="174">
        <v>62.899204382333799</v>
      </c>
      <c r="AD37" s="174">
        <v>62.157426473123202</v>
      </c>
      <c r="AE37" s="174">
        <v>1.5665583277691599</v>
      </c>
      <c r="AF37" s="174">
        <v>1.5331163573573401</v>
      </c>
      <c r="AG37" s="174">
        <v>0.50888231720407495</v>
      </c>
      <c r="AH37" s="174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75" t="s">
        <v>74</v>
      </c>
      <c r="AS37" s="174">
        <v>-1.4035295644097801</v>
      </c>
      <c r="AT37" s="174">
        <v>-1.41662761682807</v>
      </c>
      <c r="AU37" s="174">
        <v>62.146960657570503</v>
      </c>
      <c r="AV37" s="174">
        <v>62.151711810774401</v>
      </c>
      <c r="AW37" s="174">
        <v>1.5503320819778501</v>
      </c>
      <c r="AX37" s="174">
        <v>1.5545506157176301</v>
      </c>
      <c r="AY37" s="174">
        <v>0.52114593619514005</v>
      </c>
      <c r="AZ37" s="174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74">
        <v>-1.4512831889503</v>
      </c>
      <c r="BL37" s="174">
        <v>-1.4554895635925</v>
      </c>
      <c r="BM37" s="174">
        <v>62.8780054845842</v>
      </c>
      <c r="BN37" s="174">
        <v>62.728644377839302</v>
      </c>
      <c r="BO37" s="174">
        <v>1.5656574302670101</v>
      </c>
      <c r="BP37" s="174">
        <v>1.5670001798316799</v>
      </c>
      <c r="BQ37" s="174">
        <v>0.51047864847191304</v>
      </c>
      <c r="BR37" s="174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3">
      <c r="A38" s="173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74">
        <v>-1.4541049943029001</v>
      </c>
      <c r="AB38" s="174">
        <v>-1.3504457651966399</v>
      </c>
      <c r="AC38" s="174">
        <v>62.899204382333799</v>
      </c>
      <c r="AD38" s="174">
        <v>62.157426473123202</v>
      </c>
      <c r="AE38" s="174">
        <v>1.5665583277691599</v>
      </c>
      <c r="AF38" s="174">
        <v>1.5331163573573401</v>
      </c>
      <c r="AG38" s="174">
        <v>0.50888231720407495</v>
      </c>
      <c r="AH38" s="174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75" t="s">
        <v>74</v>
      </c>
      <c r="AS38" s="174">
        <v>-1.4035295644097801</v>
      </c>
      <c r="AT38" s="174">
        <v>-1.41662761682807</v>
      </c>
      <c r="AU38" s="174">
        <v>62.146960657570503</v>
      </c>
      <c r="AV38" s="174">
        <v>62.151711810774401</v>
      </c>
      <c r="AW38" s="174">
        <v>1.5503320819778501</v>
      </c>
      <c r="AX38" s="174">
        <v>1.5545506157176301</v>
      </c>
      <c r="AY38" s="174">
        <v>0.52114593619514005</v>
      </c>
      <c r="AZ38" s="174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74">
        <v>-1.4512831889503</v>
      </c>
      <c r="BL38" s="174">
        <v>-1.4554895635925</v>
      </c>
      <c r="BM38" s="174">
        <v>62.8780054845842</v>
      </c>
      <c r="BN38" s="174">
        <v>62.728644377839302</v>
      </c>
      <c r="BO38" s="174">
        <v>1.5656574302670101</v>
      </c>
      <c r="BP38" s="174">
        <v>1.5670001798316799</v>
      </c>
      <c r="BQ38" s="174">
        <v>0.51047864847191304</v>
      </c>
      <c r="BR38" s="174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69" customFormat="1" x14ac:dyDescent="0.3">
      <c r="A39" s="72"/>
      <c r="D39" s="113"/>
      <c r="E39" s="113"/>
      <c r="F39" s="80"/>
      <c r="G39" s="70"/>
      <c r="H39" s="70"/>
      <c r="I39" s="70"/>
      <c r="J39" s="70"/>
      <c r="K39" s="70"/>
      <c r="L39" s="71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4"/>
      <c r="AN39" s="74"/>
      <c r="AO39" s="74"/>
      <c r="AP39" s="74"/>
      <c r="AR39" s="75"/>
      <c r="AS39" s="73"/>
      <c r="AT39" s="73"/>
      <c r="AU39" s="73"/>
      <c r="AV39" s="73"/>
      <c r="AW39" s="73"/>
      <c r="AX39" s="73"/>
      <c r="AY39" s="73"/>
      <c r="AZ39" s="73"/>
      <c r="BA39" s="74"/>
      <c r="BB39" s="74"/>
      <c r="BC39" s="74"/>
      <c r="BD39" s="74"/>
      <c r="BE39" s="74"/>
      <c r="BF39" s="74"/>
      <c r="BG39" s="74"/>
      <c r="BH39" s="74"/>
      <c r="BK39" s="73"/>
      <c r="BL39" s="73"/>
      <c r="BM39" s="73"/>
      <c r="BN39" s="73"/>
      <c r="BO39" s="73"/>
      <c r="BP39" s="73"/>
      <c r="BQ39" s="73"/>
      <c r="BR39" s="73"/>
    </row>
    <row r="40" spans="1:78" x14ac:dyDescent="0.3">
      <c r="A40" s="2" t="s">
        <v>89</v>
      </c>
      <c r="B40">
        <v>23773363</v>
      </c>
      <c r="C40" t="s">
        <v>90</v>
      </c>
      <c r="D40" t="s">
        <v>91</v>
      </c>
      <c r="G40" s="16">
        <v>-9.5</v>
      </c>
      <c r="H40" s="16" t="str">
        <f t="shared" ref="H40:H47" si="407">IF(G40&gt;0.8,"VG",IF(G40&gt;0.7,"G",IF(G40&gt;0.45,"S","NS")))</f>
        <v>NS</v>
      </c>
      <c r="L40" s="19">
        <v>-0.58399999999999996</v>
      </c>
      <c r="M40" s="26" t="str">
        <f t="shared" ref="M40:M47" si="408">IF(ABS(L40)&lt;5%,"VG",IF(ABS(L40)&lt;10%,"G",IF(ABS(L40)&lt;15%,"S","NS")))</f>
        <v>NS</v>
      </c>
      <c r="Q40" s="17">
        <v>1.0109999999999999</v>
      </c>
      <c r="R40" s="17" t="str">
        <f t="shared" ref="R40:R47" si="409">IF(Q40&lt;=0.5,"VG",IF(Q40&lt;=0.6,"G",IF(Q40&lt;=0.7,"S","NS")))</f>
        <v>NS</v>
      </c>
      <c r="V40" s="18">
        <v>0.42399999999999999</v>
      </c>
      <c r="W40" s="18" t="str">
        <f t="shared" ref="W40:W47" si="410">IF(V40&gt;0.85,"VG",IF(V40&gt;0.75,"G",IF(V40&gt;0.6,"S","NS")))</f>
        <v>NS</v>
      </c>
      <c r="AA40" s="33"/>
      <c r="AB40" s="33"/>
      <c r="AC40" s="42"/>
      <c r="AD40" s="42"/>
      <c r="AE40" s="43"/>
      <c r="AF40" s="43"/>
      <c r="AG40" s="35"/>
      <c r="AH40" s="35"/>
      <c r="AI40" s="36"/>
      <c r="AJ40" s="36"/>
      <c r="AK40" s="40"/>
      <c r="AL40" s="40"/>
      <c r="AM40" s="41"/>
      <c r="AN40" s="41"/>
      <c r="AO40" s="3"/>
      <c r="AP40" s="3"/>
      <c r="AR40" s="44"/>
      <c r="AS40" s="33"/>
      <c r="AT40" s="33"/>
      <c r="AU40" s="42"/>
      <c r="AV40" s="42"/>
      <c r="AW40" s="43"/>
      <c r="AX40" s="43"/>
      <c r="AY40" s="35"/>
      <c r="AZ40" s="35"/>
      <c r="BA40" s="36"/>
      <c r="BB40" s="36"/>
      <c r="BC40" s="40"/>
      <c r="BD40" s="40"/>
      <c r="BE40" s="41"/>
      <c r="BF40" s="41"/>
      <c r="BG40" s="3"/>
      <c r="BH40" s="3"/>
      <c r="BK40" s="35"/>
      <c r="BL40" s="35"/>
      <c r="BM40" s="35"/>
      <c r="BN40" s="35"/>
      <c r="BO40" s="35"/>
      <c r="BP40" s="35"/>
      <c r="BQ40" s="35"/>
      <c r="BR40" s="35"/>
    </row>
    <row r="41" spans="1:78" x14ac:dyDescent="0.3">
      <c r="A41" s="2"/>
      <c r="M41" s="26"/>
      <c r="AA41" s="33"/>
      <c r="AB41" s="33"/>
      <c r="AC41" s="42"/>
      <c r="AD41" s="42"/>
      <c r="AE41" s="43"/>
      <c r="AF41" s="43"/>
      <c r="AG41" s="35"/>
      <c r="AH41" s="35"/>
      <c r="AI41" s="36"/>
      <c r="AJ41" s="36"/>
      <c r="AK41" s="40"/>
      <c r="AL41" s="40"/>
      <c r="AM41" s="41"/>
      <c r="AN41" s="41"/>
      <c r="AO41" s="3"/>
      <c r="AP41" s="3"/>
      <c r="AR41" s="44"/>
      <c r="AS41" s="33"/>
      <c r="AT41" s="33"/>
      <c r="AU41" s="42"/>
      <c r="AV41" s="42"/>
      <c r="AW41" s="43"/>
      <c r="AX41" s="43"/>
      <c r="AY41" s="35"/>
      <c r="AZ41" s="35"/>
      <c r="BA41" s="36"/>
      <c r="BB41" s="36"/>
      <c r="BC41" s="40"/>
      <c r="BD41" s="40"/>
      <c r="BE41" s="41"/>
      <c r="BF41" s="41"/>
      <c r="BG41" s="3"/>
      <c r="BH41" s="3"/>
      <c r="BK41" s="35"/>
      <c r="BL41" s="35"/>
      <c r="BM41" s="35"/>
      <c r="BN41" s="35"/>
      <c r="BO41" s="35"/>
      <c r="BP41" s="35"/>
      <c r="BQ41" s="35"/>
      <c r="BR41" s="35"/>
    </row>
    <row r="42" spans="1:78" s="55" customFormat="1" ht="28.8" x14ac:dyDescent="0.3">
      <c r="A42" s="54">
        <v>14158790</v>
      </c>
      <c r="B42" s="55">
        <v>23773393</v>
      </c>
      <c r="C42" s="56" t="s">
        <v>92</v>
      </c>
      <c r="D42" s="55" t="s">
        <v>172</v>
      </c>
      <c r="F42" s="78"/>
      <c r="G42" s="57">
        <v>0.69399999999999995</v>
      </c>
      <c r="H42" s="57" t="str">
        <f t="shared" si="407"/>
        <v>S</v>
      </c>
      <c r="I42" s="57" t="str">
        <f t="shared" ref="I42:I47" si="411">AJ42</f>
        <v>S</v>
      </c>
      <c r="J42" s="57" t="str">
        <f t="shared" ref="J42:J47" si="412">BB42</f>
        <v>G</v>
      </c>
      <c r="K42" s="57" t="str">
        <f t="shared" ref="K42:K47" si="413">BT42</f>
        <v>G</v>
      </c>
      <c r="L42" s="58">
        <v>2E-3</v>
      </c>
      <c r="M42" s="57" t="str">
        <f t="shared" si="408"/>
        <v>VG</v>
      </c>
      <c r="N42" s="57" t="str">
        <f t="shared" ref="N42:N47" si="414">AO42</f>
        <v>G</v>
      </c>
      <c r="O42" s="57" t="str">
        <f t="shared" ref="O42:O47" si="415">BD42</f>
        <v>G</v>
      </c>
      <c r="P42" s="57" t="str">
        <f t="shared" ref="P42:P47" si="416">BY42</f>
        <v>G</v>
      </c>
      <c r="Q42" s="57">
        <v>0.55200000000000005</v>
      </c>
      <c r="R42" s="57" t="str">
        <f t="shared" si="409"/>
        <v>G</v>
      </c>
      <c r="S42" s="57" t="str">
        <f t="shared" ref="S42:S47" si="417">AN42</f>
        <v>G</v>
      </c>
      <c r="T42" s="57" t="str">
        <f t="shared" ref="T42:T47" si="418">BF42</f>
        <v>VG</v>
      </c>
      <c r="U42" s="57" t="str">
        <f t="shared" ref="U42:U47" si="419">BX42</f>
        <v>VG</v>
      </c>
      <c r="V42" s="57">
        <v>0.71799999999999997</v>
      </c>
      <c r="W42" s="57" t="str">
        <f t="shared" si="410"/>
        <v>S</v>
      </c>
      <c r="X42" s="57" t="str">
        <f t="shared" ref="X42:X47" si="420">AP42</f>
        <v>S</v>
      </c>
      <c r="Y42" s="57" t="str">
        <f t="shared" ref="Y42:Y47" si="421">BH42</f>
        <v>G</v>
      </c>
      <c r="Z42" s="57" t="str">
        <f t="shared" ref="Z42:Z47" si="422">BZ42</f>
        <v>G</v>
      </c>
      <c r="AA42" s="59">
        <v>0.73826421128751596</v>
      </c>
      <c r="AB42" s="59">
        <v>0.68764690136602502</v>
      </c>
      <c r="AC42" s="59">
        <v>7.6075962877986996</v>
      </c>
      <c r="AD42" s="59">
        <v>3.4185755354494298</v>
      </c>
      <c r="AE42" s="59">
        <v>0.51160120085129301</v>
      </c>
      <c r="AF42" s="59">
        <v>0.55888558635374996</v>
      </c>
      <c r="AG42" s="59">
        <v>0.80425822209953401</v>
      </c>
      <c r="AH42" s="59">
        <v>0.71702551703780304</v>
      </c>
      <c r="AI42" s="60" t="s">
        <v>75</v>
      </c>
      <c r="AJ42" s="60" t="s">
        <v>76</v>
      </c>
      <c r="AK42" s="60" t="s">
        <v>75</v>
      </c>
      <c r="AL42" s="60" t="s">
        <v>77</v>
      </c>
      <c r="AM42" s="60" t="s">
        <v>75</v>
      </c>
      <c r="AN42" s="60" t="s">
        <v>75</v>
      </c>
      <c r="AO42" s="60" t="s">
        <v>75</v>
      </c>
      <c r="AP42" s="60" t="s">
        <v>76</v>
      </c>
      <c r="AR42" s="61" t="s">
        <v>78</v>
      </c>
      <c r="AS42" s="59">
        <v>0.73520929581453698</v>
      </c>
      <c r="AT42" s="59">
        <v>0.75118898337791196</v>
      </c>
      <c r="AU42" s="59">
        <v>8.0861336842206004</v>
      </c>
      <c r="AV42" s="59">
        <v>7.9465833675547897</v>
      </c>
      <c r="AW42" s="59">
        <v>0.51457818082917495</v>
      </c>
      <c r="AX42" s="59">
        <v>0.49880959956890197</v>
      </c>
      <c r="AY42" s="59">
        <v>0.80222190842627705</v>
      </c>
      <c r="AZ42" s="59">
        <v>0.81279403757242896</v>
      </c>
      <c r="BA42" s="60" t="s">
        <v>75</v>
      </c>
      <c r="BB42" s="60" t="s">
        <v>75</v>
      </c>
      <c r="BC42" s="60" t="s">
        <v>75</v>
      </c>
      <c r="BD42" s="60" t="s">
        <v>75</v>
      </c>
      <c r="BE42" s="60" t="s">
        <v>75</v>
      </c>
      <c r="BF42" s="60" t="s">
        <v>77</v>
      </c>
      <c r="BG42" s="60" t="s">
        <v>75</v>
      </c>
      <c r="BH42" s="60" t="s">
        <v>75</v>
      </c>
      <c r="BI42" s="55">
        <f t="shared" ref="BI42:BI47" si="423">IF(BJ42=AR42,1,0)</f>
        <v>1</v>
      </c>
      <c r="BJ42" s="55" t="s">
        <v>78</v>
      </c>
      <c r="BK42" s="59">
        <v>0.73593302929872295</v>
      </c>
      <c r="BL42" s="59">
        <v>0.75000401917089399</v>
      </c>
      <c r="BM42" s="59">
        <v>9.9614971936286505</v>
      </c>
      <c r="BN42" s="59">
        <v>9.4196893225000498</v>
      </c>
      <c r="BO42" s="59">
        <v>0.51387446978934104</v>
      </c>
      <c r="BP42" s="59">
        <v>0.49999598081295199</v>
      </c>
      <c r="BQ42" s="59">
        <v>0.80755704914537996</v>
      </c>
      <c r="BR42" s="59">
        <v>0.81135155731168696</v>
      </c>
      <c r="BS42" s="55" t="s">
        <v>75</v>
      </c>
      <c r="BT42" s="55" t="s">
        <v>75</v>
      </c>
      <c r="BU42" s="55" t="s">
        <v>75</v>
      </c>
      <c r="BV42" s="55" t="s">
        <v>75</v>
      </c>
      <c r="BW42" s="55" t="s">
        <v>75</v>
      </c>
      <c r="BX42" s="55" t="s">
        <v>77</v>
      </c>
      <c r="BY42" s="55" t="s">
        <v>75</v>
      </c>
      <c r="BZ42" s="55" t="s">
        <v>75</v>
      </c>
    </row>
    <row r="43" spans="1:78" s="55" customFormat="1" ht="28.8" x14ac:dyDescent="0.3">
      <c r="A43" s="54">
        <v>14158790</v>
      </c>
      <c r="B43" s="55">
        <v>23773393</v>
      </c>
      <c r="C43" s="56" t="s">
        <v>92</v>
      </c>
      <c r="D43" s="55" t="s">
        <v>254</v>
      </c>
      <c r="F43" s="118"/>
      <c r="G43" s="57">
        <v>0.7</v>
      </c>
      <c r="H43" s="57" t="str">
        <f t="shared" si="407"/>
        <v>S</v>
      </c>
      <c r="I43" s="57" t="str">
        <f t="shared" si="411"/>
        <v>S</v>
      </c>
      <c r="J43" s="57" t="str">
        <f t="shared" si="412"/>
        <v>G</v>
      </c>
      <c r="K43" s="57" t="str">
        <f t="shared" si="413"/>
        <v>G</v>
      </c>
      <c r="L43" s="58">
        <v>-7.0000000000000001E-3</v>
      </c>
      <c r="M43" s="57" t="str">
        <f t="shared" si="408"/>
        <v>VG</v>
      </c>
      <c r="N43" s="57" t="str">
        <f t="shared" si="414"/>
        <v>G</v>
      </c>
      <c r="O43" s="57" t="str">
        <f t="shared" si="415"/>
        <v>G</v>
      </c>
      <c r="P43" s="57" t="str">
        <f t="shared" si="416"/>
        <v>G</v>
      </c>
      <c r="Q43" s="57">
        <v>0.55000000000000004</v>
      </c>
      <c r="R43" s="57" t="str">
        <f t="shared" si="409"/>
        <v>G</v>
      </c>
      <c r="S43" s="57" t="str">
        <f t="shared" si="417"/>
        <v>G</v>
      </c>
      <c r="T43" s="57" t="str">
        <f t="shared" si="418"/>
        <v>VG</v>
      </c>
      <c r="U43" s="57" t="str">
        <f t="shared" si="419"/>
        <v>VG</v>
      </c>
      <c r="V43" s="57">
        <v>0.73</v>
      </c>
      <c r="W43" s="57" t="str">
        <f t="shared" si="410"/>
        <v>S</v>
      </c>
      <c r="X43" s="57" t="str">
        <f t="shared" si="420"/>
        <v>S</v>
      </c>
      <c r="Y43" s="57" t="str">
        <f t="shared" si="421"/>
        <v>G</v>
      </c>
      <c r="Z43" s="57" t="str">
        <f t="shared" si="422"/>
        <v>G</v>
      </c>
      <c r="AA43" s="59">
        <v>0.73826421128751596</v>
      </c>
      <c r="AB43" s="59">
        <v>0.68764690136602502</v>
      </c>
      <c r="AC43" s="59">
        <v>7.6075962877986996</v>
      </c>
      <c r="AD43" s="59">
        <v>3.4185755354494298</v>
      </c>
      <c r="AE43" s="59">
        <v>0.51160120085129301</v>
      </c>
      <c r="AF43" s="59">
        <v>0.55888558635374996</v>
      </c>
      <c r="AG43" s="59">
        <v>0.80425822209953401</v>
      </c>
      <c r="AH43" s="59">
        <v>0.71702551703780304</v>
      </c>
      <c r="AI43" s="60" t="s">
        <v>75</v>
      </c>
      <c r="AJ43" s="60" t="s">
        <v>76</v>
      </c>
      <c r="AK43" s="60" t="s">
        <v>75</v>
      </c>
      <c r="AL43" s="60" t="s">
        <v>77</v>
      </c>
      <c r="AM43" s="60" t="s">
        <v>75</v>
      </c>
      <c r="AN43" s="60" t="s">
        <v>75</v>
      </c>
      <c r="AO43" s="60" t="s">
        <v>75</v>
      </c>
      <c r="AP43" s="60" t="s">
        <v>76</v>
      </c>
      <c r="AR43" s="61" t="s">
        <v>78</v>
      </c>
      <c r="AS43" s="59">
        <v>0.73520929581453698</v>
      </c>
      <c r="AT43" s="59">
        <v>0.75118898337791196</v>
      </c>
      <c r="AU43" s="59">
        <v>8.0861336842206004</v>
      </c>
      <c r="AV43" s="59">
        <v>7.9465833675547897</v>
      </c>
      <c r="AW43" s="59">
        <v>0.51457818082917495</v>
      </c>
      <c r="AX43" s="59">
        <v>0.49880959956890197</v>
      </c>
      <c r="AY43" s="59">
        <v>0.80222190842627705</v>
      </c>
      <c r="AZ43" s="59">
        <v>0.81279403757242896</v>
      </c>
      <c r="BA43" s="60" t="s">
        <v>75</v>
      </c>
      <c r="BB43" s="60" t="s">
        <v>75</v>
      </c>
      <c r="BC43" s="60" t="s">
        <v>75</v>
      </c>
      <c r="BD43" s="60" t="s">
        <v>75</v>
      </c>
      <c r="BE43" s="60" t="s">
        <v>75</v>
      </c>
      <c r="BF43" s="60" t="s">
        <v>77</v>
      </c>
      <c r="BG43" s="60" t="s">
        <v>75</v>
      </c>
      <c r="BH43" s="60" t="s">
        <v>75</v>
      </c>
      <c r="BI43" s="55">
        <f t="shared" si="423"/>
        <v>1</v>
      </c>
      <c r="BJ43" s="55" t="s">
        <v>78</v>
      </c>
      <c r="BK43" s="59">
        <v>0.73593302929872295</v>
      </c>
      <c r="BL43" s="59">
        <v>0.75000401917089399</v>
      </c>
      <c r="BM43" s="59">
        <v>9.9614971936286505</v>
      </c>
      <c r="BN43" s="59">
        <v>9.4196893225000498</v>
      </c>
      <c r="BO43" s="59">
        <v>0.51387446978934104</v>
      </c>
      <c r="BP43" s="59">
        <v>0.49999598081295199</v>
      </c>
      <c r="BQ43" s="59">
        <v>0.80755704914537996</v>
      </c>
      <c r="BR43" s="59">
        <v>0.81135155731168696</v>
      </c>
      <c r="BS43" s="55" t="s">
        <v>75</v>
      </c>
      <c r="BT43" s="55" t="s">
        <v>75</v>
      </c>
      <c r="BU43" s="55" t="s">
        <v>75</v>
      </c>
      <c r="BV43" s="55" t="s">
        <v>75</v>
      </c>
      <c r="BW43" s="55" t="s">
        <v>75</v>
      </c>
      <c r="BX43" s="55" t="s">
        <v>77</v>
      </c>
      <c r="BY43" s="55" t="s">
        <v>75</v>
      </c>
      <c r="BZ43" s="55" t="s">
        <v>75</v>
      </c>
    </row>
    <row r="44" spans="1:78" s="148" customFormat="1" ht="28.8" x14ac:dyDescent="0.3">
      <c r="A44" s="147">
        <v>14158790</v>
      </c>
      <c r="B44" s="148">
        <v>23773393</v>
      </c>
      <c r="C44" s="149" t="s">
        <v>92</v>
      </c>
      <c r="D44" s="148" t="s">
        <v>301</v>
      </c>
      <c r="F44" s="150"/>
      <c r="G44" s="151">
        <v>0.64</v>
      </c>
      <c r="H44" s="151" t="str">
        <f t="shared" si="407"/>
        <v>S</v>
      </c>
      <c r="I44" s="151" t="str">
        <f t="shared" si="411"/>
        <v>S</v>
      </c>
      <c r="J44" s="151" t="str">
        <f t="shared" si="412"/>
        <v>G</v>
      </c>
      <c r="K44" s="151" t="str">
        <f t="shared" si="413"/>
        <v>G</v>
      </c>
      <c r="L44" s="152">
        <v>-0.16089999999999999</v>
      </c>
      <c r="M44" s="151" t="str">
        <f t="shared" si="408"/>
        <v>NS</v>
      </c>
      <c r="N44" s="151" t="str">
        <f t="shared" si="414"/>
        <v>G</v>
      </c>
      <c r="O44" s="151" t="str">
        <f t="shared" si="415"/>
        <v>G</v>
      </c>
      <c r="P44" s="151" t="str">
        <f t="shared" si="416"/>
        <v>G</v>
      </c>
      <c r="Q44" s="151">
        <v>0.59</v>
      </c>
      <c r="R44" s="151" t="str">
        <f t="shared" si="409"/>
        <v>G</v>
      </c>
      <c r="S44" s="151" t="str">
        <f t="shared" si="417"/>
        <v>G</v>
      </c>
      <c r="T44" s="151" t="str">
        <f t="shared" si="418"/>
        <v>VG</v>
      </c>
      <c r="U44" s="151" t="str">
        <f t="shared" si="419"/>
        <v>VG</v>
      </c>
      <c r="V44" s="151">
        <v>0.69</v>
      </c>
      <c r="W44" s="151" t="str">
        <f t="shared" si="410"/>
        <v>S</v>
      </c>
      <c r="X44" s="151" t="str">
        <f t="shared" si="420"/>
        <v>S</v>
      </c>
      <c r="Y44" s="151" t="str">
        <f t="shared" si="421"/>
        <v>G</v>
      </c>
      <c r="Z44" s="151" t="str">
        <f t="shared" si="422"/>
        <v>G</v>
      </c>
      <c r="AA44" s="153">
        <v>0.73826421128751596</v>
      </c>
      <c r="AB44" s="153">
        <v>0.68764690136602502</v>
      </c>
      <c r="AC44" s="153">
        <v>7.6075962877986996</v>
      </c>
      <c r="AD44" s="153">
        <v>3.4185755354494298</v>
      </c>
      <c r="AE44" s="153">
        <v>0.51160120085129301</v>
      </c>
      <c r="AF44" s="153">
        <v>0.55888558635374996</v>
      </c>
      <c r="AG44" s="153">
        <v>0.80425822209953401</v>
      </c>
      <c r="AH44" s="153">
        <v>0.71702551703780304</v>
      </c>
      <c r="AI44" s="154" t="s">
        <v>75</v>
      </c>
      <c r="AJ44" s="154" t="s">
        <v>76</v>
      </c>
      <c r="AK44" s="154" t="s">
        <v>75</v>
      </c>
      <c r="AL44" s="154" t="s">
        <v>77</v>
      </c>
      <c r="AM44" s="154" t="s">
        <v>75</v>
      </c>
      <c r="AN44" s="154" t="s">
        <v>75</v>
      </c>
      <c r="AO44" s="154" t="s">
        <v>75</v>
      </c>
      <c r="AP44" s="154" t="s">
        <v>76</v>
      </c>
      <c r="AR44" s="155" t="s">
        <v>78</v>
      </c>
      <c r="AS44" s="153">
        <v>0.73520929581453698</v>
      </c>
      <c r="AT44" s="153">
        <v>0.75118898337791196</v>
      </c>
      <c r="AU44" s="153">
        <v>8.0861336842206004</v>
      </c>
      <c r="AV44" s="153">
        <v>7.9465833675547897</v>
      </c>
      <c r="AW44" s="153">
        <v>0.51457818082917495</v>
      </c>
      <c r="AX44" s="153">
        <v>0.49880959956890197</v>
      </c>
      <c r="AY44" s="153">
        <v>0.80222190842627705</v>
      </c>
      <c r="AZ44" s="153">
        <v>0.81279403757242896</v>
      </c>
      <c r="BA44" s="154" t="s">
        <v>75</v>
      </c>
      <c r="BB44" s="154" t="s">
        <v>75</v>
      </c>
      <c r="BC44" s="154" t="s">
        <v>75</v>
      </c>
      <c r="BD44" s="154" t="s">
        <v>75</v>
      </c>
      <c r="BE44" s="154" t="s">
        <v>75</v>
      </c>
      <c r="BF44" s="154" t="s">
        <v>77</v>
      </c>
      <c r="BG44" s="154" t="s">
        <v>75</v>
      </c>
      <c r="BH44" s="154" t="s">
        <v>75</v>
      </c>
      <c r="BI44" s="148">
        <f t="shared" si="423"/>
        <v>1</v>
      </c>
      <c r="BJ44" s="148" t="s">
        <v>78</v>
      </c>
      <c r="BK44" s="153">
        <v>0.73593302929872295</v>
      </c>
      <c r="BL44" s="153">
        <v>0.75000401917089399</v>
      </c>
      <c r="BM44" s="153">
        <v>9.9614971936286505</v>
      </c>
      <c r="BN44" s="153">
        <v>9.4196893225000498</v>
      </c>
      <c r="BO44" s="153">
        <v>0.51387446978934104</v>
      </c>
      <c r="BP44" s="153">
        <v>0.49999598081295199</v>
      </c>
      <c r="BQ44" s="153">
        <v>0.80755704914537996</v>
      </c>
      <c r="BR44" s="153">
        <v>0.81135155731168696</v>
      </c>
      <c r="BS44" s="148" t="s">
        <v>75</v>
      </c>
      <c r="BT44" s="148" t="s">
        <v>75</v>
      </c>
      <c r="BU44" s="148" t="s">
        <v>75</v>
      </c>
      <c r="BV44" s="148" t="s">
        <v>75</v>
      </c>
      <c r="BW44" s="148" t="s">
        <v>75</v>
      </c>
      <c r="BX44" s="148" t="s">
        <v>77</v>
      </c>
      <c r="BY44" s="148" t="s">
        <v>75</v>
      </c>
      <c r="BZ44" s="148" t="s">
        <v>75</v>
      </c>
    </row>
    <row r="45" spans="1:78" s="55" customFormat="1" ht="28.8" x14ac:dyDescent="0.3">
      <c r="A45" s="54">
        <v>14158790</v>
      </c>
      <c r="B45" s="55">
        <v>23773393</v>
      </c>
      <c r="C45" s="56" t="s">
        <v>92</v>
      </c>
      <c r="D45" s="55" t="s">
        <v>336</v>
      </c>
      <c r="E45" s="55" t="s">
        <v>339</v>
      </c>
      <c r="F45" s="118"/>
      <c r="G45" s="57">
        <v>0.77</v>
      </c>
      <c r="H45" s="57" t="str">
        <f t="shared" si="407"/>
        <v>G</v>
      </c>
      <c r="I45" s="57" t="str">
        <f t="shared" si="411"/>
        <v>S</v>
      </c>
      <c r="J45" s="57" t="str">
        <f t="shared" si="412"/>
        <v>G</v>
      </c>
      <c r="K45" s="57" t="str">
        <f t="shared" si="413"/>
        <v>G</v>
      </c>
      <c r="L45" s="58">
        <v>-1.23E-2</v>
      </c>
      <c r="M45" s="57" t="str">
        <f t="shared" si="408"/>
        <v>VG</v>
      </c>
      <c r="N45" s="57" t="str">
        <f t="shared" si="414"/>
        <v>G</v>
      </c>
      <c r="O45" s="57" t="str">
        <f t="shared" si="415"/>
        <v>G</v>
      </c>
      <c r="P45" s="57" t="str">
        <f t="shared" si="416"/>
        <v>G</v>
      </c>
      <c r="Q45" s="57">
        <v>0.48</v>
      </c>
      <c r="R45" s="57" t="str">
        <f t="shared" si="409"/>
        <v>VG</v>
      </c>
      <c r="S45" s="57" t="str">
        <f t="shared" si="417"/>
        <v>G</v>
      </c>
      <c r="T45" s="57" t="str">
        <f t="shared" si="418"/>
        <v>VG</v>
      </c>
      <c r="U45" s="57" t="str">
        <f t="shared" si="419"/>
        <v>VG</v>
      </c>
      <c r="V45" s="57">
        <v>0.77900000000000003</v>
      </c>
      <c r="W45" s="57" t="str">
        <f t="shared" si="410"/>
        <v>G</v>
      </c>
      <c r="X45" s="57" t="str">
        <f t="shared" si="420"/>
        <v>S</v>
      </c>
      <c r="Y45" s="57" t="str">
        <f t="shared" si="421"/>
        <v>G</v>
      </c>
      <c r="Z45" s="57" t="str">
        <f t="shared" si="422"/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si="423"/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55" customFormat="1" ht="28.8" x14ac:dyDescent="0.3">
      <c r="A46" s="54">
        <v>14158790</v>
      </c>
      <c r="B46" s="55">
        <v>23773393</v>
      </c>
      <c r="C46" s="56" t="s">
        <v>92</v>
      </c>
      <c r="D46" s="55" t="s">
        <v>359</v>
      </c>
      <c r="F46" s="118"/>
      <c r="G46" s="57">
        <v>0.628</v>
      </c>
      <c r="H46" s="57" t="str">
        <f t="shared" si="407"/>
        <v>S</v>
      </c>
      <c r="I46" s="57" t="str">
        <f t="shared" si="411"/>
        <v>S</v>
      </c>
      <c r="J46" s="57" t="str">
        <f t="shared" si="412"/>
        <v>G</v>
      </c>
      <c r="K46" s="57" t="str">
        <f t="shared" si="413"/>
        <v>G</v>
      </c>
      <c r="L46" s="58">
        <v>-9.8799999999999999E-2</v>
      </c>
      <c r="M46" s="57" t="str">
        <f t="shared" si="408"/>
        <v>G</v>
      </c>
      <c r="N46" s="57" t="str">
        <f t="shared" si="414"/>
        <v>G</v>
      </c>
      <c r="O46" s="57" t="str">
        <f t="shared" si="415"/>
        <v>G</v>
      </c>
      <c r="P46" s="57" t="str">
        <f t="shared" si="416"/>
        <v>G</v>
      </c>
      <c r="Q46" s="57">
        <v>0.60499999999999998</v>
      </c>
      <c r="R46" s="57" t="str">
        <f t="shared" si="409"/>
        <v>S</v>
      </c>
      <c r="S46" s="57" t="str">
        <f t="shared" si="417"/>
        <v>G</v>
      </c>
      <c r="T46" s="57" t="str">
        <f t="shared" si="418"/>
        <v>VG</v>
      </c>
      <c r="U46" s="57" t="str">
        <f t="shared" si="419"/>
        <v>VG</v>
      </c>
      <c r="V46" s="57">
        <v>0.65500000000000003</v>
      </c>
      <c r="W46" s="57" t="str">
        <f t="shared" si="410"/>
        <v>S</v>
      </c>
      <c r="X46" s="57" t="str">
        <f t="shared" si="420"/>
        <v>S</v>
      </c>
      <c r="Y46" s="57" t="str">
        <f t="shared" si="421"/>
        <v>G</v>
      </c>
      <c r="Z46" s="57" t="str">
        <f t="shared" si="422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23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55" customFormat="1" ht="28.8" x14ac:dyDescent="0.3">
      <c r="A47" s="54">
        <v>14158790</v>
      </c>
      <c r="B47" s="55">
        <v>23773393</v>
      </c>
      <c r="C47" s="56" t="s">
        <v>92</v>
      </c>
      <c r="D47" s="55" t="s">
        <v>364</v>
      </c>
      <c r="F47" s="118"/>
      <c r="G47" s="57">
        <v>0.628</v>
      </c>
      <c r="H47" s="57" t="str">
        <f t="shared" si="407"/>
        <v>S</v>
      </c>
      <c r="I47" s="57" t="str">
        <f t="shared" si="411"/>
        <v>S</v>
      </c>
      <c r="J47" s="57" t="str">
        <f t="shared" si="412"/>
        <v>G</v>
      </c>
      <c r="K47" s="57" t="str">
        <f t="shared" si="413"/>
        <v>G</v>
      </c>
      <c r="L47" s="58">
        <v>-9.8799999999999999E-2</v>
      </c>
      <c r="M47" s="57" t="str">
        <f t="shared" si="408"/>
        <v>G</v>
      </c>
      <c r="N47" s="57" t="str">
        <f t="shared" si="414"/>
        <v>G</v>
      </c>
      <c r="O47" s="57" t="str">
        <f t="shared" si="415"/>
        <v>G</v>
      </c>
      <c r="P47" s="57" t="str">
        <f t="shared" si="416"/>
        <v>G</v>
      </c>
      <c r="Q47" s="57">
        <v>0.60499999999999998</v>
      </c>
      <c r="R47" s="57" t="str">
        <f t="shared" si="409"/>
        <v>S</v>
      </c>
      <c r="S47" s="57" t="str">
        <f t="shared" si="417"/>
        <v>G</v>
      </c>
      <c r="T47" s="57" t="str">
        <f t="shared" si="418"/>
        <v>VG</v>
      </c>
      <c r="U47" s="57" t="str">
        <f t="shared" si="419"/>
        <v>VG</v>
      </c>
      <c r="V47" s="57">
        <v>0.65500000000000003</v>
      </c>
      <c r="W47" s="57" t="str">
        <f t="shared" si="410"/>
        <v>S</v>
      </c>
      <c r="X47" s="57" t="str">
        <f t="shared" si="420"/>
        <v>S</v>
      </c>
      <c r="Y47" s="57" t="str">
        <f t="shared" si="421"/>
        <v>G</v>
      </c>
      <c r="Z47" s="57" t="str">
        <f t="shared" si="422"/>
        <v>G</v>
      </c>
      <c r="AA47" s="59">
        <v>0.73826421128751596</v>
      </c>
      <c r="AB47" s="59">
        <v>0.68764690136602502</v>
      </c>
      <c r="AC47" s="59">
        <v>7.6075962877986996</v>
      </c>
      <c r="AD47" s="59">
        <v>3.4185755354494298</v>
      </c>
      <c r="AE47" s="59">
        <v>0.51160120085129301</v>
      </c>
      <c r="AF47" s="59">
        <v>0.55888558635374996</v>
      </c>
      <c r="AG47" s="59">
        <v>0.80425822209953401</v>
      </c>
      <c r="AH47" s="59">
        <v>0.71702551703780304</v>
      </c>
      <c r="AI47" s="60" t="s">
        <v>75</v>
      </c>
      <c r="AJ47" s="60" t="s">
        <v>76</v>
      </c>
      <c r="AK47" s="60" t="s">
        <v>75</v>
      </c>
      <c r="AL47" s="60" t="s">
        <v>77</v>
      </c>
      <c r="AM47" s="60" t="s">
        <v>75</v>
      </c>
      <c r="AN47" s="60" t="s">
        <v>75</v>
      </c>
      <c r="AO47" s="60" t="s">
        <v>75</v>
      </c>
      <c r="AP47" s="60" t="s">
        <v>76</v>
      </c>
      <c r="AR47" s="61" t="s">
        <v>78</v>
      </c>
      <c r="AS47" s="59">
        <v>0.73520929581453698</v>
      </c>
      <c r="AT47" s="59">
        <v>0.75118898337791196</v>
      </c>
      <c r="AU47" s="59">
        <v>8.0861336842206004</v>
      </c>
      <c r="AV47" s="59">
        <v>7.9465833675547897</v>
      </c>
      <c r="AW47" s="59">
        <v>0.51457818082917495</v>
      </c>
      <c r="AX47" s="59">
        <v>0.49880959956890197</v>
      </c>
      <c r="AY47" s="59">
        <v>0.80222190842627705</v>
      </c>
      <c r="AZ47" s="59">
        <v>0.81279403757242896</v>
      </c>
      <c r="BA47" s="60" t="s">
        <v>75</v>
      </c>
      <c r="BB47" s="60" t="s">
        <v>75</v>
      </c>
      <c r="BC47" s="60" t="s">
        <v>75</v>
      </c>
      <c r="BD47" s="60" t="s">
        <v>75</v>
      </c>
      <c r="BE47" s="60" t="s">
        <v>75</v>
      </c>
      <c r="BF47" s="60" t="s">
        <v>77</v>
      </c>
      <c r="BG47" s="60" t="s">
        <v>75</v>
      </c>
      <c r="BH47" s="60" t="s">
        <v>75</v>
      </c>
      <c r="BI47" s="55">
        <f t="shared" si="423"/>
        <v>1</v>
      </c>
      <c r="BJ47" s="55" t="s">
        <v>78</v>
      </c>
      <c r="BK47" s="59">
        <v>0.73593302929872295</v>
      </c>
      <c r="BL47" s="59">
        <v>0.75000401917089399</v>
      </c>
      <c r="BM47" s="59">
        <v>9.9614971936286505</v>
      </c>
      <c r="BN47" s="59">
        <v>9.4196893225000498</v>
      </c>
      <c r="BO47" s="59">
        <v>0.51387446978934104</v>
      </c>
      <c r="BP47" s="59">
        <v>0.49999598081295199</v>
      </c>
      <c r="BQ47" s="59">
        <v>0.80755704914537996</v>
      </c>
      <c r="BR47" s="59">
        <v>0.81135155731168696</v>
      </c>
      <c r="BS47" s="55" t="s">
        <v>75</v>
      </c>
      <c r="BT47" s="55" t="s">
        <v>75</v>
      </c>
      <c r="BU47" s="55" t="s">
        <v>75</v>
      </c>
      <c r="BV47" s="55" t="s">
        <v>75</v>
      </c>
      <c r="BW47" s="55" t="s">
        <v>75</v>
      </c>
      <c r="BX47" s="55" t="s">
        <v>77</v>
      </c>
      <c r="BY47" s="55" t="s">
        <v>75</v>
      </c>
      <c r="BZ47" s="55" t="s">
        <v>75</v>
      </c>
    </row>
    <row r="48" spans="1:78" s="55" customFormat="1" ht="28.8" x14ac:dyDescent="0.3">
      <c r="A48" s="54">
        <v>14158790</v>
      </c>
      <c r="B48" s="55">
        <v>23773393</v>
      </c>
      <c r="C48" s="56" t="s">
        <v>92</v>
      </c>
      <c r="D48" s="55" t="s">
        <v>366</v>
      </c>
      <c r="E48" s="55" t="s">
        <v>339</v>
      </c>
      <c r="F48" s="118"/>
      <c r="G48" s="57">
        <v>0.77</v>
      </c>
      <c r="H48" s="57" t="str">
        <f t="shared" ref="H48" si="424">IF(G48&gt;0.8,"VG",IF(G48&gt;0.7,"G",IF(G48&gt;0.45,"S","NS")))</f>
        <v>G</v>
      </c>
      <c r="I48" s="57" t="str">
        <f t="shared" ref="I48" si="425">AJ48</f>
        <v>S</v>
      </c>
      <c r="J48" s="57" t="str">
        <f t="shared" ref="J48" si="426">BB48</f>
        <v>G</v>
      </c>
      <c r="K48" s="57" t="str">
        <f t="shared" ref="K48" si="427">BT48</f>
        <v>G</v>
      </c>
      <c r="L48" s="58">
        <v>-1.2E-2</v>
      </c>
      <c r="M48" s="57" t="str">
        <f t="shared" ref="M48" si="428">IF(ABS(L48)&lt;5%,"VG",IF(ABS(L48)&lt;10%,"G",IF(ABS(L48)&lt;15%,"S","NS")))</f>
        <v>VG</v>
      </c>
      <c r="N48" s="57" t="str">
        <f t="shared" ref="N48" si="429">AO48</f>
        <v>G</v>
      </c>
      <c r="O48" s="57" t="str">
        <f t="shared" ref="O48" si="430">BD48</f>
        <v>G</v>
      </c>
      <c r="P48" s="57" t="str">
        <f t="shared" ref="P48" si="431">BY48</f>
        <v>G</v>
      </c>
      <c r="Q48" s="57">
        <v>0.48</v>
      </c>
      <c r="R48" s="57" t="str">
        <f t="shared" ref="R48" si="432">IF(Q48&lt;=0.5,"VG",IF(Q48&lt;=0.6,"G",IF(Q48&lt;=0.7,"S","NS")))</f>
        <v>VG</v>
      </c>
      <c r="S48" s="57" t="str">
        <f t="shared" ref="S48" si="433">AN48</f>
        <v>G</v>
      </c>
      <c r="T48" s="57" t="str">
        <f t="shared" ref="T48" si="434">BF48</f>
        <v>VG</v>
      </c>
      <c r="U48" s="57" t="str">
        <f t="shared" ref="U48" si="435">BX48</f>
        <v>VG</v>
      </c>
      <c r="V48" s="57">
        <v>0.78</v>
      </c>
      <c r="W48" s="57" t="str">
        <f t="shared" ref="W48" si="436">IF(V48&gt;0.85,"VG",IF(V48&gt;0.75,"G",IF(V48&gt;0.6,"S","NS")))</f>
        <v>G</v>
      </c>
      <c r="X48" s="57" t="str">
        <f t="shared" ref="X48" si="437">AP48</f>
        <v>S</v>
      </c>
      <c r="Y48" s="57" t="str">
        <f t="shared" ref="Y48" si="438">BH48</f>
        <v>G</v>
      </c>
      <c r="Z48" s="57" t="str">
        <f t="shared" ref="Z48" si="439">BZ48</f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ref="BI48" si="440">IF(BJ48=AR48,1,0)</f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28.8" x14ac:dyDescent="0.3">
      <c r="A49" s="54">
        <v>14158790</v>
      </c>
      <c r="B49" s="55">
        <v>23773393</v>
      </c>
      <c r="C49" s="56" t="s">
        <v>92</v>
      </c>
      <c r="D49" s="55" t="s">
        <v>367</v>
      </c>
      <c r="E49" s="56" t="s">
        <v>368</v>
      </c>
      <c r="F49" s="118"/>
      <c r="G49" s="160">
        <v>0.80100000000000005</v>
      </c>
      <c r="H49" s="57" t="str">
        <f t="shared" ref="H49" si="441">IF(G49&gt;0.8,"VG",IF(G49&gt;0.7,"G",IF(G49&gt;0.45,"S","NS")))</f>
        <v>VG</v>
      </c>
      <c r="I49" s="57" t="str">
        <f t="shared" ref="I49" si="442">AJ49</f>
        <v>S</v>
      </c>
      <c r="J49" s="57" t="str">
        <f t="shared" ref="J49" si="443">BB49</f>
        <v>G</v>
      </c>
      <c r="K49" s="57" t="str">
        <f t="shared" ref="K49" si="444">BT49</f>
        <v>G</v>
      </c>
      <c r="L49" s="58">
        <v>5.1999999999999998E-3</v>
      </c>
      <c r="M49" s="57" t="str">
        <f t="shared" ref="M49" si="445">IF(ABS(L49)&lt;5%,"VG",IF(ABS(L49)&lt;10%,"G",IF(ABS(L49)&lt;15%,"S","NS")))</f>
        <v>VG</v>
      </c>
      <c r="N49" s="57" t="str">
        <f t="shared" ref="N49" si="446">AO49</f>
        <v>G</v>
      </c>
      <c r="O49" s="57" t="str">
        <f t="shared" ref="O49" si="447">BD49</f>
        <v>G</v>
      </c>
      <c r="P49" s="57" t="str">
        <f t="shared" ref="P49" si="448">BY49</f>
        <v>G</v>
      </c>
      <c r="Q49" s="57">
        <v>0.44500000000000001</v>
      </c>
      <c r="R49" s="57" t="str">
        <f t="shared" ref="R49" si="449">IF(Q49&lt;=0.5,"VG",IF(Q49&lt;=0.6,"G",IF(Q49&lt;=0.7,"S","NS")))</f>
        <v>VG</v>
      </c>
      <c r="S49" s="57" t="str">
        <f t="shared" ref="S49" si="450">AN49</f>
        <v>G</v>
      </c>
      <c r="T49" s="57" t="str">
        <f t="shared" ref="T49" si="451">BF49</f>
        <v>VG</v>
      </c>
      <c r="U49" s="57" t="str">
        <f t="shared" ref="U49" si="452">BX49</f>
        <v>VG</v>
      </c>
      <c r="V49" s="57">
        <v>0.81299999999999994</v>
      </c>
      <c r="W49" s="57" t="str">
        <f t="shared" ref="W49" si="453">IF(V49&gt;0.85,"VG",IF(V49&gt;0.75,"G",IF(V49&gt;0.6,"S","NS")))</f>
        <v>G</v>
      </c>
      <c r="X49" s="57" t="str">
        <f t="shared" ref="X49" si="454">AP49</f>
        <v>S</v>
      </c>
      <c r="Y49" s="57" t="str">
        <f t="shared" ref="Y49" si="455">BH49</f>
        <v>G</v>
      </c>
      <c r="Z49" s="57" t="str">
        <f t="shared" ref="Z49" si="456">BZ49</f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ref="BI49" si="457">IF(BJ49=AR49,1,0)</f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x14ac:dyDescent="0.3">
      <c r="A50" s="54">
        <v>14158790</v>
      </c>
      <c r="B50" s="55">
        <v>23773393</v>
      </c>
      <c r="C50" s="56" t="s">
        <v>3</v>
      </c>
      <c r="D50" s="55" t="s">
        <v>380</v>
      </c>
      <c r="E50" s="56" t="s">
        <v>318</v>
      </c>
      <c r="F50" s="118"/>
      <c r="G50" s="160">
        <v>0.61</v>
      </c>
      <c r="H50" s="57" t="str">
        <f t="shared" ref="H50" si="458">IF(G50&gt;0.8,"VG",IF(G50&gt;0.7,"G",IF(G50&gt;0.45,"S","NS")))</f>
        <v>S</v>
      </c>
      <c r="I50" s="57" t="str">
        <f t="shared" ref="I50" si="459">AJ50</f>
        <v>S</v>
      </c>
      <c r="J50" s="57" t="str">
        <f t="shared" ref="J50" si="460">BB50</f>
        <v>G</v>
      </c>
      <c r="K50" s="57" t="str">
        <f t="shared" ref="K50" si="461">BT50</f>
        <v>G</v>
      </c>
      <c r="L50" s="58">
        <v>-8.3000000000000004E-2</v>
      </c>
      <c r="M50" s="57" t="str">
        <f t="shared" ref="M50" si="462">IF(ABS(L50)&lt;5%,"VG",IF(ABS(L50)&lt;10%,"G",IF(ABS(L50)&lt;15%,"S","NS")))</f>
        <v>G</v>
      </c>
      <c r="N50" s="57" t="str">
        <f t="shared" ref="N50" si="463">AO50</f>
        <v>G</v>
      </c>
      <c r="O50" s="57" t="str">
        <f t="shared" ref="O50" si="464">BD50</f>
        <v>G</v>
      </c>
      <c r="P50" s="57" t="str">
        <f t="shared" ref="P50" si="465">BY50</f>
        <v>G</v>
      </c>
      <c r="Q50" s="57">
        <v>0.621</v>
      </c>
      <c r="R50" s="57" t="str">
        <f t="shared" ref="R50" si="466">IF(Q50&lt;=0.5,"VG",IF(Q50&lt;=0.6,"G",IF(Q50&lt;=0.7,"S","NS")))</f>
        <v>S</v>
      </c>
      <c r="S50" s="57" t="str">
        <f t="shared" ref="S50" si="467">AN50</f>
        <v>G</v>
      </c>
      <c r="T50" s="57" t="str">
        <f t="shared" ref="T50" si="468">BF50</f>
        <v>VG</v>
      </c>
      <c r="U50" s="57" t="str">
        <f t="shared" ref="U50" si="469">BX50</f>
        <v>VG</v>
      </c>
      <c r="V50" s="57">
        <v>0.64700000000000002</v>
      </c>
      <c r="W50" s="57" t="str">
        <f t="shared" ref="W50" si="470">IF(V50&gt;0.85,"VG",IF(V50&gt;0.75,"G",IF(V50&gt;0.6,"S","NS")))</f>
        <v>S</v>
      </c>
      <c r="X50" s="57" t="str">
        <f t="shared" ref="X50" si="471">AP50</f>
        <v>S</v>
      </c>
      <c r="Y50" s="57" t="str">
        <f t="shared" ref="Y50" si="472">BH50</f>
        <v>G</v>
      </c>
      <c r="Z50" s="57" t="str">
        <f t="shared" ref="Z50" si="473">BZ50</f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ref="BI50" si="474">IF(BJ50=AR50,1,0)</f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102" customFormat="1" x14ac:dyDescent="0.3">
      <c r="A51" s="101"/>
      <c r="C51" s="103"/>
      <c r="F51" s="104"/>
      <c r="G51" s="105"/>
      <c r="H51" s="105"/>
      <c r="I51" s="105"/>
      <c r="J51" s="105"/>
      <c r="K51" s="105"/>
      <c r="L51" s="106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7"/>
      <c r="AB51" s="107"/>
      <c r="AC51" s="107"/>
      <c r="AD51" s="107"/>
      <c r="AE51" s="107"/>
      <c r="AF51" s="107"/>
      <c r="AG51" s="107"/>
      <c r="AH51" s="107"/>
      <c r="AI51" s="108"/>
      <c r="AJ51" s="108"/>
      <c r="AK51" s="108"/>
      <c r="AL51" s="108"/>
      <c r="AM51" s="108"/>
      <c r="AN51" s="108"/>
      <c r="AO51" s="108"/>
      <c r="AP51" s="108"/>
      <c r="AR51" s="109"/>
      <c r="AS51" s="107"/>
      <c r="AT51" s="107"/>
      <c r="AU51" s="107"/>
      <c r="AV51" s="107"/>
      <c r="AW51" s="107"/>
      <c r="AX51" s="107"/>
      <c r="AY51" s="107"/>
      <c r="AZ51" s="107"/>
      <c r="BA51" s="108"/>
      <c r="BB51" s="108"/>
      <c r="BC51" s="108"/>
      <c r="BD51" s="108"/>
      <c r="BE51" s="108"/>
      <c r="BF51" s="108"/>
      <c r="BG51" s="108"/>
      <c r="BH51" s="108"/>
      <c r="BK51" s="107"/>
      <c r="BL51" s="107"/>
      <c r="BM51" s="107"/>
      <c r="BN51" s="107"/>
      <c r="BO51" s="107"/>
      <c r="BP51" s="107"/>
      <c r="BQ51" s="107"/>
      <c r="BR51" s="107"/>
    </row>
    <row r="52" spans="1:78" x14ac:dyDescent="0.3">
      <c r="A52" s="2" t="s">
        <v>154</v>
      </c>
      <c r="B52" s="47">
        <v>23773359</v>
      </c>
      <c r="C52" s="47" t="s">
        <v>4</v>
      </c>
      <c r="D52" s="47" t="s">
        <v>172</v>
      </c>
      <c r="E52" s="47"/>
      <c r="G52" s="16">
        <v>0.30599999999999999</v>
      </c>
      <c r="H52" s="16" t="str">
        <f t="shared" ref="H52:H57" si="475">IF(G52&gt;0.8,"VG",IF(G52&gt;0.7,"G",IF(G52&gt;0.45,"S","NS")))</f>
        <v>NS</v>
      </c>
      <c r="I52" s="16" t="str">
        <f t="shared" ref="I52:I57" si="476">AJ52</f>
        <v>NS</v>
      </c>
      <c r="J52" s="16" t="str">
        <f t="shared" ref="J52:J57" si="477">BB52</f>
        <v>NS</v>
      </c>
      <c r="K52" s="16" t="str">
        <f t="shared" ref="K52:K57" si="478">BT52</f>
        <v>NS</v>
      </c>
      <c r="L52" s="19">
        <v>1E-3</v>
      </c>
      <c r="M52" s="26" t="str">
        <f t="shared" ref="M52:M57" si="479">IF(ABS(L52)&lt;5%,"VG",IF(ABS(L52)&lt;10%,"G",IF(ABS(L52)&lt;15%,"S","NS")))</f>
        <v>VG</v>
      </c>
      <c r="N52" s="26" t="str">
        <f t="shared" ref="N52:N57" si="480">AO52</f>
        <v>S</v>
      </c>
      <c r="O52" s="26" t="str">
        <f t="shared" ref="O52:O57" si="481">BD52</f>
        <v>NS</v>
      </c>
      <c r="P52" s="26" t="str">
        <f t="shared" ref="P52:P57" si="482">BY52</f>
        <v>S</v>
      </c>
      <c r="Q52" s="17">
        <v>0.83199999999999996</v>
      </c>
      <c r="R52" s="17" t="str">
        <f t="shared" ref="R52:R57" si="483">IF(Q52&lt;=0.5,"VG",IF(Q52&lt;=0.6,"G",IF(Q52&lt;=0.7,"S","NS")))</f>
        <v>NS</v>
      </c>
      <c r="S52" s="17" t="str">
        <f t="shared" ref="S52:S57" si="484">AN52</f>
        <v>NS</v>
      </c>
      <c r="T52" s="17" t="str">
        <f t="shared" ref="T52:T57" si="485">BF52</f>
        <v>NS</v>
      </c>
      <c r="U52" s="17" t="str">
        <f t="shared" ref="U52:U57" si="486">BX52</f>
        <v>NS</v>
      </c>
      <c r="V52" s="18">
        <v>0.57199999999999995</v>
      </c>
      <c r="W52" s="18" t="str">
        <f t="shared" ref="W52:W57" si="487">IF(V52&gt;0.85,"VG",IF(V52&gt;0.75,"G",IF(V52&gt;0.6,"S","NS")))</f>
        <v>NS</v>
      </c>
      <c r="X52" s="18" t="str">
        <f t="shared" ref="X52:X57" si="488">AP52</f>
        <v>S</v>
      </c>
      <c r="Y52" s="18" t="str">
        <f t="shared" ref="Y52:Y57" si="489">BH52</f>
        <v>S</v>
      </c>
      <c r="Z52" s="18" t="str">
        <f t="shared" ref="Z52:Z57" si="490">BZ52</f>
        <v>S</v>
      </c>
      <c r="AA52" s="33">
        <v>-1.6843588853474301</v>
      </c>
      <c r="AB52" s="33">
        <v>-1.38167388656029</v>
      </c>
      <c r="AC52" s="42">
        <v>47.052543454625599</v>
      </c>
      <c r="AD52" s="42">
        <v>45.075806202645801</v>
      </c>
      <c r="AE52" s="43">
        <v>1.6384013199907499</v>
      </c>
      <c r="AF52" s="43">
        <v>1.54326727644964</v>
      </c>
      <c r="AG52" s="35">
        <v>0.69305225977485296</v>
      </c>
      <c r="AH52" s="35">
        <v>0.64770252991781896</v>
      </c>
      <c r="AI52" s="36" t="s">
        <v>73</v>
      </c>
      <c r="AJ52" s="36" t="s">
        <v>73</v>
      </c>
      <c r="AK52" s="40" t="s">
        <v>73</v>
      </c>
      <c r="AL52" s="40" t="s">
        <v>73</v>
      </c>
      <c r="AM52" s="41" t="s">
        <v>73</v>
      </c>
      <c r="AN52" s="41" t="s">
        <v>73</v>
      </c>
      <c r="AO52" s="3" t="s">
        <v>76</v>
      </c>
      <c r="AP52" s="3" t="s">
        <v>76</v>
      </c>
      <c r="AR52" s="44" t="s">
        <v>79</v>
      </c>
      <c r="AS52" s="33">
        <v>-1.83479107370433</v>
      </c>
      <c r="AT52" s="33">
        <v>-1.6237819867810701</v>
      </c>
      <c r="AU52" s="42">
        <v>48.467621608912999</v>
      </c>
      <c r="AV52" s="42">
        <v>47.068713217609201</v>
      </c>
      <c r="AW52" s="43">
        <v>1.6836837807926801</v>
      </c>
      <c r="AX52" s="43">
        <v>1.6198092439485201</v>
      </c>
      <c r="AY52" s="35">
        <v>0.68246393329774402</v>
      </c>
      <c r="AZ52" s="35">
        <v>0.70648446797057196</v>
      </c>
      <c r="BA52" s="36" t="s">
        <v>73</v>
      </c>
      <c r="BB52" s="36" t="s">
        <v>73</v>
      </c>
      <c r="BC52" s="40" t="s">
        <v>73</v>
      </c>
      <c r="BD52" s="40" t="s">
        <v>73</v>
      </c>
      <c r="BE52" s="41" t="s">
        <v>73</v>
      </c>
      <c r="BF52" s="41" t="s">
        <v>73</v>
      </c>
      <c r="BG52" s="3" t="s">
        <v>76</v>
      </c>
      <c r="BH52" s="3" t="s">
        <v>76</v>
      </c>
      <c r="BI52">
        <f t="shared" ref="BI52:BI57" si="491">IF(BJ52=AR52,1,0)</f>
        <v>1</v>
      </c>
      <c r="BJ52" t="s">
        <v>79</v>
      </c>
      <c r="BK52" s="35">
        <v>-1.75261954637585</v>
      </c>
      <c r="BL52" s="35">
        <v>-1.5537418558679299</v>
      </c>
      <c r="BM52" s="35">
        <v>47.711807796612902</v>
      </c>
      <c r="BN52" s="35">
        <v>46.367428032967098</v>
      </c>
      <c r="BO52" s="35">
        <v>1.6591020301282999</v>
      </c>
      <c r="BP52" s="35">
        <v>1.59804313329395</v>
      </c>
      <c r="BQ52" s="35">
        <v>0.691906189651458</v>
      </c>
      <c r="BR52" s="35">
        <v>0.71335534686557001</v>
      </c>
      <c r="BS52" t="s">
        <v>73</v>
      </c>
      <c r="BT52" t="s">
        <v>73</v>
      </c>
      <c r="BU52" t="s">
        <v>73</v>
      </c>
      <c r="BV52" t="s">
        <v>73</v>
      </c>
      <c r="BW52" t="s">
        <v>73</v>
      </c>
      <c r="BX52" t="s">
        <v>73</v>
      </c>
      <c r="BY52" t="s">
        <v>76</v>
      </c>
      <c r="BZ52" t="s">
        <v>76</v>
      </c>
    </row>
    <row r="53" spans="1:78" s="76" customFormat="1" x14ac:dyDescent="0.3">
      <c r="A53" s="94" t="s">
        <v>154</v>
      </c>
      <c r="B53" s="76">
        <v>23773359</v>
      </c>
      <c r="C53" s="76" t="s">
        <v>4</v>
      </c>
      <c r="D53" s="76" t="s">
        <v>178</v>
      </c>
      <c r="F53" s="77"/>
      <c r="G53" s="16">
        <v>0.3</v>
      </c>
      <c r="H53" s="16" t="str">
        <f t="shared" si="475"/>
        <v>NS</v>
      </c>
      <c r="I53" s="16" t="str">
        <f t="shared" si="476"/>
        <v>NS</v>
      </c>
      <c r="J53" s="16" t="str">
        <f t="shared" si="477"/>
        <v>NS</v>
      </c>
      <c r="K53" s="16" t="str">
        <f t="shared" si="478"/>
        <v>NS</v>
      </c>
      <c r="L53" s="28">
        <v>0.12</v>
      </c>
      <c r="M53" s="16" t="str">
        <f t="shared" si="479"/>
        <v>S</v>
      </c>
      <c r="N53" s="16" t="str">
        <f t="shared" si="480"/>
        <v>S</v>
      </c>
      <c r="O53" s="16" t="str">
        <f t="shared" si="481"/>
        <v>NS</v>
      </c>
      <c r="P53" s="16" t="str">
        <f t="shared" si="482"/>
        <v>S</v>
      </c>
      <c r="Q53" s="16">
        <v>0.79</v>
      </c>
      <c r="R53" s="16" t="str">
        <f t="shared" si="483"/>
        <v>NS</v>
      </c>
      <c r="S53" s="16" t="str">
        <f t="shared" si="484"/>
        <v>NS</v>
      </c>
      <c r="T53" s="16" t="str">
        <f t="shared" si="485"/>
        <v>NS</v>
      </c>
      <c r="U53" s="16" t="str">
        <f t="shared" si="486"/>
        <v>NS</v>
      </c>
      <c r="V53" s="16">
        <v>0.48</v>
      </c>
      <c r="W53" s="16" t="str">
        <f t="shared" si="487"/>
        <v>NS</v>
      </c>
      <c r="X53" s="16" t="str">
        <f t="shared" si="488"/>
        <v>S</v>
      </c>
      <c r="Y53" s="16" t="str">
        <f t="shared" si="489"/>
        <v>S</v>
      </c>
      <c r="Z53" s="16" t="str">
        <f t="shared" si="490"/>
        <v>S</v>
      </c>
      <c r="AA53" s="96">
        <v>-1.6843588853474301</v>
      </c>
      <c r="AB53" s="96">
        <v>-1.38167388656029</v>
      </c>
      <c r="AC53" s="96">
        <v>47.052543454625599</v>
      </c>
      <c r="AD53" s="96">
        <v>45.075806202645801</v>
      </c>
      <c r="AE53" s="96">
        <v>1.6384013199907499</v>
      </c>
      <c r="AF53" s="96">
        <v>1.54326727644964</v>
      </c>
      <c r="AG53" s="96">
        <v>0.69305225977485296</v>
      </c>
      <c r="AH53" s="96">
        <v>0.64770252991781896</v>
      </c>
      <c r="AI53" s="39" t="s">
        <v>73</v>
      </c>
      <c r="AJ53" s="39" t="s">
        <v>73</v>
      </c>
      <c r="AK53" s="39" t="s">
        <v>73</v>
      </c>
      <c r="AL53" s="39" t="s">
        <v>73</v>
      </c>
      <c r="AM53" s="39" t="s">
        <v>73</v>
      </c>
      <c r="AN53" s="39" t="s">
        <v>73</v>
      </c>
      <c r="AO53" s="39" t="s">
        <v>76</v>
      </c>
      <c r="AP53" s="39" t="s">
        <v>76</v>
      </c>
      <c r="AR53" s="97" t="s">
        <v>79</v>
      </c>
      <c r="AS53" s="96">
        <v>-1.83479107370433</v>
      </c>
      <c r="AT53" s="96">
        <v>-1.6237819867810701</v>
      </c>
      <c r="AU53" s="96">
        <v>48.467621608912999</v>
      </c>
      <c r="AV53" s="96">
        <v>47.068713217609201</v>
      </c>
      <c r="AW53" s="96">
        <v>1.6836837807926801</v>
      </c>
      <c r="AX53" s="96">
        <v>1.6198092439485201</v>
      </c>
      <c r="AY53" s="96">
        <v>0.68246393329774402</v>
      </c>
      <c r="AZ53" s="96">
        <v>0.70648446797057196</v>
      </c>
      <c r="BA53" s="39" t="s">
        <v>73</v>
      </c>
      <c r="BB53" s="39" t="s">
        <v>73</v>
      </c>
      <c r="BC53" s="39" t="s">
        <v>73</v>
      </c>
      <c r="BD53" s="39" t="s">
        <v>73</v>
      </c>
      <c r="BE53" s="39" t="s">
        <v>73</v>
      </c>
      <c r="BF53" s="39" t="s">
        <v>73</v>
      </c>
      <c r="BG53" s="39" t="s">
        <v>76</v>
      </c>
      <c r="BH53" s="39" t="s">
        <v>76</v>
      </c>
      <c r="BI53" s="76">
        <f t="shared" si="491"/>
        <v>1</v>
      </c>
      <c r="BJ53" s="76" t="s">
        <v>79</v>
      </c>
      <c r="BK53" s="96">
        <v>-1.75261954637585</v>
      </c>
      <c r="BL53" s="96">
        <v>-1.5537418558679299</v>
      </c>
      <c r="BM53" s="96">
        <v>47.711807796612902</v>
      </c>
      <c r="BN53" s="96">
        <v>46.367428032967098</v>
      </c>
      <c r="BO53" s="96">
        <v>1.6591020301282999</v>
      </c>
      <c r="BP53" s="96">
        <v>1.59804313329395</v>
      </c>
      <c r="BQ53" s="96">
        <v>0.691906189651458</v>
      </c>
      <c r="BR53" s="96">
        <v>0.71335534686557001</v>
      </c>
      <c r="BS53" s="76" t="s">
        <v>73</v>
      </c>
      <c r="BT53" s="76" t="s">
        <v>73</v>
      </c>
      <c r="BU53" s="76" t="s">
        <v>73</v>
      </c>
      <c r="BV53" s="76" t="s">
        <v>73</v>
      </c>
      <c r="BW53" s="76" t="s">
        <v>73</v>
      </c>
      <c r="BX53" s="76" t="s">
        <v>73</v>
      </c>
      <c r="BY53" s="76" t="s">
        <v>76</v>
      </c>
      <c r="BZ53" s="76" t="s">
        <v>76</v>
      </c>
    </row>
    <row r="54" spans="1:78" s="76" customFormat="1" x14ac:dyDescent="0.3">
      <c r="A54" s="94" t="s">
        <v>154</v>
      </c>
      <c r="B54" s="76">
        <v>23773359</v>
      </c>
      <c r="C54" s="76" t="s">
        <v>4</v>
      </c>
      <c r="D54" s="76" t="s">
        <v>180</v>
      </c>
      <c r="F54" s="77"/>
      <c r="G54" s="16">
        <v>0.44</v>
      </c>
      <c r="H54" s="16" t="str">
        <f t="shared" si="475"/>
        <v>NS</v>
      </c>
      <c r="I54" s="16" t="str">
        <f t="shared" si="476"/>
        <v>NS</v>
      </c>
      <c r="J54" s="16" t="str">
        <f t="shared" si="477"/>
        <v>NS</v>
      </c>
      <c r="K54" s="16" t="str">
        <f t="shared" si="478"/>
        <v>NS</v>
      </c>
      <c r="L54" s="28">
        <v>8.4000000000000005E-2</v>
      </c>
      <c r="M54" s="16" t="str">
        <f t="shared" si="479"/>
        <v>G</v>
      </c>
      <c r="N54" s="16" t="str">
        <f t="shared" si="480"/>
        <v>S</v>
      </c>
      <c r="O54" s="16" t="str">
        <f t="shared" si="481"/>
        <v>NS</v>
      </c>
      <c r="P54" s="16" t="str">
        <f t="shared" si="482"/>
        <v>S</v>
      </c>
      <c r="Q54" s="16">
        <v>0.73</v>
      </c>
      <c r="R54" s="16" t="str">
        <f t="shared" si="483"/>
        <v>NS</v>
      </c>
      <c r="S54" s="16" t="str">
        <f t="shared" si="484"/>
        <v>NS</v>
      </c>
      <c r="T54" s="16" t="str">
        <f t="shared" si="485"/>
        <v>NS</v>
      </c>
      <c r="U54" s="16" t="str">
        <f t="shared" si="486"/>
        <v>NS</v>
      </c>
      <c r="V54" s="16">
        <v>0.63</v>
      </c>
      <c r="W54" s="16" t="str">
        <f t="shared" si="487"/>
        <v>S</v>
      </c>
      <c r="X54" s="16" t="str">
        <f t="shared" si="488"/>
        <v>S</v>
      </c>
      <c r="Y54" s="16" t="str">
        <f t="shared" si="489"/>
        <v>S</v>
      </c>
      <c r="Z54" s="16" t="str">
        <f t="shared" si="490"/>
        <v>S</v>
      </c>
      <c r="AA54" s="96">
        <v>-1.6843588853474301</v>
      </c>
      <c r="AB54" s="96">
        <v>-1.38167388656029</v>
      </c>
      <c r="AC54" s="96">
        <v>47.052543454625599</v>
      </c>
      <c r="AD54" s="96">
        <v>45.075806202645801</v>
      </c>
      <c r="AE54" s="96">
        <v>1.6384013199907499</v>
      </c>
      <c r="AF54" s="96">
        <v>1.54326727644964</v>
      </c>
      <c r="AG54" s="96">
        <v>0.69305225977485296</v>
      </c>
      <c r="AH54" s="96">
        <v>0.64770252991781896</v>
      </c>
      <c r="AI54" s="39" t="s">
        <v>73</v>
      </c>
      <c r="AJ54" s="39" t="s">
        <v>73</v>
      </c>
      <c r="AK54" s="39" t="s">
        <v>73</v>
      </c>
      <c r="AL54" s="39" t="s">
        <v>73</v>
      </c>
      <c r="AM54" s="39" t="s">
        <v>73</v>
      </c>
      <c r="AN54" s="39" t="s">
        <v>73</v>
      </c>
      <c r="AO54" s="39" t="s">
        <v>76</v>
      </c>
      <c r="AP54" s="39" t="s">
        <v>76</v>
      </c>
      <c r="AR54" s="97" t="s">
        <v>79</v>
      </c>
      <c r="AS54" s="96">
        <v>-1.83479107370433</v>
      </c>
      <c r="AT54" s="96">
        <v>-1.6237819867810701</v>
      </c>
      <c r="AU54" s="96">
        <v>48.467621608912999</v>
      </c>
      <c r="AV54" s="96">
        <v>47.068713217609201</v>
      </c>
      <c r="AW54" s="96">
        <v>1.6836837807926801</v>
      </c>
      <c r="AX54" s="96">
        <v>1.6198092439485201</v>
      </c>
      <c r="AY54" s="96">
        <v>0.68246393329774402</v>
      </c>
      <c r="AZ54" s="96">
        <v>0.70648446797057196</v>
      </c>
      <c r="BA54" s="39" t="s">
        <v>73</v>
      </c>
      <c r="BB54" s="39" t="s">
        <v>73</v>
      </c>
      <c r="BC54" s="39" t="s">
        <v>73</v>
      </c>
      <c r="BD54" s="39" t="s">
        <v>73</v>
      </c>
      <c r="BE54" s="39" t="s">
        <v>73</v>
      </c>
      <c r="BF54" s="39" t="s">
        <v>73</v>
      </c>
      <c r="BG54" s="39" t="s">
        <v>76</v>
      </c>
      <c r="BH54" s="39" t="s">
        <v>76</v>
      </c>
      <c r="BI54" s="76">
        <f t="shared" si="491"/>
        <v>1</v>
      </c>
      <c r="BJ54" s="76" t="s">
        <v>79</v>
      </c>
      <c r="BK54" s="96">
        <v>-1.75261954637585</v>
      </c>
      <c r="BL54" s="96">
        <v>-1.5537418558679299</v>
      </c>
      <c r="BM54" s="96">
        <v>47.711807796612902</v>
      </c>
      <c r="BN54" s="96">
        <v>46.367428032967098</v>
      </c>
      <c r="BO54" s="96">
        <v>1.6591020301282999</v>
      </c>
      <c r="BP54" s="96">
        <v>1.59804313329395</v>
      </c>
      <c r="BQ54" s="96">
        <v>0.691906189651458</v>
      </c>
      <c r="BR54" s="96">
        <v>0.71335534686557001</v>
      </c>
      <c r="BS54" s="76" t="s">
        <v>73</v>
      </c>
      <c r="BT54" s="76" t="s">
        <v>73</v>
      </c>
      <c r="BU54" s="76" t="s">
        <v>73</v>
      </c>
      <c r="BV54" s="76" t="s">
        <v>73</v>
      </c>
      <c r="BW54" s="76" t="s">
        <v>73</v>
      </c>
      <c r="BX54" s="76" t="s">
        <v>73</v>
      </c>
      <c r="BY54" s="76" t="s">
        <v>76</v>
      </c>
      <c r="BZ54" s="76" t="s">
        <v>76</v>
      </c>
    </row>
    <row r="55" spans="1:78" s="47" customFormat="1" x14ac:dyDescent="0.3">
      <c r="A55" s="48" t="s">
        <v>154</v>
      </c>
      <c r="B55" s="47">
        <v>23773359</v>
      </c>
      <c r="C55" s="47" t="s">
        <v>4</v>
      </c>
      <c r="D55" s="47" t="s">
        <v>182</v>
      </c>
      <c r="F55" s="100"/>
      <c r="G55" s="49">
        <v>0.5</v>
      </c>
      <c r="H55" s="49" t="str">
        <f t="shared" si="475"/>
        <v>S</v>
      </c>
      <c r="I55" s="49" t="str">
        <f t="shared" si="476"/>
        <v>NS</v>
      </c>
      <c r="J55" s="49" t="str">
        <f t="shared" si="477"/>
        <v>NS</v>
      </c>
      <c r="K55" s="49" t="str">
        <f t="shared" si="478"/>
        <v>NS</v>
      </c>
      <c r="L55" s="50">
        <v>0</v>
      </c>
      <c r="M55" s="49" t="str">
        <f t="shared" si="479"/>
        <v>VG</v>
      </c>
      <c r="N55" s="49" t="str">
        <f t="shared" si="480"/>
        <v>S</v>
      </c>
      <c r="O55" s="49" t="str">
        <f t="shared" si="481"/>
        <v>NS</v>
      </c>
      <c r="P55" s="49" t="str">
        <f t="shared" si="482"/>
        <v>S</v>
      </c>
      <c r="Q55" s="49">
        <v>0.71</v>
      </c>
      <c r="R55" s="49" t="str">
        <f t="shared" si="483"/>
        <v>NS</v>
      </c>
      <c r="S55" s="49" t="str">
        <f t="shared" si="484"/>
        <v>NS</v>
      </c>
      <c r="T55" s="49" t="str">
        <f t="shared" si="485"/>
        <v>NS</v>
      </c>
      <c r="U55" s="49" t="str">
        <f t="shared" si="486"/>
        <v>NS</v>
      </c>
      <c r="V55" s="49">
        <v>0.63</v>
      </c>
      <c r="W55" s="49" t="str">
        <f t="shared" si="487"/>
        <v>S</v>
      </c>
      <c r="X55" s="49" t="str">
        <f t="shared" si="488"/>
        <v>S</v>
      </c>
      <c r="Y55" s="49" t="str">
        <f t="shared" si="489"/>
        <v>S</v>
      </c>
      <c r="Z55" s="49" t="str">
        <f t="shared" si="490"/>
        <v>S</v>
      </c>
      <c r="AA55" s="51">
        <v>-1.6843588853474301</v>
      </c>
      <c r="AB55" s="51">
        <v>-1.38167388656029</v>
      </c>
      <c r="AC55" s="51">
        <v>47.052543454625599</v>
      </c>
      <c r="AD55" s="51">
        <v>45.075806202645801</v>
      </c>
      <c r="AE55" s="51">
        <v>1.6384013199907499</v>
      </c>
      <c r="AF55" s="51">
        <v>1.54326727644964</v>
      </c>
      <c r="AG55" s="51">
        <v>0.69305225977485296</v>
      </c>
      <c r="AH55" s="51">
        <v>0.64770252991781896</v>
      </c>
      <c r="AI55" s="52" t="s">
        <v>73</v>
      </c>
      <c r="AJ55" s="52" t="s">
        <v>73</v>
      </c>
      <c r="AK55" s="52" t="s">
        <v>73</v>
      </c>
      <c r="AL55" s="52" t="s">
        <v>73</v>
      </c>
      <c r="AM55" s="52" t="s">
        <v>73</v>
      </c>
      <c r="AN55" s="52" t="s">
        <v>73</v>
      </c>
      <c r="AO55" s="52" t="s">
        <v>76</v>
      </c>
      <c r="AP55" s="52" t="s">
        <v>76</v>
      </c>
      <c r="AR55" s="53" t="s">
        <v>79</v>
      </c>
      <c r="AS55" s="51">
        <v>-1.83479107370433</v>
      </c>
      <c r="AT55" s="51">
        <v>-1.6237819867810701</v>
      </c>
      <c r="AU55" s="51">
        <v>48.467621608912999</v>
      </c>
      <c r="AV55" s="51">
        <v>47.068713217609201</v>
      </c>
      <c r="AW55" s="51">
        <v>1.6836837807926801</v>
      </c>
      <c r="AX55" s="51">
        <v>1.6198092439485201</v>
      </c>
      <c r="AY55" s="51">
        <v>0.68246393329774402</v>
      </c>
      <c r="AZ55" s="51">
        <v>0.70648446797057196</v>
      </c>
      <c r="BA55" s="52" t="s">
        <v>73</v>
      </c>
      <c r="BB55" s="52" t="s">
        <v>73</v>
      </c>
      <c r="BC55" s="52" t="s">
        <v>73</v>
      </c>
      <c r="BD55" s="52" t="s">
        <v>73</v>
      </c>
      <c r="BE55" s="52" t="s">
        <v>73</v>
      </c>
      <c r="BF55" s="52" t="s">
        <v>73</v>
      </c>
      <c r="BG55" s="52" t="s">
        <v>76</v>
      </c>
      <c r="BH55" s="52" t="s">
        <v>76</v>
      </c>
      <c r="BI55" s="47">
        <f t="shared" si="491"/>
        <v>1</v>
      </c>
      <c r="BJ55" s="47" t="s">
        <v>79</v>
      </c>
      <c r="BK55" s="51">
        <v>-1.75261954637585</v>
      </c>
      <c r="BL55" s="51">
        <v>-1.5537418558679299</v>
      </c>
      <c r="BM55" s="51">
        <v>47.711807796612902</v>
      </c>
      <c r="BN55" s="51">
        <v>46.367428032967098</v>
      </c>
      <c r="BO55" s="51">
        <v>1.6591020301282999</v>
      </c>
      <c r="BP55" s="51">
        <v>1.59804313329395</v>
      </c>
      <c r="BQ55" s="51">
        <v>0.691906189651458</v>
      </c>
      <c r="BR55" s="51">
        <v>0.71335534686557001</v>
      </c>
      <c r="BS55" s="47" t="s">
        <v>73</v>
      </c>
      <c r="BT55" s="47" t="s">
        <v>73</v>
      </c>
      <c r="BU55" s="47" t="s">
        <v>73</v>
      </c>
      <c r="BV55" s="47" t="s">
        <v>73</v>
      </c>
      <c r="BW55" s="47" t="s">
        <v>73</v>
      </c>
      <c r="BX55" s="47" t="s">
        <v>73</v>
      </c>
      <c r="BY55" s="47" t="s">
        <v>76</v>
      </c>
      <c r="BZ55" s="47" t="s">
        <v>76</v>
      </c>
    </row>
    <row r="56" spans="1:78" s="30" customFormat="1" x14ac:dyDescent="0.3">
      <c r="A56" s="114" t="s">
        <v>154</v>
      </c>
      <c r="B56" s="30">
        <v>23773359</v>
      </c>
      <c r="C56" s="30" t="s">
        <v>4</v>
      </c>
      <c r="D56" s="30" t="s">
        <v>204</v>
      </c>
      <c r="F56" s="116"/>
      <c r="G56" s="24">
        <v>0.24</v>
      </c>
      <c r="H56" s="24" t="str">
        <f t="shared" si="475"/>
        <v>NS</v>
      </c>
      <c r="I56" s="24" t="str">
        <f t="shared" si="476"/>
        <v>NS</v>
      </c>
      <c r="J56" s="24" t="str">
        <f t="shared" si="477"/>
        <v>NS</v>
      </c>
      <c r="K56" s="24" t="str">
        <f t="shared" si="478"/>
        <v>NS</v>
      </c>
      <c r="L56" s="25">
        <v>-9.4E-2</v>
      </c>
      <c r="M56" s="24" t="str">
        <f t="shared" si="479"/>
        <v>G</v>
      </c>
      <c r="N56" s="24" t="str">
        <f t="shared" si="480"/>
        <v>S</v>
      </c>
      <c r="O56" s="24" t="str">
        <f t="shared" si="481"/>
        <v>NS</v>
      </c>
      <c r="P56" s="24" t="str">
        <f t="shared" si="482"/>
        <v>S</v>
      </c>
      <c r="Q56" s="24">
        <v>0.83</v>
      </c>
      <c r="R56" s="24" t="str">
        <f t="shared" si="483"/>
        <v>NS</v>
      </c>
      <c r="S56" s="24" t="str">
        <f t="shared" si="484"/>
        <v>NS</v>
      </c>
      <c r="T56" s="24" t="str">
        <f t="shared" si="485"/>
        <v>NS</v>
      </c>
      <c r="U56" s="24" t="str">
        <f t="shared" si="486"/>
        <v>NS</v>
      </c>
      <c r="V56" s="24">
        <v>0.71</v>
      </c>
      <c r="W56" s="24" t="str">
        <f t="shared" si="487"/>
        <v>S</v>
      </c>
      <c r="X56" s="24" t="str">
        <f t="shared" si="488"/>
        <v>S</v>
      </c>
      <c r="Y56" s="24" t="str">
        <f t="shared" si="489"/>
        <v>S</v>
      </c>
      <c r="Z56" s="24" t="str">
        <f t="shared" si="490"/>
        <v>S</v>
      </c>
      <c r="AA56" s="33">
        <v>-1.6843588853474301</v>
      </c>
      <c r="AB56" s="33">
        <v>-1.38167388656029</v>
      </c>
      <c r="AC56" s="33">
        <v>47.052543454625599</v>
      </c>
      <c r="AD56" s="33">
        <v>45.075806202645801</v>
      </c>
      <c r="AE56" s="33">
        <v>1.6384013199907499</v>
      </c>
      <c r="AF56" s="33">
        <v>1.54326727644964</v>
      </c>
      <c r="AG56" s="33">
        <v>0.69305225977485296</v>
      </c>
      <c r="AH56" s="33">
        <v>0.64770252991781896</v>
      </c>
      <c r="AI56" s="36" t="s">
        <v>73</v>
      </c>
      <c r="AJ56" s="36" t="s">
        <v>73</v>
      </c>
      <c r="AK56" s="36" t="s">
        <v>73</v>
      </c>
      <c r="AL56" s="36" t="s">
        <v>73</v>
      </c>
      <c r="AM56" s="36" t="s">
        <v>73</v>
      </c>
      <c r="AN56" s="36" t="s">
        <v>73</v>
      </c>
      <c r="AO56" s="36" t="s">
        <v>76</v>
      </c>
      <c r="AP56" s="36" t="s">
        <v>76</v>
      </c>
      <c r="AR56" s="117" t="s">
        <v>79</v>
      </c>
      <c r="AS56" s="33">
        <v>-1.83479107370433</v>
      </c>
      <c r="AT56" s="33">
        <v>-1.6237819867810701</v>
      </c>
      <c r="AU56" s="33">
        <v>48.467621608912999</v>
      </c>
      <c r="AV56" s="33">
        <v>47.068713217609201</v>
      </c>
      <c r="AW56" s="33">
        <v>1.6836837807926801</v>
      </c>
      <c r="AX56" s="33">
        <v>1.6198092439485201</v>
      </c>
      <c r="AY56" s="33">
        <v>0.68246393329774402</v>
      </c>
      <c r="AZ56" s="33">
        <v>0.70648446797057196</v>
      </c>
      <c r="BA56" s="36" t="s">
        <v>73</v>
      </c>
      <c r="BB56" s="36" t="s">
        <v>73</v>
      </c>
      <c r="BC56" s="36" t="s">
        <v>73</v>
      </c>
      <c r="BD56" s="36" t="s">
        <v>73</v>
      </c>
      <c r="BE56" s="36" t="s">
        <v>73</v>
      </c>
      <c r="BF56" s="36" t="s">
        <v>73</v>
      </c>
      <c r="BG56" s="36" t="s">
        <v>76</v>
      </c>
      <c r="BH56" s="36" t="s">
        <v>76</v>
      </c>
      <c r="BI56" s="30">
        <f t="shared" si="491"/>
        <v>1</v>
      </c>
      <c r="BJ56" s="30" t="s">
        <v>79</v>
      </c>
      <c r="BK56" s="33">
        <v>-1.75261954637585</v>
      </c>
      <c r="BL56" s="33">
        <v>-1.5537418558679299</v>
      </c>
      <c r="BM56" s="33">
        <v>47.711807796612902</v>
      </c>
      <c r="BN56" s="33">
        <v>46.367428032967098</v>
      </c>
      <c r="BO56" s="33">
        <v>1.6591020301282999</v>
      </c>
      <c r="BP56" s="33">
        <v>1.59804313329395</v>
      </c>
      <c r="BQ56" s="33">
        <v>0.691906189651458</v>
      </c>
      <c r="BR56" s="33">
        <v>0.71335534686557001</v>
      </c>
      <c r="BS56" s="30" t="s">
        <v>73</v>
      </c>
      <c r="BT56" s="30" t="s">
        <v>73</v>
      </c>
      <c r="BU56" s="30" t="s">
        <v>73</v>
      </c>
      <c r="BV56" s="30" t="s">
        <v>73</v>
      </c>
      <c r="BW56" s="30" t="s">
        <v>73</v>
      </c>
      <c r="BX56" s="30" t="s">
        <v>73</v>
      </c>
      <c r="BY56" s="30" t="s">
        <v>76</v>
      </c>
      <c r="BZ56" s="30" t="s">
        <v>76</v>
      </c>
    </row>
    <row r="57" spans="1:78" s="30" customFormat="1" x14ac:dyDescent="0.3">
      <c r="A57" s="114" t="s">
        <v>154</v>
      </c>
      <c r="B57" s="30">
        <v>23773359</v>
      </c>
      <c r="C57" s="30" t="s">
        <v>4</v>
      </c>
      <c r="D57" s="30" t="s">
        <v>359</v>
      </c>
      <c r="F57" s="116"/>
      <c r="G57" s="24">
        <v>0.27</v>
      </c>
      <c r="H57" s="24" t="str">
        <f t="shared" si="475"/>
        <v>NS</v>
      </c>
      <c r="I57" s="24" t="str">
        <f t="shared" si="476"/>
        <v>NS</v>
      </c>
      <c r="J57" s="24" t="str">
        <f t="shared" si="477"/>
        <v>NS</v>
      </c>
      <c r="K57" s="24" t="str">
        <f t="shared" si="478"/>
        <v>NS</v>
      </c>
      <c r="L57" s="25">
        <v>-8.5000000000000006E-2</v>
      </c>
      <c r="M57" s="24" t="str">
        <f t="shared" si="479"/>
        <v>G</v>
      </c>
      <c r="N57" s="24" t="str">
        <f t="shared" si="480"/>
        <v>S</v>
      </c>
      <c r="O57" s="24" t="str">
        <f t="shared" si="481"/>
        <v>NS</v>
      </c>
      <c r="P57" s="24" t="str">
        <f t="shared" si="482"/>
        <v>S</v>
      </c>
      <c r="Q57" s="24">
        <v>0.81899999999999995</v>
      </c>
      <c r="R57" s="24" t="str">
        <f t="shared" si="483"/>
        <v>NS</v>
      </c>
      <c r="S57" s="24" t="str">
        <f t="shared" si="484"/>
        <v>NS</v>
      </c>
      <c r="T57" s="24" t="str">
        <f t="shared" si="485"/>
        <v>NS</v>
      </c>
      <c r="U57" s="24" t="str">
        <f t="shared" si="486"/>
        <v>NS</v>
      </c>
      <c r="V57" s="24">
        <v>0.68799999999999994</v>
      </c>
      <c r="W57" s="24" t="str">
        <f t="shared" si="487"/>
        <v>S</v>
      </c>
      <c r="X57" s="24" t="str">
        <f t="shared" si="488"/>
        <v>S</v>
      </c>
      <c r="Y57" s="24" t="str">
        <f t="shared" si="489"/>
        <v>S</v>
      </c>
      <c r="Z57" s="24" t="str">
        <f t="shared" si="490"/>
        <v>S</v>
      </c>
      <c r="AA57" s="33">
        <v>-1.6843588853474301</v>
      </c>
      <c r="AB57" s="33">
        <v>-1.38167388656029</v>
      </c>
      <c r="AC57" s="33">
        <v>47.052543454625599</v>
      </c>
      <c r="AD57" s="33">
        <v>45.075806202645801</v>
      </c>
      <c r="AE57" s="33">
        <v>1.6384013199907499</v>
      </c>
      <c r="AF57" s="33">
        <v>1.54326727644964</v>
      </c>
      <c r="AG57" s="33">
        <v>0.69305225977485296</v>
      </c>
      <c r="AH57" s="33">
        <v>0.64770252991781896</v>
      </c>
      <c r="AI57" s="36" t="s">
        <v>73</v>
      </c>
      <c r="AJ57" s="36" t="s">
        <v>73</v>
      </c>
      <c r="AK57" s="36" t="s">
        <v>73</v>
      </c>
      <c r="AL57" s="36" t="s">
        <v>73</v>
      </c>
      <c r="AM57" s="36" t="s">
        <v>73</v>
      </c>
      <c r="AN57" s="36" t="s">
        <v>73</v>
      </c>
      <c r="AO57" s="36" t="s">
        <v>76</v>
      </c>
      <c r="AP57" s="36" t="s">
        <v>76</v>
      </c>
      <c r="AR57" s="117" t="s">
        <v>79</v>
      </c>
      <c r="AS57" s="33">
        <v>-1.83479107370433</v>
      </c>
      <c r="AT57" s="33">
        <v>-1.6237819867810701</v>
      </c>
      <c r="AU57" s="33">
        <v>48.467621608912999</v>
      </c>
      <c r="AV57" s="33">
        <v>47.068713217609201</v>
      </c>
      <c r="AW57" s="33">
        <v>1.6836837807926801</v>
      </c>
      <c r="AX57" s="33">
        <v>1.6198092439485201</v>
      </c>
      <c r="AY57" s="33">
        <v>0.68246393329774402</v>
      </c>
      <c r="AZ57" s="33">
        <v>0.70648446797057196</v>
      </c>
      <c r="BA57" s="36" t="s">
        <v>73</v>
      </c>
      <c r="BB57" s="36" t="s">
        <v>73</v>
      </c>
      <c r="BC57" s="36" t="s">
        <v>73</v>
      </c>
      <c r="BD57" s="36" t="s">
        <v>73</v>
      </c>
      <c r="BE57" s="36" t="s">
        <v>73</v>
      </c>
      <c r="BF57" s="36" t="s">
        <v>73</v>
      </c>
      <c r="BG57" s="36" t="s">
        <v>76</v>
      </c>
      <c r="BH57" s="36" t="s">
        <v>76</v>
      </c>
      <c r="BI57" s="30">
        <f t="shared" si="491"/>
        <v>1</v>
      </c>
      <c r="BJ57" s="30" t="s">
        <v>79</v>
      </c>
      <c r="BK57" s="33">
        <v>-1.75261954637585</v>
      </c>
      <c r="BL57" s="33">
        <v>-1.5537418558679299</v>
      </c>
      <c r="BM57" s="33">
        <v>47.711807796612902</v>
      </c>
      <c r="BN57" s="33">
        <v>46.367428032967098</v>
      </c>
      <c r="BO57" s="33">
        <v>1.6591020301282999</v>
      </c>
      <c r="BP57" s="33">
        <v>1.59804313329395</v>
      </c>
      <c r="BQ57" s="33">
        <v>0.691906189651458</v>
      </c>
      <c r="BR57" s="33">
        <v>0.71335534686557001</v>
      </c>
      <c r="BS57" s="30" t="s">
        <v>73</v>
      </c>
      <c r="BT57" s="30" t="s">
        <v>73</v>
      </c>
      <c r="BU57" s="30" t="s">
        <v>73</v>
      </c>
      <c r="BV57" s="30" t="s">
        <v>73</v>
      </c>
      <c r="BW57" s="30" t="s">
        <v>73</v>
      </c>
      <c r="BX57" s="30" t="s">
        <v>73</v>
      </c>
      <c r="BY57" s="30" t="s">
        <v>76</v>
      </c>
      <c r="BZ57" s="30" t="s">
        <v>76</v>
      </c>
    </row>
    <row r="58" spans="1:78" s="69" customFormat="1" x14ac:dyDescent="0.3">
      <c r="A58" s="72"/>
      <c r="F58" s="77"/>
      <c r="G58" s="70"/>
      <c r="H58" s="70"/>
      <c r="I58" s="70"/>
      <c r="J58" s="70"/>
      <c r="K58" s="70"/>
      <c r="L58" s="71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3"/>
      <c r="AB58" s="73"/>
      <c r="AC58" s="73"/>
      <c r="AD58" s="73"/>
      <c r="AE58" s="73"/>
      <c r="AF58" s="73"/>
      <c r="AG58" s="73"/>
      <c r="AH58" s="73"/>
      <c r="AI58" s="74"/>
      <c r="AJ58" s="74"/>
      <c r="AK58" s="74"/>
      <c r="AL58" s="74"/>
      <c r="AM58" s="74"/>
      <c r="AN58" s="74"/>
      <c r="AO58" s="74"/>
      <c r="AP58" s="74"/>
      <c r="AR58" s="75"/>
      <c r="AS58" s="73"/>
      <c r="AT58" s="73"/>
      <c r="AU58" s="73"/>
      <c r="AV58" s="73"/>
      <c r="AW58" s="73"/>
      <c r="AX58" s="73"/>
      <c r="AY58" s="73"/>
      <c r="AZ58" s="73"/>
      <c r="BA58" s="74"/>
      <c r="BB58" s="74"/>
      <c r="BC58" s="74"/>
      <c r="BD58" s="74"/>
      <c r="BE58" s="74"/>
      <c r="BF58" s="74"/>
      <c r="BG58" s="74"/>
      <c r="BH58" s="74"/>
      <c r="BK58" s="73"/>
      <c r="BL58" s="73"/>
      <c r="BM58" s="73"/>
      <c r="BN58" s="73"/>
      <c r="BO58" s="73"/>
      <c r="BP58" s="73"/>
      <c r="BQ58" s="73"/>
      <c r="BR58" s="73"/>
    </row>
    <row r="59" spans="1:78" s="69" customFormat="1" x14ac:dyDescent="0.3">
      <c r="A59" s="72">
        <v>14159200</v>
      </c>
      <c r="B59" s="69">
        <v>23773037</v>
      </c>
      <c r="C59" s="69" t="s">
        <v>5</v>
      </c>
      <c r="D59" s="69" t="s">
        <v>132</v>
      </c>
      <c r="F59" s="77"/>
      <c r="G59" s="70">
        <v>0.80900000000000005</v>
      </c>
      <c r="H59" s="70" t="str">
        <f t="shared" ref="H59:H68" si="492">IF(G59&gt;0.8,"VG",IF(G59&gt;0.7,"G",IF(G59&gt;0.45,"S","NS")))</f>
        <v>VG</v>
      </c>
      <c r="I59" s="70" t="str">
        <f t="shared" ref="I59:I64" si="493">AJ59</f>
        <v>G</v>
      </c>
      <c r="J59" s="70" t="str">
        <f t="shared" ref="J59:J64" si="494">BB59</f>
        <v>G</v>
      </c>
      <c r="K59" s="70" t="str">
        <f t="shared" ref="K59:K64" si="495">BT59</f>
        <v>G</v>
      </c>
      <c r="L59" s="71">
        <v>1E-3</v>
      </c>
      <c r="M59" s="70" t="str">
        <f t="shared" ref="M59:M68" si="496">IF(ABS(L59)&lt;5%,"VG",IF(ABS(L59)&lt;10%,"G",IF(ABS(L59)&lt;15%,"S","NS")))</f>
        <v>VG</v>
      </c>
      <c r="N59" s="70" t="str">
        <f t="shared" ref="N59:N64" si="497">AO59</f>
        <v>VG</v>
      </c>
      <c r="O59" s="70" t="str">
        <f t="shared" ref="O59:O64" si="498">BD59</f>
        <v>S</v>
      </c>
      <c r="P59" s="70" t="str">
        <f t="shared" ref="P59:P64" si="499">BY59</f>
        <v>VG</v>
      </c>
      <c r="Q59" s="70">
        <v>0.436</v>
      </c>
      <c r="R59" s="70" t="str">
        <f t="shared" ref="R59:R68" si="500">IF(Q59&lt;=0.5,"VG",IF(Q59&lt;=0.6,"G",IF(Q59&lt;=0.7,"S","NS")))</f>
        <v>VG</v>
      </c>
      <c r="S59" s="70" t="str">
        <f t="shared" ref="S59:S64" si="501">AN59</f>
        <v>VG</v>
      </c>
      <c r="T59" s="70" t="str">
        <f t="shared" ref="T59:T64" si="502">BF59</f>
        <v>VG</v>
      </c>
      <c r="U59" s="70" t="str">
        <f t="shared" ref="U59:U64" si="503">BX59</f>
        <v>VG</v>
      </c>
      <c r="V59" s="70">
        <v>0.80900000000000005</v>
      </c>
      <c r="W59" s="70" t="str">
        <f t="shared" ref="W59:W68" si="504">IF(V59&gt;0.85,"VG",IF(V59&gt;0.75,"G",IF(V59&gt;0.6,"S","NS")))</f>
        <v>G</v>
      </c>
      <c r="X59" s="70" t="str">
        <f t="shared" ref="X59:X64" si="505">AP59</f>
        <v>G</v>
      </c>
      <c r="Y59" s="70" t="str">
        <f t="shared" ref="Y59:Y64" si="506">BH59</f>
        <v>G</v>
      </c>
      <c r="Z59" s="70" t="str">
        <f t="shared" ref="Z59:Z64" si="507">BZ59</f>
        <v>VG</v>
      </c>
      <c r="AA59" s="73">
        <v>0.75970108906368805</v>
      </c>
      <c r="AB59" s="73">
        <v>0.75063879960706603</v>
      </c>
      <c r="AC59" s="73">
        <v>18.415634885623501</v>
      </c>
      <c r="AD59" s="73">
        <v>15.2545356125226</v>
      </c>
      <c r="AE59" s="73">
        <v>0.49020292832286499</v>
      </c>
      <c r="AF59" s="73">
        <v>0.49936079180581799</v>
      </c>
      <c r="AG59" s="73">
        <v>0.86660761316030299</v>
      </c>
      <c r="AH59" s="73">
        <v>0.81789718318883897</v>
      </c>
      <c r="AI59" s="74" t="s">
        <v>75</v>
      </c>
      <c r="AJ59" s="74" t="s">
        <v>75</v>
      </c>
      <c r="AK59" s="74" t="s">
        <v>73</v>
      </c>
      <c r="AL59" s="74" t="s">
        <v>73</v>
      </c>
      <c r="AM59" s="74" t="s">
        <v>77</v>
      </c>
      <c r="AN59" s="74" t="s">
        <v>77</v>
      </c>
      <c r="AO59" s="74" t="s">
        <v>77</v>
      </c>
      <c r="AP59" s="74" t="s">
        <v>75</v>
      </c>
      <c r="AR59" s="75" t="s">
        <v>80</v>
      </c>
      <c r="AS59" s="73">
        <v>0.764077031229909</v>
      </c>
      <c r="AT59" s="73">
        <v>0.78185212897951994</v>
      </c>
      <c r="AU59" s="73">
        <v>11.7523691987757</v>
      </c>
      <c r="AV59" s="73">
        <v>11.2784086121226</v>
      </c>
      <c r="AW59" s="73">
        <v>0.48571902245031601</v>
      </c>
      <c r="AX59" s="73">
        <v>0.46706302681809397</v>
      </c>
      <c r="AY59" s="73">
        <v>0.80328492295590603</v>
      </c>
      <c r="AZ59" s="73">
        <v>0.81869273756447003</v>
      </c>
      <c r="BA59" s="74" t="s">
        <v>75</v>
      </c>
      <c r="BB59" s="74" t="s">
        <v>75</v>
      </c>
      <c r="BC59" s="74" t="s">
        <v>76</v>
      </c>
      <c r="BD59" s="74" t="s">
        <v>76</v>
      </c>
      <c r="BE59" s="74" t="s">
        <v>77</v>
      </c>
      <c r="BF59" s="74" t="s">
        <v>77</v>
      </c>
      <c r="BG59" s="74" t="s">
        <v>75</v>
      </c>
      <c r="BH59" s="74" t="s">
        <v>75</v>
      </c>
      <c r="BI59" s="69">
        <f t="shared" ref="BI59:BI64" si="508">IF(BJ59=AR59,1,0)</f>
        <v>1</v>
      </c>
      <c r="BJ59" s="69" t="s">
        <v>80</v>
      </c>
      <c r="BK59" s="73">
        <v>0.77280838950758401</v>
      </c>
      <c r="BL59" s="73">
        <v>0.79008821186110201</v>
      </c>
      <c r="BM59" s="73">
        <v>17.311852514792498</v>
      </c>
      <c r="BN59" s="73">
        <v>15.7081291725773</v>
      </c>
      <c r="BO59" s="73">
        <v>0.476646211033316</v>
      </c>
      <c r="BP59" s="73">
        <v>0.45816131235504698</v>
      </c>
      <c r="BQ59" s="73">
        <v>0.86857741991317705</v>
      </c>
      <c r="BR59" s="73">
        <v>0.86727983833181699</v>
      </c>
      <c r="BS59" s="69" t="s">
        <v>75</v>
      </c>
      <c r="BT59" s="69" t="s">
        <v>75</v>
      </c>
      <c r="BU59" s="69" t="s">
        <v>73</v>
      </c>
      <c r="BV59" s="69" t="s">
        <v>73</v>
      </c>
      <c r="BW59" s="69" t="s">
        <v>77</v>
      </c>
      <c r="BX59" s="69" t="s">
        <v>77</v>
      </c>
      <c r="BY59" s="69" t="s">
        <v>77</v>
      </c>
      <c r="BZ59" s="69" t="s">
        <v>77</v>
      </c>
    </row>
    <row r="60" spans="1:78" s="63" customFormat="1" x14ac:dyDescent="0.3">
      <c r="A60" s="62">
        <v>14159200</v>
      </c>
      <c r="B60" s="63">
        <v>23773037</v>
      </c>
      <c r="C60" s="63" t="s">
        <v>5</v>
      </c>
      <c r="D60" s="63" t="s">
        <v>172</v>
      </c>
      <c r="F60" s="77"/>
      <c r="G60" s="64">
        <v>0.76700000000000002</v>
      </c>
      <c r="H60" s="64" t="str">
        <f t="shared" si="492"/>
        <v>G</v>
      </c>
      <c r="I60" s="64" t="str">
        <f t="shared" si="493"/>
        <v>G</v>
      </c>
      <c r="J60" s="64" t="str">
        <f t="shared" si="494"/>
        <v>G</v>
      </c>
      <c r="K60" s="64" t="str">
        <f t="shared" si="495"/>
        <v>G</v>
      </c>
      <c r="L60" s="65">
        <v>-0.108</v>
      </c>
      <c r="M60" s="64" t="str">
        <f t="shared" si="496"/>
        <v>S</v>
      </c>
      <c r="N60" s="64" t="str">
        <f t="shared" si="497"/>
        <v>VG</v>
      </c>
      <c r="O60" s="64" t="str">
        <f t="shared" si="498"/>
        <v>S</v>
      </c>
      <c r="P60" s="64" t="str">
        <f t="shared" si="499"/>
        <v>VG</v>
      </c>
      <c r="Q60" s="64">
        <v>0.47399999999999998</v>
      </c>
      <c r="R60" s="64" t="str">
        <f t="shared" si="500"/>
        <v>VG</v>
      </c>
      <c r="S60" s="64" t="str">
        <f t="shared" si="501"/>
        <v>VG</v>
      </c>
      <c r="T60" s="64" t="str">
        <f t="shared" si="502"/>
        <v>VG</v>
      </c>
      <c r="U60" s="64" t="str">
        <f t="shared" si="503"/>
        <v>VG</v>
      </c>
      <c r="V60" s="64">
        <v>0.82299999999999995</v>
      </c>
      <c r="W60" s="64" t="str">
        <f t="shared" si="504"/>
        <v>G</v>
      </c>
      <c r="X60" s="64" t="str">
        <f t="shared" si="505"/>
        <v>G</v>
      </c>
      <c r="Y60" s="64" t="str">
        <f t="shared" si="506"/>
        <v>G</v>
      </c>
      <c r="Z60" s="64" t="str">
        <f t="shared" si="507"/>
        <v>VG</v>
      </c>
      <c r="AA60" s="66">
        <v>0.75970108906368805</v>
      </c>
      <c r="AB60" s="66">
        <v>0.75063879960706603</v>
      </c>
      <c r="AC60" s="66">
        <v>18.415634885623501</v>
      </c>
      <c r="AD60" s="66">
        <v>15.2545356125226</v>
      </c>
      <c r="AE60" s="66">
        <v>0.49020292832286499</v>
      </c>
      <c r="AF60" s="66">
        <v>0.49936079180581799</v>
      </c>
      <c r="AG60" s="66">
        <v>0.86660761316030299</v>
      </c>
      <c r="AH60" s="66">
        <v>0.81789718318883897</v>
      </c>
      <c r="AI60" s="67" t="s">
        <v>75</v>
      </c>
      <c r="AJ60" s="67" t="s">
        <v>75</v>
      </c>
      <c r="AK60" s="67" t="s">
        <v>73</v>
      </c>
      <c r="AL60" s="67" t="s">
        <v>73</v>
      </c>
      <c r="AM60" s="67" t="s">
        <v>77</v>
      </c>
      <c r="AN60" s="67" t="s">
        <v>77</v>
      </c>
      <c r="AO60" s="67" t="s">
        <v>77</v>
      </c>
      <c r="AP60" s="67" t="s">
        <v>75</v>
      </c>
      <c r="AR60" s="68" t="s">
        <v>80</v>
      </c>
      <c r="AS60" s="66">
        <v>0.764077031229909</v>
      </c>
      <c r="AT60" s="66">
        <v>0.78185212897951994</v>
      </c>
      <c r="AU60" s="66">
        <v>11.7523691987757</v>
      </c>
      <c r="AV60" s="66">
        <v>11.2784086121226</v>
      </c>
      <c r="AW60" s="66">
        <v>0.48571902245031601</v>
      </c>
      <c r="AX60" s="66">
        <v>0.46706302681809397</v>
      </c>
      <c r="AY60" s="66">
        <v>0.80328492295590603</v>
      </c>
      <c r="AZ60" s="66">
        <v>0.81869273756447003</v>
      </c>
      <c r="BA60" s="67" t="s">
        <v>75</v>
      </c>
      <c r="BB60" s="67" t="s">
        <v>75</v>
      </c>
      <c r="BC60" s="67" t="s">
        <v>76</v>
      </c>
      <c r="BD60" s="67" t="s">
        <v>76</v>
      </c>
      <c r="BE60" s="67" t="s">
        <v>77</v>
      </c>
      <c r="BF60" s="67" t="s">
        <v>77</v>
      </c>
      <c r="BG60" s="67" t="s">
        <v>75</v>
      </c>
      <c r="BH60" s="67" t="s">
        <v>75</v>
      </c>
      <c r="BI60" s="63">
        <f t="shared" si="508"/>
        <v>1</v>
      </c>
      <c r="BJ60" s="63" t="s">
        <v>80</v>
      </c>
      <c r="BK60" s="66">
        <v>0.77280838950758401</v>
      </c>
      <c r="BL60" s="66">
        <v>0.79008821186110201</v>
      </c>
      <c r="BM60" s="66">
        <v>17.311852514792498</v>
      </c>
      <c r="BN60" s="66">
        <v>15.7081291725773</v>
      </c>
      <c r="BO60" s="66">
        <v>0.476646211033316</v>
      </c>
      <c r="BP60" s="66">
        <v>0.45816131235504698</v>
      </c>
      <c r="BQ60" s="66">
        <v>0.86857741991317705</v>
      </c>
      <c r="BR60" s="66">
        <v>0.86727983833181699</v>
      </c>
      <c r="BS60" s="63" t="s">
        <v>75</v>
      </c>
      <c r="BT60" s="63" t="s">
        <v>75</v>
      </c>
      <c r="BU60" s="63" t="s">
        <v>73</v>
      </c>
      <c r="BV60" s="63" t="s">
        <v>73</v>
      </c>
      <c r="BW60" s="63" t="s">
        <v>77</v>
      </c>
      <c r="BX60" s="63" t="s">
        <v>77</v>
      </c>
      <c r="BY60" s="63" t="s">
        <v>77</v>
      </c>
      <c r="BZ60" s="63" t="s">
        <v>77</v>
      </c>
    </row>
    <row r="61" spans="1:78" s="63" customFormat="1" x14ac:dyDescent="0.3">
      <c r="A61" s="62">
        <v>14159200</v>
      </c>
      <c r="B61" s="63">
        <v>23773037</v>
      </c>
      <c r="C61" s="63" t="s">
        <v>5</v>
      </c>
      <c r="D61" s="63" t="s">
        <v>175</v>
      </c>
      <c r="F61" s="77"/>
      <c r="G61" s="64">
        <v>0.76700000000000002</v>
      </c>
      <c r="H61" s="64" t="str">
        <f t="shared" si="492"/>
        <v>G</v>
      </c>
      <c r="I61" s="64" t="str">
        <f t="shared" si="493"/>
        <v>G</v>
      </c>
      <c r="J61" s="64" t="str">
        <f t="shared" si="494"/>
        <v>G</v>
      </c>
      <c r="K61" s="64" t="str">
        <f t="shared" si="495"/>
        <v>G</v>
      </c>
      <c r="L61" s="65">
        <v>-0.111</v>
      </c>
      <c r="M61" s="64" t="str">
        <f t="shared" si="496"/>
        <v>S</v>
      </c>
      <c r="N61" s="64" t="str">
        <f t="shared" si="497"/>
        <v>VG</v>
      </c>
      <c r="O61" s="64" t="str">
        <f t="shared" si="498"/>
        <v>S</v>
      </c>
      <c r="P61" s="64" t="str">
        <f t="shared" si="499"/>
        <v>VG</v>
      </c>
      <c r="Q61" s="64">
        <v>0.47399999999999998</v>
      </c>
      <c r="R61" s="64" t="str">
        <f t="shared" si="500"/>
        <v>VG</v>
      </c>
      <c r="S61" s="64" t="str">
        <f t="shared" si="501"/>
        <v>VG</v>
      </c>
      <c r="T61" s="64" t="str">
        <f t="shared" si="502"/>
        <v>VG</v>
      </c>
      <c r="U61" s="64" t="str">
        <f t="shared" si="503"/>
        <v>VG</v>
      </c>
      <c r="V61" s="64">
        <v>0.83</v>
      </c>
      <c r="W61" s="64" t="str">
        <f t="shared" si="504"/>
        <v>G</v>
      </c>
      <c r="X61" s="64" t="str">
        <f t="shared" si="505"/>
        <v>G</v>
      </c>
      <c r="Y61" s="64" t="str">
        <f t="shared" si="506"/>
        <v>G</v>
      </c>
      <c r="Z61" s="64" t="str">
        <f t="shared" si="507"/>
        <v>VG</v>
      </c>
      <c r="AA61" s="66">
        <v>0.75970108906368805</v>
      </c>
      <c r="AB61" s="66">
        <v>0.75063879960706603</v>
      </c>
      <c r="AC61" s="66">
        <v>18.415634885623501</v>
      </c>
      <c r="AD61" s="66">
        <v>15.2545356125226</v>
      </c>
      <c r="AE61" s="66">
        <v>0.49020292832286499</v>
      </c>
      <c r="AF61" s="66">
        <v>0.49936079180581799</v>
      </c>
      <c r="AG61" s="66">
        <v>0.86660761316030299</v>
      </c>
      <c r="AH61" s="66">
        <v>0.81789718318883897</v>
      </c>
      <c r="AI61" s="67" t="s">
        <v>75</v>
      </c>
      <c r="AJ61" s="67" t="s">
        <v>75</v>
      </c>
      <c r="AK61" s="67" t="s">
        <v>73</v>
      </c>
      <c r="AL61" s="67" t="s">
        <v>73</v>
      </c>
      <c r="AM61" s="67" t="s">
        <v>77</v>
      </c>
      <c r="AN61" s="67" t="s">
        <v>77</v>
      </c>
      <c r="AO61" s="67" t="s">
        <v>77</v>
      </c>
      <c r="AP61" s="67" t="s">
        <v>75</v>
      </c>
      <c r="AR61" s="68" t="s">
        <v>80</v>
      </c>
      <c r="AS61" s="66">
        <v>0.764077031229909</v>
      </c>
      <c r="AT61" s="66">
        <v>0.78185212897951994</v>
      </c>
      <c r="AU61" s="66">
        <v>11.7523691987757</v>
      </c>
      <c r="AV61" s="66">
        <v>11.2784086121226</v>
      </c>
      <c r="AW61" s="66">
        <v>0.48571902245031601</v>
      </c>
      <c r="AX61" s="66">
        <v>0.46706302681809397</v>
      </c>
      <c r="AY61" s="66">
        <v>0.80328492295590603</v>
      </c>
      <c r="AZ61" s="66">
        <v>0.81869273756447003</v>
      </c>
      <c r="BA61" s="67" t="s">
        <v>75</v>
      </c>
      <c r="BB61" s="67" t="s">
        <v>75</v>
      </c>
      <c r="BC61" s="67" t="s">
        <v>76</v>
      </c>
      <c r="BD61" s="67" t="s">
        <v>76</v>
      </c>
      <c r="BE61" s="67" t="s">
        <v>77</v>
      </c>
      <c r="BF61" s="67" t="s">
        <v>77</v>
      </c>
      <c r="BG61" s="67" t="s">
        <v>75</v>
      </c>
      <c r="BH61" s="67" t="s">
        <v>75</v>
      </c>
      <c r="BI61" s="63">
        <f t="shared" si="508"/>
        <v>1</v>
      </c>
      <c r="BJ61" s="63" t="s">
        <v>80</v>
      </c>
      <c r="BK61" s="66">
        <v>0.77280838950758401</v>
      </c>
      <c r="BL61" s="66">
        <v>0.79008821186110201</v>
      </c>
      <c r="BM61" s="66">
        <v>17.311852514792498</v>
      </c>
      <c r="BN61" s="66">
        <v>15.7081291725773</v>
      </c>
      <c r="BO61" s="66">
        <v>0.476646211033316</v>
      </c>
      <c r="BP61" s="66">
        <v>0.45816131235504698</v>
      </c>
      <c r="BQ61" s="66">
        <v>0.86857741991317705</v>
      </c>
      <c r="BR61" s="66">
        <v>0.86727983833181699</v>
      </c>
      <c r="BS61" s="63" t="s">
        <v>75</v>
      </c>
      <c r="BT61" s="63" t="s">
        <v>75</v>
      </c>
      <c r="BU61" s="63" t="s">
        <v>73</v>
      </c>
      <c r="BV61" s="63" t="s">
        <v>73</v>
      </c>
      <c r="BW61" s="63" t="s">
        <v>77</v>
      </c>
      <c r="BX61" s="63" t="s">
        <v>77</v>
      </c>
      <c r="BY61" s="63" t="s">
        <v>77</v>
      </c>
      <c r="BZ61" s="63" t="s">
        <v>77</v>
      </c>
    </row>
    <row r="62" spans="1:78" s="76" customFormat="1" x14ac:dyDescent="0.3">
      <c r="A62" s="94">
        <v>14159200</v>
      </c>
      <c r="B62" s="76">
        <v>23773037</v>
      </c>
      <c r="C62" s="76" t="s">
        <v>5</v>
      </c>
      <c r="D62" s="76" t="s">
        <v>180</v>
      </c>
      <c r="F62" s="77"/>
      <c r="G62" s="16">
        <v>-0.35</v>
      </c>
      <c r="H62" s="16" t="str">
        <f t="shared" si="492"/>
        <v>NS</v>
      </c>
      <c r="I62" s="16" t="str">
        <f t="shared" si="493"/>
        <v>G</v>
      </c>
      <c r="J62" s="16" t="str">
        <f t="shared" si="494"/>
        <v>G</v>
      </c>
      <c r="K62" s="16" t="str">
        <f t="shared" si="495"/>
        <v>G</v>
      </c>
      <c r="L62" s="28">
        <v>-0.35599999999999998</v>
      </c>
      <c r="M62" s="16" t="str">
        <f t="shared" si="496"/>
        <v>NS</v>
      </c>
      <c r="N62" s="16" t="str">
        <f t="shared" si="497"/>
        <v>VG</v>
      </c>
      <c r="O62" s="16" t="str">
        <f t="shared" si="498"/>
        <v>S</v>
      </c>
      <c r="P62" s="16" t="str">
        <f t="shared" si="499"/>
        <v>VG</v>
      </c>
      <c r="Q62" s="16">
        <v>0.88</v>
      </c>
      <c r="R62" s="16" t="str">
        <f t="shared" si="500"/>
        <v>NS</v>
      </c>
      <c r="S62" s="16" t="str">
        <f t="shared" si="501"/>
        <v>VG</v>
      </c>
      <c r="T62" s="16" t="str">
        <f t="shared" si="502"/>
        <v>VG</v>
      </c>
      <c r="U62" s="16" t="str">
        <f t="shared" si="503"/>
        <v>VG</v>
      </c>
      <c r="V62" s="16">
        <v>0.71</v>
      </c>
      <c r="W62" s="16" t="str">
        <f t="shared" si="504"/>
        <v>S</v>
      </c>
      <c r="X62" s="16" t="str">
        <f t="shared" si="505"/>
        <v>G</v>
      </c>
      <c r="Y62" s="16" t="str">
        <f t="shared" si="506"/>
        <v>G</v>
      </c>
      <c r="Z62" s="16" t="str">
        <f t="shared" si="507"/>
        <v>VG</v>
      </c>
      <c r="AA62" s="96">
        <v>0.75970108906368805</v>
      </c>
      <c r="AB62" s="96">
        <v>0.75063879960706603</v>
      </c>
      <c r="AC62" s="96">
        <v>18.415634885623501</v>
      </c>
      <c r="AD62" s="96">
        <v>15.2545356125226</v>
      </c>
      <c r="AE62" s="96">
        <v>0.49020292832286499</v>
      </c>
      <c r="AF62" s="96">
        <v>0.49936079180581799</v>
      </c>
      <c r="AG62" s="96">
        <v>0.86660761316030299</v>
      </c>
      <c r="AH62" s="96">
        <v>0.81789718318883897</v>
      </c>
      <c r="AI62" s="39" t="s">
        <v>75</v>
      </c>
      <c r="AJ62" s="39" t="s">
        <v>75</v>
      </c>
      <c r="AK62" s="39" t="s">
        <v>73</v>
      </c>
      <c r="AL62" s="39" t="s">
        <v>73</v>
      </c>
      <c r="AM62" s="39" t="s">
        <v>77</v>
      </c>
      <c r="AN62" s="39" t="s">
        <v>77</v>
      </c>
      <c r="AO62" s="39" t="s">
        <v>77</v>
      </c>
      <c r="AP62" s="39" t="s">
        <v>75</v>
      </c>
      <c r="AR62" s="97" t="s">
        <v>80</v>
      </c>
      <c r="AS62" s="96">
        <v>0.764077031229909</v>
      </c>
      <c r="AT62" s="96">
        <v>0.78185212897951994</v>
      </c>
      <c r="AU62" s="96">
        <v>11.7523691987757</v>
      </c>
      <c r="AV62" s="96">
        <v>11.2784086121226</v>
      </c>
      <c r="AW62" s="96">
        <v>0.48571902245031601</v>
      </c>
      <c r="AX62" s="96">
        <v>0.46706302681809397</v>
      </c>
      <c r="AY62" s="96">
        <v>0.80328492295590603</v>
      </c>
      <c r="AZ62" s="96">
        <v>0.81869273756447003</v>
      </c>
      <c r="BA62" s="39" t="s">
        <v>75</v>
      </c>
      <c r="BB62" s="39" t="s">
        <v>75</v>
      </c>
      <c r="BC62" s="39" t="s">
        <v>76</v>
      </c>
      <c r="BD62" s="39" t="s">
        <v>76</v>
      </c>
      <c r="BE62" s="39" t="s">
        <v>77</v>
      </c>
      <c r="BF62" s="39" t="s">
        <v>77</v>
      </c>
      <c r="BG62" s="39" t="s">
        <v>75</v>
      </c>
      <c r="BH62" s="39" t="s">
        <v>75</v>
      </c>
      <c r="BI62" s="76">
        <f t="shared" si="508"/>
        <v>1</v>
      </c>
      <c r="BJ62" s="76" t="s">
        <v>80</v>
      </c>
      <c r="BK62" s="96">
        <v>0.77280838950758401</v>
      </c>
      <c r="BL62" s="96">
        <v>0.79008821186110201</v>
      </c>
      <c r="BM62" s="96">
        <v>17.311852514792498</v>
      </c>
      <c r="BN62" s="96">
        <v>15.7081291725773</v>
      </c>
      <c r="BO62" s="96">
        <v>0.476646211033316</v>
      </c>
      <c r="BP62" s="96">
        <v>0.45816131235504698</v>
      </c>
      <c r="BQ62" s="96">
        <v>0.86857741991317705</v>
      </c>
      <c r="BR62" s="96">
        <v>0.86727983833181699</v>
      </c>
      <c r="BS62" s="76" t="s">
        <v>75</v>
      </c>
      <c r="BT62" s="76" t="s">
        <v>75</v>
      </c>
      <c r="BU62" s="76" t="s">
        <v>73</v>
      </c>
      <c r="BV62" s="76" t="s">
        <v>73</v>
      </c>
      <c r="BW62" s="76" t="s">
        <v>77</v>
      </c>
      <c r="BX62" s="76" t="s">
        <v>77</v>
      </c>
      <c r="BY62" s="76" t="s">
        <v>77</v>
      </c>
      <c r="BZ62" s="76" t="s">
        <v>77</v>
      </c>
    </row>
    <row r="63" spans="1:78" s="76" customFormat="1" x14ac:dyDescent="0.3">
      <c r="A63" s="94">
        <v>14159200</v>
      </c>
      <c r="B63" s="76">
        <v>23773037</v>
      </c>
      <c r="C63" s="76" t="s">
        <v>5</v>
      </c>
      <c r="D63" s="76" t="s">
        <v>181</v>
      </c>
      <c r="F63" s="77"/>
      <c r="G63" s="16">
        <v>0.27</v>
      </c>
      <c r="H63" s="16" t="str">
        <f t="shared" si="492"/>
        <v>NS</v>
      </c>
      <c r="I63" s="16" t="str">
        <f t="shared" si="493"/>
        <v>G</v>
      </c>
      <c r="J63" s="16" t="str">
        <f t="shared" si="494"/>
        <v>G</v>
      </c>
      <c r="K63" s="16" t="str">
        <f t="shared" si="495"/>
        <v>G</v>
      </c>
      <c r="L63" s="28">
        <v>-0.18099999999999999</v>
      </c>
      <c r="M63" s="16" t="str">
        <f t="shared" si="496"/>
        <v>NS</v>
      </c>
      <c r="N63" s="16" t="str">
        <f t="shared" si="497"/>
        <v>VG</v>
      </c>
      <c r="O63" s="16" t="str">
        <f t="shared" si="498"/>
        <v>S</v>
      </c>
      <c r="P63" s="16" t="str">
        <f t="shared" si="499"/>
        <v>VG</v>
      </c>
      <c r="Q63" s="16">
        <v>0.81</v>
      </c>
      <c r="R63" s="16" t="str">
        <f t="shared" si="500"/>
        <v>NS</v>
      </c>
      <c r="S63" s="16" t="str">
        <f t="shared" si="501"/>
        <v>VG</v>
      </c>
      <c r="T63" s="16" t="str">
        <f t="shared" si="502"/>
        <v>VG</v>
      </c>
      <c r="U63" s="16" t="str">
        <f t="shared" si="503"/>
        <v>VG</v>
      </c>
      <c r="V63" s="16">
        <v>0.71</v>
      </c>
      <c r="W63" s="16" t="str">
        <f t="shared" si="504"/>
        <v>S</v>
      </c>
      <c r="X63" s="16" t="str">
        <f t="shared" si="505"/>
        <v>G</v>
      </c>
      <c r="Y63" s="16" t="str">
        <f t="shared" si="506"/>
        <v>G</v>
      </c>
      <c r="Z63" s="16" t="str">
        <f t="shared" si="507"/>
        <v>VG</v>
      </c>
      <c r="AA63" s="96">
        <v>0.75970108906368805</v>
      </c>
      <c r="AB63" s="96">
        <v>0.75063879960706603</v>
      </c>
      <c r="AC63" s="96">
        <v>18.415634885623501</v>
      </c>
      <c r="AD63" s="96">
        <v>15.2545356125226</v>
      </c>
      <c r="AE63" s="96">
        <v>0.49020292832286499</v>
      </c>
      <c r="AF63" s="96">
        <v>0.49936079180581799</v>
      </c>
      <c r="AG63" s="96">
        <v>0.86660761316030299</v>
      </c>
      <c r="AH63" s="96">
        <v>0.81789718318883897</v>
      </c>
      <c r="AI63" s="39" t="s">
        <v>75</v>
      </c>
      <c r="AJ63" s="39" t="s">
        <v>75</v>
      </c>
      <c r="AK63" s="39" t="s">
        <v>73</v>
      </c>
      <c r="AL63" s="39" t="s">
        <v>73</v>
      </c>
      <c r="AM63" s="39" t="s">
        <v>77</v>
      </c>
      <c r="AN63" s="39" t="s">
        <v>77</v>
      </c>
      <c r="AO63" s="39" t="s">
        <v>77</v>
      </c>
      <c r="AP63" s="39" t="s">
        <v>75</v>
      </c>
      <c r="AR63" s="97" t="s">
        <v>80</v>
      </c>
      <c r="AS63" s="96">
        <v>0.764077031229909</v>
      </c>
      <c r="AT63" s="96">
        <v>0.78185212897951994</v>
      </c>
      <c r="AU63" s="96">
        <v>11.7523691987757</v>
      </c>
      <c r="AV63" s="96">
        <v>11.2784086121226</v>
      </c>
      <c r="AW63" s="96">
        <v>0.48571902245031601</v>
      </c>
      <c r="AX63" s="96">
        <v>0.46706302681809397</v>
      </c>
      <c r="AY63" s="96">
        <v>0.80328492295590603</v>
      </c>
      <c r="AZ63" s="96">
        <v>0.81869273756447003</v>
      </c>
      <c r="BA63" s="39" t="s">
        <v>75</v>
      </c>
      <c r="BB63" s="39" t="s">
        <v>75</v>
      </c>
      <c r="BC63" s="39" t="s">
        <v>76</v>
      </c>
      <c r="BD63" s="39" t="s">
        <v>76</v>
      </c>
      <c r="BE63" s="39" t="s">
        <v>77</v>
      </c>
      <c r="BF63" s="39" t="s">
        <v>77</v>
      </c>
      <c r="BG63" s="39" t="s">
        <v>75</v>
      </c>
      <c r="BH63" s="39" t="s">
        <v>75</v>
      </c>
      <c r="BI63" s="76">
        <f t="shared" si="508"/>
        <v>1</v>
      </c>
      <c r="BJ63" s="76" t="s">
        <v>80</v>
      </c>
      <c r="BK63" s="96">
        <v>0.77280838950758401</v>
      </c>
      <c r="BL63" s="96">
        <v>0.79008821186110201</v>
      </c>
      <c r="BM63" s="96">
        <v>17.311852514792498</v>
      </c>
      <c r="BN63" s="96">
        <v>15.7081291725773</v>
      </c>
      <c r="BO63" s="96">
        <v>0.476646211033316</v>
      </c>
      <c r="BP63" s="96">
        <v>0.45816131235504698</v>
      </c>
      <c r="BQ63" s="96">
        <v>0.86857741991317705</v>
      </c>
      <c r="BR63" s="96">
        <v>0.86727983833181699</v>
      </c>
      <c r="BS63" s="76" t="s">
        <v>75</v>
      </c>
      <c r="BT63" s="76" t="s">
        <v>75</v>
      </c>
      <c r="BU63" s="76" t="s">
        <v>73</v>
      </c>
      <c r="BV63" s="76" t="s">
        <v>73</v>
      </c>
      <c r="BW63" s="76" t="s">
        <v>77</v>
      </c>
      <c r="BX63" s="76" t="s">
        <v>77</v>
      </c>
      <c r="BY63" s="76" t="s">
        <v>77</v>
      </c>
      <c r="BZ63" s="76" t="s">
        <v>77</v>
      </c>
    </row>
    <row r="64" spans="1:78" s="76" customFormat="1" x14ac:dyDescent="0.3">
      <c r="A64" s="94">
        <v>14159200</v>
      </c>
      <c r="B64" s="76">
        <v>23773037</v>
      </c>
      <c r="C64" s="76" t="s">
        <v>5</v>
      </c>
      <c r="D64" s="76" t="s">
        <v>182</v>
      </c>
      <c r="F64" s="77"/>
      <c r="G64" s="16">
        <v>0.39</v>
      </c>
      <c r="H64" s="16" t="str">
        <f t="shared" si="492"/>
        <v>NS</v>
      </c>
      <c r="I64" s="16" t="str">
        <f t="shared" si="493"/>
        <v>G</v>
      </c>
      <c r="J64" s="16" t="str">
        <f t="shared" si="494"/>
        <v>G</v>
      </c>
      <c r="K64" s="16" t="str">
        <f t="shared" si="495"/>
        <v>G</v>
      </c>
      <c r="L64" s="28">
        <v>-0.11899999999999999</v>
      </c>
      <c r="M64" s="16" t="str">
        <f t="shared" si="496"/>
        <v>S</v>
      </c>
      <c r="N64" s="16" t="str">
        <f t="shared" si="497"/>
        <v>VG</v>
      </c>
      <c r="O64" s="16" t="str">
        <f t="shared" si="498"/>
        <v>S</v>
      </c>
      <c r="P64" s="16" t="str">
        <f t="shared" si="499"/>
        <v>VG</v>
      </c>
      <c r="Q64" s="16">
        <v>0.76</v>
      </c>
      <c r="R64" s="16" t="str">
        <f t="shared" si="500"/>
        <v>NS</v>
      </c>
      <c r="S64" s="16" t="str">
        <f t="shared" si="501"/>
        <v>VG</v>
      </c>
      <c r="T64" s="16" t="str">
        <f t="shared" si="502"/>
        <v>VG</v>
      </c>
      <c r="U64" s="16" t="str">
        <f t="shared" si="503"/>
        <v>VG</v>
      </c>
      <c r="V64" s="16">
        <v>0.7</v>
      </c>
      <c r="W64" s="16" t="str">
        <f t="shared" si="504"/>
        <v>S</v>
      </c>
      <c r="X64" s="16" t="str">
        <f t="shared" si="505"/>
        <v>G</v>
      </c>
      <c r="Y64" s="16" t="str">
        <f t="shared" si="506"/>
        <v>G</v>
      </c>
      <c r="Z64" s="16" t="str">
        <f t="shared" si="507"/>
        <v>VG</v>
      </c>
      <c r="AA64" s="96">
        <v>0.75970108906368805</v>
      </c>
      <c r="AB64" s="96">
        <v>0.75063879960706603</v>
      </c>
      <c r="AC64" s="96">
        <v>18.415634885623501</v>
      </c>
      <c r="AD64" s="96">
        <v>15.2545356125226</v>
      </c>
      <c r="AE64" s="96">
        <v>0.49020292832286499</v>
      </c>
      <c r="AF64" s="96">
        <v>0.49936079180581799</v>
      </c>
      <c r="AG64" s="96">
        <v>0.86660761316030299</v>
      </c>
      <c r="AH64" s="96">
        <v>0.81789718318883897</v>
      </c>
      <c r="AI64" s="39" t="s">
        <v>75</v>
      </c>
      <c r="AJ64" s="39" t="s">
        <v>75</v>
      </c>
      <c r="AK64" s="39" t="s">
        <v>73</v>
      </c>
      <c r="AL64" s="39" t="s">
        <v>73</v>
      </c>
      <c r="AM64" s="39" t="s">
        <v>77</v>
      </c>
      <c r="AN64" s="39" t="s">
        <v>77</v>
      </c>
      <c r="AO64" s="39" t="s">
        <v>77</v>
      </c>
      <c r="AP64" s="39" t="s">
        <v>75</v>
      </c>
      <c r="AR64" s="97" t="s">
        <v>80</v>
      </c>
      <c r="AS64" s="96">
        <v>0.764077031229909</v>
      </c>
      <c r="AT64" s="96">
        <v>0.78185212897951994</v>
      </c>
      <c r="AU64" s="96">
        <v>11.7523691987757</v>
      </c>
      <c r="AV64" s="96">
        <v>11.2784086121226</v>
      </c>
      <c r="AW64" s="96">
        <v>0.48571902245031601</v>
      </c>
      <c r="AX64" s="96">
        <v>0.46706302681809397</v>
      </c>
      <c r="AY64" s="96">
        <v>0.80328492295590603</v>
      </c>
      <c r="AZ64" s="96">
        <v>0.81869273756447003</v>
      </c>
      <c r="BA64" s="39" t="s">
        <v>75</v>
      </c>
      <c r="BB64" s="39" t="s">
        <v>75</v>
      </c>
      <c r="BC64" s="39" t="s">
        <v>76</v>
      </c>
      <c r="BD64" s="39" t="s">
        <v>76</v>
      </c>
      <c r="BE64" s="39" t="s">
        <v>77</v>
      </c>
      <c r="BF64" s="39" t="s">
        <v>77</v>
      </c>
      <c r="BG64" s="39" t="s">
        <v>75</v>
      </c>
      <c r="BH64" s="39" t="s">
        <v>75</v>
      </c>
      <c r="BI64" s="76">
        <f t="shared" si="508"/>
        <v>1</v>
      </c>
      <c r="BJ64" s="76" t="s">
        <v>80</v>
      </c>
      <c r="BK64" s="96">
        <v>0.77280838950758401</v>
      </c>
      <c r="BL64" s="96">
        <v>0.79008821186110201</v>
      </c>
      <c r="BM64" s="96">
        <v>17.311852514792498</v>
      </c>
      <c r="BN64" s="96">
        <v>15.7081291725773</v>
      </c>
      <c r="BO64" s="96">
        <v>0.476646211033316</v>
      </c>
      <c r="BP64" s="96">
        <v>0.45816131235504698</v>
      </c>
      <c r="BQ64" s="96">
        <v>0.86857741991317705</v>
      </c>
      <c r="BR64" s="96">
        <v>0.86727983833181699</v>
      </c>
      <c r="BS64" s="76" t="s">
        <v>75</v>
      </c>
      <c r="BT64" s="76" t="s">
        <v>75</v>
      </c>
      <c r="BU64" s="76" t="s">
        <v>73</v>
      </c>
      <c r="BV64" s="76" t="s">
        <v>73</v>
      </c>
      <c r="BW64" s="76" t="s">
        <v>77</v>
      </c>
      <c r="BX64" s="76" t="s">
        <v>77</v>
      </c>
      <c r="BY64" s="76" t="s">
        <v>77</v>
      </c>
      <c r="BZ64" s="76" t="s">
        <v>77</v>
      </c>
    </row>
    <row r="65" spans="1:78" s="76" customFormat="1" x14ac:dyDescent="0.3">
      <c r="A65" s="94">
        <v>14159200</v>
      </c>
      <c r="B65" s="76">
        <v>23773037</v>
      </c>
      <c r="C65" s="76" t="s">
        <v>5</v>
      </c>
      <c r="D65" s="76" t="s">
        <v>183</v>
      </c>
      <c r="F65" s="77"/>
      <c r="G65" s="16">
        <v>0.28999999999999998</v>
      </c>
      <c r="H65" s="16" t="str">
        <f t="shared" si="492"/>
        <v>NS</v>
      </c>
      <c r="I65" s="16" t="str">
        <f t="shared" ref="I65:I72" si="509">AJ65</f>
        <v>G</v>
      </c>
      <c r="J65" s="16" t="str">
        <f t="shared" ref="J65:J72" si="510">BB65</f>
        <v>G</v>
      </c>
      <c r="K65" s="16" t="str">
        <f t="shared" ref="K65:K72" si="511">BT65</f>
        <v>G</v>
      </c>
      <c r="L65" s="28">
        <v>-0.22900000000000001</v>
      </c>
      <c r="M65" s="16" t="str">
        <f t="shared" si="496"/>
        <v>NS</v>
      </c>
      <c r="N65" s="16" t="str">
        <f t="shared" ref="N65:N72" si="512">AO65</f>
        <v>VG</v>
      </c>
      <c r="O65" s="16" t="str">
        <f t="shared" ref="O65:O72" si="513">BD65</f>
        <v>S</v>
      </c>
      <c r="P65" s="16" t="str">
        <f t="shared" ref="P65:P72" si="514">BY65</f>
        <v>VG</v>
      </c>
      <c r="Q65" s="16">
        <v>0.77</v>
      </c>
      <c r="R65" s="16" t="str">
        <f t="shared" si="500"/>
        <v>NS</v>
      </c>
      <c r="S65" s="16" t="str">
        <f t="shared" ref="S65:S72" si="515">AN65</f>
        <v>VG</v>
      </c>
      <c r="T65" s="16" t="str">
        <f t="shared" ref="T65:T72" si="516">BF65</f>
        <v>VG</v>
      </c>
      <c r="U65" s="16" t="str">
        <f t="shared" ref="U65:U72" si="517">BX65</f>
        <v>VG</v>
      </c>
      <c r="V65" s="16">
        <v>0.67</v>
      </c>
      <c r="W65" s="16" t="str">
        <f t="shared" si="504"/>
        <v>S</v>
      </c>
      <c r="X65" s="16" t="str">
        <f t="shared" ref="X65:X72" si="518">AP65</f>
        <v>G</v>
      </c>
      <c r="Y65" s="16" t="str">
        <f t="shared" ref="Y65:Y72" si="519">BH65</f>
        <v>G</v>
      </c>
      <c r="Z65" s="16" t="str">
        <f t="shared" ref="Z65:Z72" si="520">BZ65</f>
        <v>VG</v>
      </c>
      <c r="AA65" s="96">
        <v>0.75970108906368805</v>
      </c>
      <c r="AB65" s="96">
        <v>0.75063879960706603</v>
      </c>
      <c r="AC65" s="96">
        <v>18.415634885623501</v>
      </c>
      <c r="AD65" s="96">
        <v>15.2545356125226</v>
      </c>
      <c r="AE65" s="96">
        <v>0.49020292832286499</v>
      </c>
      <c r="AF65" s="96">
        <v>0.49936079180581799</v>
      </c>
      <c r="AG65" s="96">
        <v>0.86660761316030299</v>
      </c>
      <c r="AH65" s="96">
        <v>0.81789718318883897</v>
      </c>
      <c r="AI65" s="39" t="s">
        <v>75</v>
      </c>
      <c r="AJ65" s="39" t="s">
        <v>75</v>
      </c>
      <c r="AK65" s="39" t="s">
        <v>73</v>
      </c>
      <c r="AL65" s="39" t="s">
        <v>73</v>
      </c>
      <c r="AM65" s="39" t="s">
        <v>77</v>
      </c>
      <c r="AN65" s="39" t="s">
        <v>77</v>
      </c>
      <c r="AO65" s="39" t="s">
        <v>77</v>
      </c>
      <c r="AP65" s="39" t="s">
        <v>75</v>
      </c>
      <c r="AR65" s="97" t="s">
        <v>80</v>
      </c>
      <c r="AS65" s="96">
        <v>0.764077031229909</v>
      </c>
      <c r="AT65" s="96">
        <v>0.78185212897951994</v>
      </c>
      <c r="AU65" s="96">
        <v>11.7523691987757</v>
      </c>
      <c r="AV65" s="96">
        <v>11.2784086121226</v>
      </c>
      <c r="AW65" s="96">
        <v>0.48571902245031601</v>
      </c>
      <c r="AX65" s="96">
        <v>0.46706302681809397</v>
      </c>
      <c r="AY65" s="96">
        <v>0.80328492295590603</v>
      </c>
      <c r="AZ65" s="96">
        <v>0.81869273756447003</v>
      </c>
      <c r="BA65" s="39" t="s">
        <v>75</v>
      </c>
      <c r="BB65" s="39" t="s">
        <v>75</v>
      </c>
      <c r="BC65" s="39" t="s">
        <v>76</v>
      </c>
      <c r="BD65" s="39" t="s">
        <v>76</v>
      </c>
      <c r="BE65" s="39" t="s">
        <v>77</v>
      </c>
      <c r="BF65" s="39" t="s">
        <v>77</v>
      </c>
      <c r="BG65" s="39" t="s">
        <v>75</v>
      </c>
      <c r="BH65" s="39" t="s">
        <v>75</v>
      </c>
      <c r="BI65" s="76">
        <f t="shared" ref="BI65:BI72" si="521">IF(BJ65=AR65,1,0)</f>
        <v>1</v>
      </c>
      <c r="BJ65" s="76" t="s">
        <v>80</v>
      </c>
      <c r="BK65" s="96">
        <v>0.77280838950758401</v>
      </c>
      <c r="BL65" s="96">
        <v>0.79008821186110201</v>
      </c>
      <c r="BM65" s="96">
        <v>17.311852514792498</v>
      </c>
      <c r="BN65" s="96">
        <v>15.7081291725773</v>
      </c>
      <c r="BO65" s="96">
        <v>0.476646211033316</v>
      </c>
      <c r="BP65" s="96">
        <v>0.45816131235504698</v>
      </c>
      <c r="BQ65" s="96">
        <v>0.86857741991317705</v>
      </c>
      <c r="BR65" s="96">
        <v>0.86727983833181699</v>
      </c>
      <c r="BS65" s="76" t="s">
        <v>75</v>
      </c>
      <c r="BT65" s="76" t="s">
        <v>75</v>
      </c>
      <c r="BU65" s="76" t="s">
        <v>73</v>
      </c>
      <c r="BV65" s="76" t="s">
        <v>73</v>
      </c>
      <c r="BW65" s="76" t="s">
        <v>77</v>
      </c>
      <c r="BX65" s="76" t="s">
        <v>77</v>
      </c>
      <c r="BY65" s="76" t="s">
        <v>77</v>
      </c>
      <c r="BZ65" s="76" t="s">
        <v>77</v>
      </c>
    </row>
    <row r="66" spans="1:78" s="63" customFormat="1" x14ac:dyDescent="0.3">
      <c r="A66" s="62">
        <v>14159200</v>
      </c>
      <c r="B66" s="63">
        <v>23773037</v>
      </c>
      <c r="C66" s="63" t="s">
        <v>5</v>
      </c>
      <c r="D66" s="83" t="s">
        <v>184</v>
      </c>
      <c r="E66" s="83"/>
      <c r="F66" s="79"/>
      <c r="G66" s="64">
        <v>0.5</v>
      </c>
      <c r="H66" s="64" t="str">
        <f t="shared" si="492"/>
        <v>S</v>
      </c>
      <c r="I66" s="64" t="str">
        <f t="shared" si="509"/>
        <v>G</v>
      </c>
      <c r="J66" s="64" t="str">
        <f t="shared" si="510"/>
        <v>G</v>
      </c>
      <c r="K66" s="64" t="str">
        <f t="shared" si="511"/>
        <v>G</v>
      </c>
      <c r="L66" s="65">
        <v>-0.13100000000000001</v>
      </c>
      <c r="M66" s="64" t="str">
        <f t="shared" si="496"/>
        <v>S</v>
      </c>
      <c r="N66" s="64" t="str">
        <f t="shared" si="512"/>
        <v>VG</v>
      </c>
      <c r="O66" s="64" t="str">
        <f t="shared" si="513"/>
        <v>S</v>
      </c>
      <c r="P66" s="64" t="str">
        <f t="shared" si="514"/>
        <v>VG</v>
      </c>
      <c r="Q66" s="64">
        <v>0.69</v>
      </c>
      <c r="R66" s="64" t="str">
        <f t="shared" si="500"/>
        <v>S</v>
      </c>
      <c r="S66" s="64" t="str">
        <f t="shared" si="515"/>
        <v>VG</v>
      </c>
      <c r="T66" s="64" t="str">
        <f t="shared" si="516"/>
        <v>VG</v>
      </c>
      <c r="U66" s="64" t="str">
        <f t="shared" si="517"/>
        <v>VG</v>
      </c>
      <c r="V66" s="64">
        <v>0.64</v>
      </c>
      <c r="W66" s="64" t="str">
        <f t="shared" si="504"/>
        <v>S</v>
      </c>
      <c r="X66" s="64" t="str">
        <f t="shared" si="518"/>
        <v>G</v>
      </c>
      <c r="Y66" s="64" t="str">
        <f t="shared" si="519"/>
        <v>G</v>
      </c>
      <c r="Z66" s="64" t="str">
        <f t="shared" si="520"/>
        <v>VG</v>
      </c>
      <c r="AA66" s="66">
        <v>0.75970108906368805</v>
      </c>
      <c r="AB66" s="66">
        <v>0.75063879960706603</v>
      </c>
      <c r="AC66" s="66">
        <v>18.415634885623501</v>
      </c>
      <c r="AD66" s="66">
        <v>15.2545356125226</v>
      </c>
      <c r="AE66" s="66">
        <v>0.49020292832286499</v>
      </c>
      <c r="AF66" s="66">
        <v>0.49936079180581799</v>
      </c>
      <c r="AG66" s="66">
        <v>0.86660761316030299</v>
      </c>
      <c r="AH66" s="66">
        <v>0.81789718318883897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77</v>
      </c>
      <c r="AN66" s="67" t="s">
        <v>77</v>
      </c>
      <c r="AO66" s="67" t="s">
        <v>77</v>
      </c>
      <c r="AP66" s="67" t="s">
        <v>75</v>
      </c>
      <c r="AR66" s="68" t="s">
        <v>80</v>
      </c>
      <c r="AS66" s="66">
        <v>0.764077031229909</v>
      </c>
      <c r="AT66" s="66">
        <v>0.78185212897951994</v>
      </c>
      <c r="AU66" s="66">
        <v>11.7523691987757</v>
      </c>
      <c r="AV66" s="66">
        <v>11.2784086121226</v>
      </c>
      <c r="AW66" s="66">
        <v>0.48571902245031601</v>
      </c>
      <c r="AX66" s="66">
        <v>0.46706302681809397</v>
      </c>
      <c r="AY66" s="66">
        <v>0.80328492295590603</v>
      </c>
      <c r="AZ66" s="66">
        <v>0.81869273756447003</v>
      </c>
      <c r="BA66" s="67" t="s">
        <v>75</v>
      </c>
      <c r="BB66" s="67" t="s">
        <v>75</v>
      </c>
      <c r="BC66" s="67" t="s">
        <v>76</v>
      </c>
      <c r="BD66" s="67" t="s">
        <v>76</v>
      </c>
      <c r="BE66" s="67" t="s">
        <v>77</v>
      </c>
      <c r="BF66" s="67" t="s">
        <v>77</v>
      </c>
      <c r="BG66" s="67" t="s">
        <v>75</v>
      </c>
      <c r="BH66" s="67" t="s">
        <v>75</v>
      </c>
      <c r="BI66" s="63">
        <f t="shared" si="521"/>
        <v>1</v>
      </c>
      <c r="BJ66" s="63" t="s">
        <v>80</v>
      </c>
      <c r="BK66" s="66">
        <v>0.77280838950758401</v>
      </c>
      <c r="BL66" s="66">
        <v>0.79008821186110201</v>
      </c>
      <c r="BM66" s="66">
        <v>17.311852514792498</v>
      </c>
      <c r="BN66" s="66">
        <v>15.7081291725773</v>
      </c>
      <c r="BO66" s="66">
        <v>0.476646211033316</v>
      </c>
      <c r="BP66" s="66">
        <v>0.45816131235504698</v>
      </c>
      <c r="BQ66" s="66">
        <v>0.86857741991317705</v>
      </c>
      <c r="BR66" s="66">
        <v>0.86727983833181699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77</v>
      </c>
      <c r="BX66" s="63" t="s">
        <v>77</v>
      </c>
      <c r="BY66" s="63" t="s">
        <v>77</v>
      </c>
      <c r="BZ66" s="63" t="s">
        <v>77</v>
      </c>
    </row>
    <row r="67" spans="1:78" s="63" customFormat="1" x14ac:dyDescent="0.3">
      <c r="A67" s="62">
        <v>14159200</v>
      </c>
      <c r="B67" s="63">
        <v>23773037</v>
      </c>
      <c r="C67" s="63" t="s">
        <v>5</v>
      </c>
      <c r="D67" s="83">
        <v>44183</v>
      </c>
      <c r="E67" s="83"/>
      <c r="F67" s="79"/>
      <c r="G67" s="64">
        <v>0.56000000000000005</v>
      </c>
      <c r="H67" s="64" t="str">
        <f t="shared" si="492"/>
        <v>S</v>
      </c>
      <c r="I67" s="64" t="str">
        <f t="shared" si="509"/>
        <v>G</v>
      </c>
      <c r="J67" s="64" t="str">
        <f t="shared" si="510"/>
        <v>G</v>
      </c>
      <c r="K67" s="64" t="str">
        <f t="shared" si="511"/>
        <v>G</v>
      </c>
      <c r="L67" s="65">
        <v>-7.0999999999999994E-2</v>
      </c>
      <c r="M67" s="64" t="str">
        <f t="shared" si="496"/>
        <v>G</v>
      </c>
      <c r="N67" s="64" t="str">
        <f t="shared" si="512"/>
        <v>VG</v>
      </c>
      <c r="O67" s="64" t="str">
        <f t="shared" si="513"/>
        <v>S</v>
      </c>
      <c r="P67" s="64" t="str">
        <f t="shared" si="514"/>
        <v>VG</v>
      </c>
      <c r="Q67" s="64">
        <v>0.66</v>
      </c>
      <c r="R67" s="64" t="str">
        <f t="shared" si="500"/>
        <v>S</v>
      </c>
      <c r="S67" s="64" t="str">
        <f t="shared" si="515"/>
        <v>VG</v>
      </c>
      <c r="T67" s="64" t="str">
        <f t="shared" si="516"/>
        <v>VG</v>
      </c>
      <c r="U67" s="64" t="str">
        <f t="shared" si="517"/>
        <v>VG</v>
      </c>
      <c r="V67" s="64">
        <v>0.62</v>
      </c>
      <c r="W67" s="64" t="str">
        <f t="shared" si="504"/>
        <v>S</v>
      </c>
      <c r="X67" s="64" t="str">
        <f t="shared" si="518"/>
        <v>G</v>
      </c>
      <c r="Y67" s="64" t="str">
        <f t="shared" si="519"/>
        <v>G</v>
      </c>
      <c r="Z67" s="64" t="str">
        <f t="shared" si="520"/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si="521"/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3">
      <c r="A68" s="62">
        <v>14159200</v>
      </c>
      <c r="B68" s="63">
        <v>23773037</v>
      </c>
      <c r="C68" s="63" t="s">
        <v>5</v>
      </c>
      <c r="D68" s="83" t="s">
        <v>185</v>
      </c>
      <c r="E68" s="83"/>
      <c r="F68" s="79"/>
      <c r="G68" s="64">
        <v>0.56999999999999995</v>
      </c>
      <c r="H68" s="64" t="str">
        <f t="shared" si="492"/>
        <v>S</v>
      </c>
      <c r="I68" s="64" t="str">
        <f t="shared" si="509"/>
        <v>G</v>
      </c>
      <c r="J68" s="64" t="str">
        <f t="shared" si="510"/>
        <v>G</v>
      </c>
      <c r="K68" s="64" t="str">
        <f t="shared" si="511"/>
        <v>G</v>
      </c>
      <c r="L68" s="65">
        <v>-4.5999999999999999E-2</v>
      </c>
      <c r="M68" s="64" t="str">
        <f t="shared" si="496"/>
        <v>VG</v>
      </c>
      <c r="N68" s="64" t="str">
        <f t="shared" si="512"/>
        <v>VG</v>
      </c>
      <c r="O68" s="64" t="str">
        <f t="shared" si="513"/>
        <v>S</v>
      </c>
      <c r="P68" s="64" t="str">
        <f t="shared" si="514"/>
        <v>VG</v>
      </c>
      <c r="Q68" s="64">
        <v>0.65</v>
      </c>
      <c r="R68" s="64" t="str">
        <f t="shared" si="500"/>
        <v>S</v>
      </c>
      <c r="S68" s="64" t="str">
        <f t="shared" si="515"/>
        <v>VG</v>
      </c>
      <c r="T68" s="64" t="str">
        <f t="shared" si="516"/>
        <v>VG</v>
      </c>
      <c r="U68" s="64" t="str">
        <f t="shared" si="517"/>
        <v>VG</v>
      </c>
      <c r="V68" s="64">
        <v>0.61</v>
      </c>
      <c r="W68" s="64" t="str">
        <f t="shared" si="504"/>
        <v>S</v>
      </c>
      <c r="X68" s="64" t="str">
        <f t="shared" si="518"/>
        <v>G</v>
      </c>
      <c r="Y68" s="64" t="str">
        <f t="shared" si="519"/>
        <v>G</v>
      </c>
      <c r="Z68" s="64" t="str">
        <f t="shared" si="520"/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si="521"/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47" customFormat="1" x14ac:dyDescent="0.3">
      <c r="A69" s="48">
        <v>14159200</v>
      </c>
      <c r="B69" s="47">
        <v>23773037</v>
      </c>
      <c r="C69" s="47" t="s">
        <v>5</v>
      </c>
      <c r="D69" s="93" t="s">
        <v>204</v>
      </c>
      <c r="E69" s="93"/>
      <c r="F69" s="100"/>
      <c r="G69" s="49">
        <v>0.57999999999999996</v>
      </c>
      <c r="H69" s="49" t="str">
        <f t="shared" ref="H69" si="522">IF(G69&gt;0.8,"VG",IF(G69&gt;0.7,"G",IF(G69&gt;0.45,"S","NS")))</f>
        <v>S</v>
      </c>
      <c r="I69" s="49" t="str">
        <f t="shared" si="509"/>
        <v>G</v>
      </c>
      <c r="J69" s="49" t="str">
        <f t="shared" si="510"/>
        <v>G</v>
      </c>
      <c r="K69" s="49" t="str">
        <f t="shared" si="511"/>
        <v>G</v>
      </c>
      <c r="L69" s="50">
        <v>0.318</v>
      </c>
      <c r="M69" s="49" t="str">
        <f t="shared" ref="M69" si="523">IF(ABS(L69)&lt;5%,"VG",IF(ABS(L69)&lt;10%,"G",IF(ABS(L69)&lt;15%,"S","NS")))</f>
        <v>NS</v>
      </c>
      <c r="N69" s="49" t="str">
        <f t="shared" si="512"/>
        <v>VG</v>
      </c>
      <c r="O69" s="49" t="str">
        <f t="shared" si="513"/>
        <v>S</v>
      </c>
      <c r="P69" s="49" t="str">
        <f t="shared" si="514"/>
        <v>VG</v>
      </c>
      <c r="Q69" s="49">
        <v>0.6</v>
      </c>
      <c r="R69" s="49" t="str">
        <f t="shared" ref="R69" si="524">IF(Q69&lt;=0.5,"VG",IF(Q69&lt;=0.6,"G",IF(Q69&lt;=0.7,"S","NS")))</f>
        <v>G</v>
      </c>
      <c r="S69" s="49" t="str">
        <f t="shared" si="515"/>
        <v>VG</v>
      </c>
      <c r="T69" s="49" t="str">
        <f t="shared" si="516"/>
        <v>VG</v>
      </c>
      <c r="U69" s="49" t="str">
        <f t="shared" si="517"/>
        <v>VG</v>
      </c>
      <c r="V69" s="49">
        <v>0.79</v>
      </c>
      <c r="W69" s="49" t="str">
        <f t="shared" ref="W69" si="525">IF(V69&gt;0.85,"VG",IF(V69&gt;0.75,"G",IF(V69&gt;0.6,"S","NS")))</f>
        <v>G</v>
      </c>
      <c r="X69" s="49" t="str">
        <f t="shared" si="518"/>
        <v>G</v>
      </c>
      <c r="Y69" s="49" t="str">
        <f t="shared" si="519"/>
        <v>G</v>
      </c>
      <c r="Z69" s="49" t="str">
        <f t="shared" si="520"/>
        <v>VG</v>
      </c>
      <c r="AA69" s="51">
        <v>0.75970108906368805</v>
      </c>
      <c r="AB69" s="51">
        <v>0.75063879960706603</v>
      </c>
      <c r="AC69" s="51">
        <v>18.415634885623501</v>
      </c>
      <c r="AD69" s="51">
        <v>15.2545356125226</v>
      </c>
      <c r="AE69" s="51">
        <v>0.49020292832286499</v>
      </c>
      <c r="AF69" s="51">
        <v>0.49936079180581799</v>
      </c>
      <c r="AG69" s="51">
        <v>0.86660761316030299</v>
      </c>
      <c r="AH69" s="51">
        <v>0.81789718318883897</v>
      </c>
      <c r="AI69" s="52" t="s">
        <v>75</v>
      </c>
      <c r="AJ69" s="52" t="s">
        <v>75</v>
      </c>
      <c r="AK69" s="52" t="s">
        <v>73</v>
      </c>
      <c r="AL69" s="52" t="s">
        <v>73</v>
      </c>
      <c r="AM69" s="52" t="s">
        <v>77</v>
      </c>
      <c r="AN69" s="52" t="s">
        <v>77</v>
      </c>
      <c r="AO69" s="52" t="s">
        <v>77</v>
      </c>
      <c r="AP69" s="52" t="s">
        <v>75</v>
      </c>
      <c r="AR69" s="53" t="s">
        <v>80</v>
      </c>
      <c r="AS69" s="51">
        <v>0.764077031229909</v>
      </c>
      <c r="AT69" s="51">
        <v>0.78185212897951994</v>
      </c>
      <c r="AU69" s="51">
        <v>11.7523691987757</v>
      </c>
      <c r="AV69" s="51">
        <v>11.2784086121226</v>
      </c>
      <c r="AW69" s="51">
        <v>0.48571902245031601</v>
      </c>
      <c r="AX69" s="51">
        <v>0.46706302681809397</v>
      </c>
      <c r="AY69" s="51">
        <v>0.80328492295590603</v>
      </c>
      <c r="AZ69" s="51">
        <v>0.81869273756447003</v>
      </c>
      <c r="BA69" s="52" t="s">
        <v>75</v>
      </c>
      <c r="BB69" s="52" t="s">
        <v>75</v>
      </c>
      <c r="BC69" s="52" t="s">
        <v>76</v>
      </c>
      <c r="BD69" s="52" t="s">
        <v>76</v>
      </c>
      <c r="BE69" s="52" t="s">
        <v>77</v>
      </c>
      <c r="BF69" s="52" t="s">
        <v>77</v>
      </c>
      <c r="BG69" s="52" t="s">
        <v>75</v>
      </c>
      <c r="BH69" s="52" t="s">
        <v>75</v>
      </c>
      <c r="BI69" s="47">
        <f t="shared" si="521"/>
        <v>1</v>
      </c>
      <c r="BJ69" s="47" t="s">
        <v>80</v>
      </c>
      <c r="BK69" s="51">
        <v>0.77280838950758401</v>
      </c>
      <c r="BL69" s="51">
        <v>0.79008821186110201</v>
      </c>
      <c r="BM69" s="51">
        <v>17.311852514792498</v>
      </c>
      <c r="BN69" s="51">
        <v>15.7081291725773</v>
      </c>
      <c r="BO69" s="51">
        <v>0.476646211033316</v>
      </c>
      <c r="BP69" s="51">
        <v>0.45816131235504698</v>
      </c>
      <c r="BQ69" s="51">
        <v>0.86857741991317705</v>
      </c>
      <c r="BR69" s="51">
        <v>0.86727983833181699</v>
      </c>
      <c r="BS69" s="47" t="s">
        <v>75</v>
      </c>
      <c r="BT69" s="47" t="s">
        <v>75</v>
      </c>
      <c r="BU69" s="47" t="s">
        <v>73</v>
      </c>
      <c r="BV69" s="47" t="s">
        <v>73</v>
      </c>
      <c r="BW69" s="47" t="s">
        <v>77</v>
      </c>
      <c r="BX69" s="47" t="s">
        <v>77</v>
      </c>
      <c r="BY69" s="47" t="s">
        <v>77</v>
      </c>
      <c r="BZ69" s="47" t="s">
        <v>77</v>
      </c>
    </row>
    <row r="70" spans="1:78" s="47" customFormat="1" x14ac:dyDescent="0.3">
      <c r="A70" s="48">
        <v>14159200</v>
      </c>
      <c r="B70" s="47">
        <v>23773037</v>
      </c>
      <c r="C70" s="47" t="s">
        <v>5</v>
      </c>
      <c r="D70" s="93" t="s">
        <v>205</v>
      </c>
      <c r="E70" s="93"/>
      <c r="F70" s="100"/>
      <c r="G70" s="49">
        <v>0.71</v>
      </c>
      <c r="H70" s="49" t="str">
        <f t="shared" ref="H70" si="526">IF(G70&gt;0.8,"VG",IF(G70&gt;0.7,"G",IF(G70&gt;0.45,"S","NS")))</f>
        <v>G</v>
      </c>
      <c r="I70" s="49" t="str">
        <f t="shared" si="509"/>
        <v>G</v>
      </c>
      <c r="J70" s="49" t="str">
        <f t="shared" si="510"/>
        <v>G</v>
      </c>
      <c r="K70" s="49" t="str">
        <f t="shared" si="511"/>
        <v>G</v>
      </c>
      <c r="L70" s="50">
        <v>0.20699999999999999</v>
      </c>
      <c r="M70" s="49" t="str">
        <f t="shared" ref="M70" si="527">IF(ABS(L70)&lt;5%,"VG",IF(ABS(L70)&lt;10%,"G",IF(ABS(L70)&lt;15%,"S","NS")))</f>
        <v>NS</v>
      </c>
      <c r="N70" s="49" t="str">
        <f t="shared" si="512"/>
        <v>VG</v>
      </c>
      <c r="O70" s="49" t="str">
        <f t="shared" si="513"/>
        <v>S</v>
      </c>
      <c r="P70" s="49" t="str">
        <f t="shared" si="514"/>
        <v>VG</v>
      </c>
      <c r="Q70" s="49">
        <v>0.52</v>
      </c>
      <c r="R70" s="49" t="str">
        <f t="shared" ref="R70" si="528">IF(Q70&lt;=0.5,"VG",IF(Q70&lt;=0.6,"G",IF(Q70&lt;=0.7,"S","NS")))</f>
        <v>G</v>
      </c>
      <c r="S70" s="49" t="str">
        <f t="shared" si="515"/>
        <v>VG</v>
      </c>
      <c r="T70" s="49" t="str">
        <f t="shared" si="516"/>
        <v>VG</v>
      </c>
      <c r="U70" s="49" t="str">
        <f t="shared" si="517"/>
        <v>VG</v>
      </c>
      <c r="V70" s="49">
        <v>0.81</v>
      </c>
      <c r="W70" s="49" t="str">
        <f t="shared" ref="W70" si="529">IF(V70&gt;0.85,"VG",IF(V70&gt;0.75,"G",IF(V70&gt;0.6,"S","NS")))</f>
        <v>G</v>
      </c>
      <c r="X70" s="49" t="str">
        <f t="shared" si="518"/>
        <v>G</v>
      </c>
      <c r="Y70" s="49" t="str">
        <f t="shared" si="519"/>
        <v>G</v>
      </c>
      <c r="Z70" s="49" t="str">
        <f t="shared" si="520"/>
        <v>VG</v>
      </c>
      <c r="AA70" s="51">
        <v>0.75970108906368805</v>
      </c>
      <c r="AB70" s="51">
        <v>0.75063879960706603</v>
      </c>
      <c r="AC70" s="51">
        <v>18.415634885623501</v>
      </c>
      <c r="AD70" s="51">
        <v>15.2545356125226</v>
      </c>
      <c r="AE70" s="51">
        <v>0.49020292832286499</v>
      </c>
      <c r="AF70" s="51">
        <v>0.49936079180581799</v>
      </c>
      <c r="AG70" s="51">
        <v>0.86660761316030299</v>
      </c>
      <c r="AH70" s="51">
        <v>0.81789718318883897</v>
      </c>
      <c r="AI70" s="52" t="s">
        <v>75</v>
      </c>
      <c r="AJ70" s="52" t="s">
        <v>75</v>
      </c>
      <c r="AK70" s="52" t="s">
        <v>73</v>
      </c>
      <c r="AL70" s="52" t="s">
        <v>73</v>
      </c>
      <c r="AM70" s="52" t="s">
        <v>77</v>
      </c>
      <c r="AN70" s="52" t="s">
        <v>77</v>
      </c>
      <c r="AO70" s="52" t="s">
        <v>77</v>
      </c>
      <c r="AP70" s="52" t="s">
        <v>75</v>
      </c>
      <c r="AR70" s="53" t="s">
        <v>80</v>
      </c>
      <c r="AS70" s="51">
        <v>0.764077031229909</v>
      </c>
      <c r="AT70" s="51">
        <v>0.78185212897951994</v>
      </c>
      <c r="AU70" s="51">
        <v>11.7523691987757</v>
      </c>
      <c r="AV70" s="51">
        <v>11.2784086121226</v>
      </c>
      <c r="AW70" s="51">
        <v>0.48571902245031601</v>
      </c>
      <c r="AX70" s="51">
        <v>0.46706302681809397</v>
      </c>
      <c r="AY70" s="51">
        <v>0.80328492295590603</v>
      </c>
      <c r="AZ70" s="51">
        <v>0.81869273756447003</v>
      </c>
      <c r="BA70" s="52" t="s">
        <v>75</v>
      </c>
      <c r="BB70" s="52" t="s">
        <v>75</v>
      </c>
      <c r="BC70" s="52" t="s">
        <v>76</v>
      </c>
      <c r="BD70" s="52" t="s">
        <v>76</v>
      </c>
      <c r="BE70" s="52" t="s">
        <v>77</v>
      </c>
      <c r="BF70" s="52" t="s">
        <v>77</v>
      </c>
      <c r="BG70" s="52" t="s">
        <v>75</v>
      </c>
      <c r="BH70" s="52" t="s">
        <v>75</v>
      </c>
      <c r="BI70" s="47">
        <f t="shared" si="521"/>
        <v>1</v>
      </c>
      <c r="BJ70" s="47" t="s">
        <v>80</v>
      </c>
      <c r="BK70" s="51">
        <v>0.77280838950758401</v>
      </c>
      <c r="BL70" s="51">
        <v>0.79008821186110201</v>
      </c>
      <c r="BM70" s="51">
        <v>17.311852514792498</v>
      </c>
      <c r="BN70" s="51">
        <v>15.7081291725773</v>
      </c>
      <c r="BO70" s="51">
        <v>0.476646211033316</v>
      </c>
      <c r="BP70" s="51">
        <v>0.45816131235504698</v>
      </c>
      <c r="BQ70" s="51">
        <v>0.86857741991317705</v>
      </c>
      <c r="BR70" s="51">
        <v>0.86727983833181699</v>
      </c>
      <c r="BS70" s="47" t="s">
        <v>75</v>
      </c>
      <c r="BT70" s="47" t="s">
        <v>75</v>
      </c>
      <c r="BU70" s="47" t="s">
        <v>73</v>
      </c>
      <c r="BV70" s="47" t="s">
        <v>73</v>
      </c>
      <c r="BW70" s="47" t="s">
        <v>77</v>
      </c>
      <c r="BX70" s="47" t="s">
        <v>77</v>
      </c>
      <c r="BY70" s="47" t="s">
        <v>77</v>
      </c>
      <c r="BZ70" s="47" t="s">
        <v>77</v>
      </c>
    </row>
    <row r="71" spans="1:78" s="63" customFormat="1" x14ac:dyDescent="0.3">
      <c r="A71" s="62">
        <v>14159200</v>
      </c>
      <c r="B71" s="63">
        <v>23773037</v>
      </c>
      <c r="C71" s="63" t="s">
        <v>5</v>
      </c>
      <c r="D71" s="83" t="s">
        <v>209</v>
      </c>
      <c r="E71" s="83"/>
      <c r="F71" s="79"/>
      <c r="G71" s="64">
        <v>0.84</v>
      </c>
      <c r="H71" s="64" t="str">
        <f t="shared" ref="H71" si="530">IF(G71&gt;0.8,"VG",IF(G71&gt;0.7,"G",IF(G71&gt;0.45,"S","NS")))</f>
        <v>VG</v>
      </c>
      <c r="I71" s="64" t="str">
        <f t="shared" si="509"/>
        <v>G</v>
      </c>
      <c r="J71" s="64" t="str">
        <f t="shared" si="510"/>
        <v>G</v>
      </c>
      <c r="K71" s="64" t="str">
        <f t="shared" si="511"/>
        <v>G</v>
      </c>
      <c r="L71" s="65">
        <v>-3.3000000000000002E-2</v>
      </c>
      <c r="M71" s="64" t="str">
        <f t="shared" ref="M71" si="531">IF(ABS(L71)&lt;5%,"VG",IF(ABS(L71)&lt;10%,"G",IF(ABS(L71)&lt;15%,"S","NS")))</f>
        <v>VG</v>
      </c>
      <c r="N71" s="64" t="str">
        <f t="shared" si="512"/>
        <v>VG</v>
      </c>
      <c r="O71" s="64" t="str">
        <f t="shared" si="513"/>
        <v>S</v>
      </c>
      <c r="P71" s="64" t="str">
        <f t="shared" si="514"/>
        <v>VG</v>
      </c>
      <c r="Q71" s="64">
        <v>0.4</v>
      </c>
      <c r="R71" s="64" t="str">
        <f t="shared" ref="R71" si="532">IF(Q71&lt;=0.5,"VG",IF(Q71&lt;=0.6,"G",IF(Q71&lt;=0.7,"S","NS")))</f>
        <v>VG</v>
      </c>
      <c r="S71" s="64" t="str">
        <f t="shared" si="515"/>
        <v>VG</v>
      </c>
      <c r="T71" s="64" t="str">
        <f t="shared" si="516"/>
        <v>VG</v>
      </c>
      <c r="U71" s="64" t="str">
        <f t="shared" si="517"/>
        <v>VG</v>
      </c>
      <c r="V71" s="64">
        <v>0.84599999999999997</v>
      </c>
      <c r="W71" s="64" t="str">
        <f t="shared" ref="W71" si="533">IF(V71&gt;0.85,"VG",IF(V71&gt;0.75,"G",IF(V71&gt;0.6,"S","NS")))</f>
        <v>G</v>
      </c>
      <c r="X71" s="64" t="str">
        <f t="shared" si="518"/>
        <v>G</v>
      </c>
      <c r="Y71" s="64" t="str">
        <f t="shared" si="519"/>
        <v>G</v>
      </c>
      <c r="Z71" s="64" t="str">
        <f t="shared" si="520"/>
        <v>VG</v>
      </c>
      <c r="AA71" s="66">
        <v>0.75970108906368805</v>
      </c>
      <c r="AB71" s="66">
        <v>0.75063879960706603</v>
      </c>
      <c r="AC71" s="66">
        <v>18.415634885623501</v>
      </c>
      <c r="AD71" s="66">
        <v>15.2545356125226</v>
      </c>
      <c r="AE71" s="66">
        <v>0.49020292832286499</v>
      </c>
      <c r="AF71" s="66">
        <v>0.49936079180581799</v>
      </c>
      <c r="AG71" s="66">
        <v>0.86660761316030299</v>
      </c>
      <c r="AH71" s="66">
        <v>0.81789718318883897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77</v>
      </c>
      <c r="AN71" s="67" t="s">
        <v>77</v>
      </c>
      <c r="AO71" s="67" t="s">
        <v>77</v>
      </c>
      <c r="AP71" s="67" t="s">
        <v>75</v>
      </c>
      <c r="AR71" s="68" t="s">
        <v>80</v>
      </c>
      <c r="AS71" s="66">
        <v>0.764077031229909</v>
      </c>
      <c r="AT71" s="66">
        <v>0.78185212897951994</v>
      </c>
      <c r="AU71" s="66">
        <v>11.7523691987757</v>
      </c>
      <c r="AV71" s="66">
        <v>11.2784086121226</v>
      </c>
      <c r="AW71" s="66">
        <v>0.48571902245031601</v>
      </c>
      <c r="AX71" s="66">
        <v>0.46706302681809397</v>
      </c>
      <c r="AY71" s="66">
        <v>0.80328492295590603</v>
      </c>
      <c r="AZ71" s="66">
        <v>0.81869273756447003</v>
      </c>
      <c r="BA71" s="67" t="s">
        <v>75</v>
      </c>
      <c r="BB71" s="67" t="s">
        <v>75</v>
      </c>
      <c r="BC71" s="67" t="s">
        <v>76</v>
      </c>
      <c r="BD71" s="67" t="s">
        <v>76</v>
      </c>
      <c r="BE71" s="67" t="s">
        <v>77</v>
      </c>
      <c r="BF71" s="67" t="s">
        <v>77</v>
      </c>
      <c r="BG71" s="67" t="s">
        <v>75</v>
      </c>
      <c r="BH71" s="67" t="s">
        <v>75</v>
      </c>
      <c r="BI71" s="63">
        <f t="shared" si="521"/>
        <v>1</v>
      </c>
      <c r="BJ71" s="63" t="s">
        <v>80</v>
      </c>
      <c r="BK71" s="66">
        <v>0.77280838950758401</v>
      </c>
      <c r="BL71" s="66">
        <v>0.79008821186110201</v>
      </c>
      <c r="BM71" s="66">
        <v>17.311852514792498</v>
      </c>
      <c r="BN71" s="66">
        <v>15.7081291725773</v>
      </c>
      <c r="BO71" s="66">
        <v>0.476646211033316</v>
      </c>
      <c r="BP71" s="66">
        <v>0.45816131235504698</v>
      </c>
      <c r="BQ71" s="66">
        <v>0.86857741991317705</v>
      </c>
      <c r="BR71" s="66">
        <v>0.86727983833181699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77</v>
      </c>
      <c r="BX71" s="63" t="s">
        <v>77</v>
      </c>
      <c r="BY71" s="63" t="s">
        <v>77</v>
      </c>
      <c r="BZ71" s="63" t="s">
        <v>77</v>
      </c>
    </row>
    <row r="72" spans="1:78" s="63" customFormat="1" x14ac:dyDescent="0.3">
      <c r="A72" s="62">
        <v>14159200</v>
      </c>
      <c r="B72" s="63">
        <v>23773037</v>
      </c>
      <c r="C72" s="63" t="s">
        <v>5</v>
      </c>
      <c r="D72" s="83" t="s">
        <v>254</v>
      </c>
      <c r="E72" s="83"/>
      <c r="F72" s="79"/>
      <c r="G72" s="64">
        <v>0.84</v>
      </c>
      <c r="H72" s="64" t="str">
        <f t="shared" ref="H72" si="534">IF(G72&gt;0.8,"VG",IF(G72&gt;0.7,"G",IF(G72&gt;0.45,"S","NS")))</f>
        <v>VG</v>
      </c>
      <c r="I72" s="64" t="str">
        <f t="shared" si="509"/>
        <v>G</v>
      </c>
      <c r="J72" s="64" t="str">
        <f t="shared" si="510"/>
        <v>G</v>
      </c>
      <c r="K72" s="64" t="str">
        <f t="shared" si="511"/>
        <v>G</v>
      </c>
      <c r="L72" s="65">
        <v>-1E-3</v>
      </c>
      <c r="M72" s="64" t="str">
        <f t="shared" ref="M72" si="535">IF(ABS(L72)&lt;5%,"VG",IF(ABS(L72)&lt;10%,"G",IF(ABS(L72)&lt;15%,"S","NS")))</f>
        <v>VG</v>
      </c>
      <c r="N72" s="64" t="str">
        <f t="shared" si="512"/>
        <v>VG</v>
      </c>
      <c r="O72" s="64" t="str">
        <f t="shared" si="513"/>
        <v>S</v>
      </c>
      <c r="P72" s="64" t="str">
        <f t="shared" si="514"/>
        <v>VG</v>
      </c>
      <c r="Q72" s="64">
        <v>0.4</v>
      </c>
      <c r="R72" s="64" t="str">
        <f t="shared" ref="R72" si="536">IF(Q72&lt;=0.5,"VG",IF(Q72&lt;=0.6,"G",IF(Q72&lt;=0.7,"S","NS")))</f>
        <v>VG</v>
      </c>
      <c r="S72" s="64" t="str">
        <f t="shared" si="515"/>
        <v>VG</v>
      </c>
      <c r="T72" s="64" t="str">
        <f t="shared" si="516"/>
        <v>VG</v>
      </c>
      <c r="U72" s="64" t="str">
        <f t="shared" si="517"/>
        <v>VG</v>
      </c>
      <c r="V72" s="64">
        <v>0.84199999999999997</v>
      </c>
      <c r="W72" s="64" t="str">
        <f t="shared" ref="W72" si="537">IF(V72&gt;0.85,"VG",IF(V72&gt;0.75,"G",IF(V72&gt;0.6,"S","NS")))</f>
        <v>G</v>
      </c>
      <c r="X72" s="64" t="str">
        <f t="shared" si="518"/>
        <v>G</v>
      </c>
      <c r="Y72" s="64" t="str">
        <f t="shared" si="519"/>
        <v>G</v>
      </c>
      <c r="Z72" s="64" t="str">
        <f t="shared" si="520"/>
        <v>VG</v>
      </c>
      <c r="AA72" s="66">
        <v>0.75970108906368805</v>
      </c>
      <c r="AB72" s="66">
        <v>0.75063879960706603</v>
      </c>
      <c r="AC72" s="66">
        <v>18.415634885623501</v>
      </c>
      <c r="AD72" s="66">
        <v>15.2545356125226</v>
      </c>
      <c r="AE72" s="66">
        <v>0.49020292832286499</v>
      </c>
      <c r="AF72" s="66">
        <v>0.49936079180581799</v>
      </c>
      <c r="AG72" s="66">
        <v>0.86660761316030299</v>
      </c>
      <c r="AH72" s="66">
        <v>0.81789718318883897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77</v>
      </c>
      <c r="AN72" s="67" t="s">
        <v>77</v>
      </c>
      <c r="AO72" s="67" t="s">
        <v>77</v>
      </c>
      <c r="AP72" s="67" t="s">
        <v>75</v>
      </c>
      <c r="AR72" s="68" t="s">
        <v>80</v>
      </c>
      <c r="AS72" s="66">
        <v>0.764077031229909</v>
      </c>
      <c r="AT72" s="66">
        <v>0.78185212897951994</v>
      </c>
      <c r="AU72" s="66">
        <v>11.7523691987757</v>
      </c>
      <c r="AV72" s="66">
        <v>11.2784086121226</v>
      </c>
      <c r="AW72" s="66">
        <v>0.48571902245031601</v>
      </c>
      <c r="AX72" s="66">
        <v>0.46706302681809397</v>
      </c>
      <c r="AY72" s="66">
        <v>0.80328492295590603</v>
      </c>
      <c r="AZ72" s="66">
        <v>0.81869273756447003</v>
      </c>
      <c r="BA72" s="67" t="s">
        <v>75</v>
      </c>
      <c r="BB72" s="67" t="s">
        <v>75</v>
      </c>
      <c r="BC72" s="67" t="s">
        <v>76</v>
      </c>
      <c r="BD72" s="67" t="s">
        <v>76</v>
      </c>
      <c r="BE72" s="67" t="s">
        <v>77</v>
      </c>
      <c r="BF72" s="67" t="s">
        <v>77</v>
      </c>
      <c r="BG72" s="67" t="s">
        <v>75</v>
      </c>
      <c r="BH72" s="67" t="s">
        <v>75</v>
      </c>
      <c r="BI72" s="63">
        <f t="shared" si="521"/>
        <v>1</v>
      </c>
      <c r="BJ72" s="63" t="s">
        <v>80</v>
      </c>
      <c r="BK72" s="66">
        <v>0.77280838950758401</v>
      </c>
      <c r="BL72" s="66">
        <v>0.79008821186110201</v>
      </c>
      <c r="BM72" s="66">
        <v>17.311852514792498</v>
      </c>
      <c r="BN72" s="66">
        <v>15.7081291725773</v>
      </c>
      <c r="BO72" s="66">
        <v>0.476646211033316</v>
      </c>
      <c r="BP72" s="66">
        <v>0.45816131235504698</v>
      </c>
      <c r="BQ72" s="66">
        <v>0.86857741991317705</v>
      </c>
      <c r="BR72" s="66">
        <v>0.86727983833181699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77</v>
      </c>
      <c r="BX72" s="63" t="s">
        <v>77</v>
      </c>
      <c r="BY72" s="63" t="s">
        <v>77</v>
      </c>
      <c r="BZ72" s="63" t="s">
        <v>77</v>
      </c>
    </row>
    <row r="73" spans="1:78" s="30" customFormat="1" x14ac:dyDescent="0.3">
      <c r="A73" s="114">
        <v>14159200</v>
      </c>
      <c r="B73" s="30">
        <v>23773037</v>
      </c>
      <c r="C73" s="30" t="s">
        <v>5</v>
      </c>
      <c r="D73" s="115" t="s">
        <v>301</v>
      </c>
      <c r="E73" s="115"/>
      <c r="F73" s="116"/>
      <c r="G73" s="24">
        <v>0.55000000000000004</v>
      </c>
      <c r="H73" s="24" t="str">
        <f t="shared" ref="H73" si="538">IF(G73&gt;0.8,"VG",IF(G73&gt;0.7,"G",IF(G73&gt;0.45,"S","NS")))</f>
        <v>S</v>
      </c>
      <c r="I73" s="24" t="str">
        <f t="shared" ref="I73" si="539">AJ73</f>
        <v>G</v>
      </c>
      <c r="J73" s="24" t="str">
        <f t="shared" ref="J73" si="540">BB73</f>
        <v>G</v>
      </c>
      <c r="K73" s="24" t="str">
        <f t="shared" ref="K73" si="541">BT73</f>
        <v>G</v>
      </c>
      <c r="L73" s="25">
        <v>-0.20200000000000001</v>
      </c>
      <c r="M73" s="24" t="str">
        <f t="shared" ref="M73" si="542">IF(ABS(L73)&lt;5%,"VG",IF(ABS(L73)&lt;10%,"G",IF(ABS(L73)&lt;15%,"S","NS")))</f>
        <v>NS</v>
      </c>
      <c r="N73" s="24" t="str">
        <f t="shared" ref="N73" si="543">AO73</f>
        <v>VG</v>
      </c>
      <c r="O73" s="24" t="str">
        <f t="shared" ref="O73" si="544">BD73</f>
        <v>S</v>
      </c>
      <c r="P73" s="24" t="str">
        <f t="shared" ref="P73" si="545">BY73</f>
        <v>VG</v>
      </c>
      <c r="Q73" s="24">
        <v>0.62</v>
      </c>
      <c r="R73" s="24" t="str">
        <f t="shared" ref="R73" si="546">IF(Q73&lt;=0.5,"VG",IF(Q73&lt;=0.6,"G",IF(Q73&lt;=0.7,"S","NS")))</f>
        <v>S</v>
      </c>
      <c r="S73" s="24" t="str">
        <f t="shared" ref="S73" si="547">AN73</f>
        <v>VG</v>
      </c>
      <c r="T73" s="24" t="str">
        <f t="shared" ref="T73" si="548">BF73</f>
        <v>VG</v>
      </c>
      <c r="U73" s="24" t="str">
        <f t="shared" ref="U73" si="549">BX73</f>
        <v>VG</v>
      </c>
      <c r="V73" s="24">
        <v>0.78500000000000003</v>
      </c>
      <c r="W73" s="24" t="str">
        <f t="shared" ref="W73" si="550">IF(V73&gt;0.85,"VG",IF(V73&gt;0.75,"G",IF(V73&gt;0.6,"S","NS")))</f>
        <v>G</v>
      </c>
      <c r="X73" s="24" t="str">
        <f t="shared" ref="X73" si="551">AP73</f>
        <v>G</v>
      </c>
      <c r="Y73" s="24" t="str">
        <f t="shared" ref="Y73" si="552">BH73</f>
        <v>G</v>
      </c>
      <c r="Z73" s="24" t="str">
        <f t="shared" ref="Z73" si="553">BZ73</f>
        <v>VG</v>
      </c>
      <c r="AA73" s="33">
        <v>0.75970108906368805</v>
      </c>
      <c r="AB73" s="33">
        <v>0.75063879960706603</v>
      </c>
      <c r="AC73" s="33">
        <v>18.415634885623501</v>
      </c>
      <c r="AD73" s="33">
        <v>15.2545356125226</v>
      </c>
      <c r="AE73" s="33">
        <v>0.49020292832286499</v>
      </c>
      <c r="AF73" s="33">
        <v>0.49936079180581799</v>
      </c>
      <c r="AG73" s="33">
        <v>0.86660761316030299</v>
      </c>
      <c r="AH73" s="33">
        <v>0.81789718318883897</v>
      </c>
      <c r="AI73" s="36" t="s">
        <v>75</v>
      </c>
      <c r="AJ73" s="36" t="s">
        <v>75</v>
      </c>
      <c r="AK73" s="36" t="s">
        <v>73</v>
      </c>
      <c r="AL73" s="36" t="s">
        <v>73</v>
      </c>
      <c r="AM73" s="36" t="s">
        <v>77</v>
      </c>
      <c r="AN73" s="36" t="s">
        <v>77</v>
      </c>
      <c r="AO73" s="36" t="s">
        <v>77</v>
      </c>
      <c r="AP73" s="36" t="s">
        <v>75</v>
      </c>
      <c r="AR73" s="117" t="s">
        <v>80</v>
      </c>
      <c r="AS73" s="33">
        <v>0.764077031229909</v>
      </c>
      <c r="AT73" s="33">
        <v>0.78185212897951994</v>
      </c>
      <c r="AU73" s="33">
        <v>11.7523691987757</v>
      </c>
      <c r="AV73" s="33">
        <v>11.2784086121226</v>
      </c>
      <c r="AW73" s="33">
        <v>0.48571902245031601</v>
      </c>
      <c r="AX73" s="33">
        <v>0.46706302681809397</v>
      </c>
      <c r="AY73" s="33">
        <v>0.80328492295590603</v>
      </c>
      <c r="AZ73" s="33">
        <v>0.81869273756447003</v>
      </c>
      <c r="BA73" s="36" t="s">
        <v>75</v>
      </c>
      <c r="BB73" s="36" t="s">
        <v>75</v>
      </c>
      <c r="BC73" s="36" t="s">
        <v>76</v>
      </c>
      <c r="BD73" s="36" t="s">
        <v>76</v>
      </c>
      <c r="BE73" s="36" t="s">
        <v>77</v>
      </c>
      <c r="BF73" s="36" t="s">
        <v>77</v>
      </c>
      <c r="BG73" s="36" t="s">
        <v>75</v>
      </c>
      <c r="BH73" s="36" t="s">
        <v>75</v>
      </c>
      <c r="BI73" s="30">
        <f t="shared" ref="BI73" si="554">IF(BJ73=AR73,1,0)</f>
        <v>1</v>
      </c>
      <c r="BJ73" s="30" t="s">
        <v>80</v>
      </c>
      <c r="BK73" s="33">
        <v>0.77280838950758401</v>
      </c>
      <c r="BL73" s="33">
        <v>0.79008821186110201</v>
      </c>
      <c r="BM73" s="33">
        <v>17.311852514792498</v>
      </c>
      <c r="BN73" s="33">
        <v>15.7081291725773</v>
      </c>
      <c r="BO73" s="33">
        <v>0.476646211033316</v>
      </c>
      <c r="BP73" s="33">
        <v>0.45816131235504698</v>
      </c>
      <c r="BQ73" s="33">
        <v>0.86857741991317705</v>
      </c>
      <c r="BR73" s="33">
        <v>0.86727983833181699</v>
      </c>
      <c r="BS73" s="30" t="s">
        <v>75</v>
      </c>
      <c r="BT73" s="30" t="s">
        <v>75</v>
      </c>
      <c r="BU73" s="30" t="s">
        <v>73</v>
      </c>
      <c r="BV73" s="30" t="s">
        <v>73</v>
      </c>
      <c r="BW73" s="30" t="s">
        <v>77</v>
      </c>
      <c r="BX73" s="30" t="s">
        <v>77</v>
      </c>
      <c r="BY73" s="30" t="s">
        <v>77</v>
      </c>
      <c r="BZ73" s="30" t="s">
        <v>77</v>
      </c>
    </row>
    <row r="74" spans="1:78" s="63" customFormat="1" x14ac:dyDescent="0.3">
      <c r="A74" s="62">
        <v>14159200</v>
      </c>
      <c r="B74" s="63">
        <v>23773037</v>
      </c>
      <c r="C74" s="63" t="s">
        <v>5</v>
      </c>
      <c r="D74" s="83" t="s">
        <v>301</v>
      </c>
      <c r="E74" s="83" t="s">
        <v>307</v>
      </c>
      <c r="F74" s="79"/>
      <c r="G74" s="64">
        <v>0.66</v>
      </c>
      <c r="H74" s="64" t="str">
        <f t="shared" ref="H74" si="555">IF(G74&gt;0.8,"VG",IF(G74&gt;0.7,"G",IF(G74&gt;0.45,"S","NS")))</f>
        <v>S</v>
      </c>
      <c r="I74" s="64" t="str">
        <f t="shared" ref="I74" si="556">AJ74</f>
        <v>G</v>
      </c>
      <c r="J74" s="64" t="str">
        <f t="shared" ref="J74" si="557">BB74</f>
        <v>G</v>
      </c>
      <c r="K74" s="64" t="str">
        <f t="shared" ref="K74" si="558">BT74</f>
        <v>G</v>
      </c>
      <c r="L74" s="65">
        <v>-0.1192</v>
      </c>
      <c r="M74" s="64" t="str">
        <f t="shared" ref="M74" si="559">IF(ABS(L74)&lt;5%,"VG",IF(ABS(L74)&lt;10%,"G",IF(ABS(L74)&lt;15%,"S","NS")))</f>
        <v>S</v>
      </c>
      <c r="N74" s="64" t="str">
        <f t="shared" ref="N74" si="560">AO74</f>
        <v>VG</v>
      </c>
      <c r="O74" s="64" t="str">
        <f t="shared" ref="O74" si="561">BD74</f>
        <v>S</v>
      </c>
      <c r="P74" s="64" t="str">
        <f t="shared" ref="P74" si="562">BY74</f>
        <v>VG</v>
      </c>
      <c r="Q74" s="64">
        <v>0.56999999999999995</v>
      </c>
      <c r="R74" s="64" t="str">
        <f t="shared" ref="R74" si="563">IF(Q74&lt;=0.5,"VG",IF(Q74&lt;=0.6,"G",IF(Q74&lt;=0.7,"S","NS")))</f>
        <v>G</v>
      </c>
      <c r="S74" s="64" t="str">
        <f t="shared" ref="S74" si="564">AN74</f>
        <v>VG</v>
      </c>
      <c r="T74" s="64" t="str">
        <f t="shared" ref="T74" si="565">BF74</f>
        <v>VG</v>
      </c>
      <c r="U74" s="64" t="str">
        <f t="shared" ref="U74" si="566">BX74</f>
        <v>VG</v>
      </c>
      <c r="V74" s="64">
        <v>0.78500000000000003</v>
      </c>
      <c r="W74" s="64" t="str">
        <f t="shared" ref="W74" si="567">IF(V74&gt;0.85,"VG",IF(V74&gt;0.75,"G",IF(V74&gt;0.6,"S","NS")))</f>
        <v>G</v>
      </c>
      <c r="X74" s="64" t="str">
        <f t="shared" ref="X74" si="568">AP74</f>
        <v>G</v>
      </c>
      <c r="Y74" s="64" t="str">
        <f t="shared" ref="Y74" si="569">BH74</f>
        <v>G</v>
      </c>
      <c r="Z74" s="64" t="str">
        <f t="shared" ref="Z74" si="570">BZ74</f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ref="BI74" si="571">IF(BJ74=AR74,1,0)</f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3" customFormat="1" x14ac:dyDescent="0.3">
      <c r="A75" s="62">
        <v>14159200</v>
      </c>
      <c r="B75" s="63">
        <v>23773037</v>
      </c>
      <c r="C75" s="63" t="s">
        <v>5</v>
      </c>
      <c r="D75" s="83" t="s">
        <v>321</v>
      </c>
      <c r="E75" s="83" t="s">
        <v>324</v>
      </c>
      <c r="F75" s="79"/>
      <c r="G75" s="64">
        <v>0.66</v>
      </c>
      <c r="H75" s="64" t="str">
        <f t="shared" ref="H75" si="572">IF(G75&gt;0.8,"VG",IF(G75&gt;0.7,"G",IF(G75&gt;0.45,"S","NS")))</f>
        <v>S</v>
      </c>
      <c r="I75" s="64" t="str">
        <f t="shared" ref="I75" si="573">AJ75</f>
        <v>G</v>
      </c>
      <c r="J75" s="64" t="str">
        <f t="shared" ref="J75" si="574">BB75</f>
        <v>G</v>
      </c>
      <c r="K75" s="64" t="str">
        <f t="shared" ref="K75" si="575">BT75</f>
        <v>G</v>
      </c>
      <c r="L75" s="65">
        <v>-0.1192</v>
      </c>
      <c r="M75" s="64" t="str">
        <f t="shared" ref="M75" si="576">IF(ABS(L75)&lt;5%,"VG",IF(ABS(L75)&lt;10%,"G",IF(ABS(L75)&lt;15%,"S","NS")))</f>
        <v>S</v>
      </c>
      <c r="N75" s="64" t="str">
        <f t="shared" ref="N75" si="577">AO75</f>
        <v>VG</v>
      </c>
      <c r="O75" s="64" t="str">
        <f t="shared" ref="O75" si="578">BD75</f>
        <v>S</v>
      </c>
      <c r="P75" s="64" t="str">
        <f t="shared" ref="P75" si="579">BY75</f>
        <v>VG</v>
      </c>
      <c r="Q75" s="64">
        <v>0.56999999999999995</v>
      </c>
      <c r="R75" s="64" t="str">
        <f t="shared" ref="R75" si="580">IF(Q75&lt;=0.5,"VG",IF(Q75&lt;=0.6,"G",IF(Q75&lt;=0.7,"S","NS")))</f>
        <v>G</v>
      </c>
      <c r="S75" s="64" t="str">
        <f t="shared" ref="S75" si="581">AN75</f>
        <v>VG</v>
      </c>
      <c r="T75" s="64" t="str">
        <f t="shared" ref="T75" si="582">BF75</f>
        <v>VG</v>
      </c>
      <c r="U75" s="64" t="str">
        <f t="shared" ref="U75" si="583">BX75</f>
        <v>VG</v>
      </c>
      <c r="V75" s="64">
        <v>0.78500000000000003</v>
      </c>
      <c r="W75" s="64" t="str">
        <f t="shared" ref="W75" si="584">IF(V75&gt;0.85,"VG",IF(V75&gt;0.75,"G",IF(V75&gt;0.6,"S","NS")))</f>
        <v>G</v>
      </c>
      <c r="X75" s="64" t="str">
        <f t="shared" ref="X75" si="585">AP75</f>
        <v>G</v>
      </c>
      <c r="Y75" s="64" t="str">
        <f t="shared" ref="Y75" si="586">BH75</f>
        <v>G</v>
      </c>
      <c r="Z75" s="64" t="str">
        <f t="shared" ref="Z75" si="587">BZ75</f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ref="BI75" si="588">IF(BJ75=AR75,1,0)</f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47" customFormat="1" x14ac:dyDescent="0.3">
      <c r="A76" s="48">
        <v>14159200</v>
      </c>
      <c r="B76" s="47">
        <v>23773037</v>
      </c>
      <c r="C76" s="47" t="s">
        <v>5</v>
      </c>
      <c r="D76" s="93" t="s">
        <v>321</v>
      </c>
      <c r="E76" s="93" t="s">
        <v>323</v>
      </c>
      <c r="F76" s="100"/>
      <c r="G76" s="49">
        <v>0.55000000000000004</v>
      </c>
      <c r="H76" s="49" t="str">
        <f t="shared" ref="H76" si="589">IF(G76&gt;0.8,"VG",IF(G76&gt;0.7,"G",IF(G76&gt;0.45,"S","NS")))</f>
        <v>S</v>
      </c>
      <c r="I76" s="49" t="str">
        <f t="shared" ref="I76" si="590">AJ76</f>
        <v>G</v>
      </c>
      <c r="J76" s="49" t="str">
        <f t="shared" ref="J76" si="591">BB76</f>
        <v>G</v>
      </c>
      <c r="K76" s="49" t="str">
        <f t="shared" ref="K76" si="592">BT76</f>
        <v>G</v>
      </c>
      <c r="L76" s="50">
        <v>-0.245</v>
      </c>
      <c r="M76" s="49" t="str">
        <f t="shared" ref="M76" si="593">IF(ABS(L76)&lt;5%,"VG",IF(ABS(L76)&lt;10%,"G",IF(ABS(L76)&lt;15%,"S","NS")))</f>
        <v>NS</v>
      </c>
      <c r="N76" s="49" t="str">
        <f t="shared" ref="N76" si="594">AO76</f>
        <v>VG</v>
      </c>
      <c r="O76" s="49" t="str">
        <f t="shared" ref="O76" si="595">BD76</f>
        <v>S</v>
      </c>
      <c r="P76" s="49" t="str">
        <f t="shared" ref="P76" si="596">BY76</f>
        <v>VG</v>
      </c>
      <c r="Q76" s="49">
        <v>0.6</v>
      </c>
      <c r="R76" s="49" t="str">
        <f t="shared" ref="R76" si="597">IF(Q76&lt;=0.5,"VG",IF(Q76&lt;=0.6,"G",IF(Q76&lt;=0.7,"S","NS")))</f>
        <v>G</v>
      </c>
      <c r="S76" s="49" t="str">
        <f t="shared" ref="S76" si="598">AN76</f>
        <v>VG</v>
      </c>
      <c r="T76" s="49" t="str">
        <f t="shared" ref="T76" si="599">BF76</f>
        <v>VG</v>
      </c>
      <c r="U76" s="49" t="str">
        <f t="shared" ref="U76" si="600">BX76</f>
        <v>VG</v>
      </c>
      <c r="V76" s="49">
        <v>0.80400000000000005</v>
      </c>
      <c r="W76" s="49" t="str">
        <f t="shared" ref="W76" si="601">IF(V76&gt;0.85,"VG",IF(V76&gt;0.75,"G",IF(V76&gt;0.6,"S","NS")))</f>
        <v>G</v>
      </c>
      <c r="X76" s="49" t="str">
        <f t="shared" ref="X76" si="602">AP76</f>
        <v>G</v>
      </c>
      <c r="Y76" s="49" t="str">
        <f t="shared" ref="Y76" si="603">BH76</f>
        <v>G</v>
      </c>
      <c r="Z76" s="49" t="str">
        <f t="shared" ref="Z76" si="604">BZ76</f>
        <v>VG</v>
      </c>
      <c r="AA76" s="51">
        <v>0.75970108906368805</v>
      </c>
      <c r="AB76" s="51">
        <v>0.75063879960706603</v>
      </c>
      <c r="AC76" s="51">
        <v>18.415634885623501</v>
      </c>
      <c r="AD76" s="51">
        <v>15.2545356125226</v>
      </c>
      <c r="AE76" s="51">
        <v>0.49020292832286499</v>
      </c>
      <c r="AF76" s="51">
        <v>0.49936079180581799</v>
      </c>
      <c r="AG76" s="51">
        <v>0.86660761316030299</v>
      </c>
      <c r="AH76" s="51">
        <v>0.81789718318883897</v>
      </c>
      <c r="AI76" s="52" t="s">
        <v>75</v>
      </c>
      <c r="AJ76" s="52" t="s">
        <v>75</v>
      </c>
      <c r="AK76" s="52" t="s">
        <v>73</v>
      </c>
      <c r="AL76" s="52" t="s">
        <v>73</v>
      </c>
      <c r="AM76" s="52" t="s">
        <v>77</v>
      </c>
      <c r="AN76" s="52" t="s">
        <v>77</v>
      </c>
      <c r="AO76" s="52" t="s">
        <v>77</v>
      </c>
      <c r="AP76" s="52" t="s">
        <v>75</v>
      </c>
      <c r="AR76" s="53" t="s">
        <v>80</v>
      </c>
      <c r="AS76" s="51">
        <v>0.764077031229909</v>
      </c>
      <c r="AT76" s="51">
        <v>0.78185212897951994</v>
      </c>
      <c r="AU76" s="51">
        <v>11.7523691987757</v>
      </c>
      <c r="AV76" s="51">
        <v>11.2784086121226</v>
      </c>
      <c r="AW76" s="51">
        <v>0.48571902245031601</v>
      </c>
      <c r="AX76" s="51">
        <v>0.46706302681809397</v>
      </c>
      <c r="AY76" s="51">
        <v>0.80328492295590603</v>
      </c>
      <c r="AZ76" s="51">
        <v>0.81869273756447003</v>
      </c>
      <c r="BA76" s="52" t="s">
        <v>75</v>
      </c>
      <c r="BB76" s="52" t="s">
        <v>75</v>
      </c>
      <c r="BC76" s="52" t="s">
        <v>76</v>
      </c>
      <c r="BD76" s="52" t="s">
        <v>76</v>
      </c>
      <c r="BE76" s="52" t="s">
        <v>77</v>
      </c>
      <c r="BF76" s="52" t="s">
        <v>77</v>
      </c>
      <c r="BG76" s="52" t="s">
        <v>75</v>
      </c>
      <c r="BH76" s="52" t="s">
        <v>75</v>
      </c>
      <c r="BI76" s="47">
        <f t="shared" ref="BI76" si="605">IF(BJ76=AR76,1,0)</f>
        <v>1</v>
      </c>
      <c r="BJ76" s="47" t="s">
        <v>80</v>
      </c>
      <c r="BK76" s="51">
        <v>0.77280838950758401</v>
      </c>
      <c r="BL76" s="51">
        <v>0.79008821186110201</v>
      </c>
      <c r="BM76" s="51">
        <v>17.311852514792498</v>
      </c>
      <c r="BN76" s="51">
        <v>15.7081291725773</v>
      </c>
      <c r="BO76" s="51">
        <v>0.476646211033316</v>
      </c>
      <c r="BP76" s="51">
        <v>0.45816131235504698</v>
      </c>
      <c r="BQ76" s="51">
        <v>0.86857741991317705</v>
      </c>
      <c r="BR76" s="51">
        <v>0.86727983833181699</v>
      </c>
      <c r="BS76" s="47" t="s">
        <v>75</v>
      </c>
      <c r="BT76" s="47" t="s">
        <v>75</v>
      </c>
      <c r="BU76" s="47" t="s">
        <v>73</v>
      </c>
      <c r="BV76" s="47" t="s">
        <v>73</v>
      </c>
      <c r="BW76" s="47" t="s">
        <v>77</v>
      </c>
      <c r="BX76" s="47" t="s">
        <v>77</v>
      </c>
      <c r="BY76" s="47" t="s">
        <v>77</v>
      </c>
      <c r="BZ76" s="47" t="s">
        <v>77</v>
      </c>
    </row>
    <row r="77" spans="1:78" s="47" customFormat="1" x14ac:dyDescent="0.3">
      <c r="A77" s="48">
        <v>14159200</v>
      </c>
      <c r="B77" s="47">
        <v>23773037</v>
      </c>
      <c r="C77" s="47" t="s">
        <v>5</v>
      </c>
      <c r="D77" s="93" t="s">
        <v>326</v>
      </c>
      <c r="E77" s="93" t="s">
        <v>323</v>
      </c>
      <c r="F77" s="100"/>
      <c r="G77" s="49">
        <v>0.62</v>
      </c>
      <c r="H77" s="49" t="str">
        <f t="shared" ref="H77" si="606">IF(G77&gt;0.8,"VG",IF(G77&gt;0.7,"G",IF(G77&gt;0.45,"S","NS")))</f>
        <v>S</v>
      </c>
      <c r="I77" s="49" t="str">
        <f t="shared" ref="I77" si="607">AJ77</f>
        <v>G</v>
      </c>
      <c r="J77" s="49" t="str">
        <f t="shared" ref="J77" si="608">BB77</f>
        <v>G</v>
      </c>
      <c r="K77" s="49" t="str">
        <f t="shared" ref="K77" si="609">BT77</f>
        <v>G</v>
      </c>
      <c r="L77" s="50">
        <v>-0.18029999999999999</v>
      </c>
      <c r="M77" s="49" t="str">
        <f t="shared" ref="M77" si="610">IF(ABS(L77)&lt;5%,"VG",IF(ABS(L77)&lt;10%,"G",IF(ABS(L77)&lt;15%,"S","NS")))</f>
        <v>NS</v>
      </c>
      <c r="N77" s="49" t="str">
        <f t="shared" ref="N77" si="611">AO77</f>
        <v>VG</v>
      </c>
      <c r="O77" s="49" t="str">
        <f t="shared" ref="O77" si="612">BD77</f>
        <v>S</v>
      </c>
      <c r="P77" s="49" t="str">
        <f t="shared" ref="P77" si="613">BY77</f>
        <v>VG</v>
      </c>
      <c r="Q77" s="49">
        <v>0.57999999999999996</v>
      </c>
      <c r="R77" s="49" t="str">
        <f t="shared" ref="R77" si="614">IF(Q77&lt;=0.5,"VG",IF(Q77&lt;=0.6,"G",IF(Q77&lt;=0.7,"S","NS")))</f>
        <v>G</v>
      </c>
      <c r="S77" s="49" t="str">
        <f t="shared" ref="S77" si="615">AN77</f>
        <v>VG</v>
      </c>
      <c r="T77" s="49" t="str">
        <f t="shared" ref="T77" si="616">BF77</f>
        <v>VG</v>
      </c>
      <c r="U77" s="49" t="str">
        <f t="shared" ref="U77" si="617">BX77</f>
        <v>VG</v>
      </c>
      <c r="V77" s="49">
        <v>0.82</v>
      </c>
      <c r="W77" s="49" t="str">
        <f t="shared" ref="W77" si="618">IF(V77&gt;0.85,"VG",IF(V77&gt;0.75,"G",IF(V77&gt;0.6,"S","NS")))</f>
        <v>G</v>
      </c>
      <c r="X77" s="49" t="str">
        <f t="shared" ref="X77" si="619">AP77</f>
        <v>G</v>
      </c>
      <c r="Y77" s="49" t="str">
        <f t="shared" ref="Y77" si="620">BH77</f>
        <v>G</v>
      </c>
      <c r="Z77" s="49" t="str">
        <f t="shared" ref="Z77" si="621">BZ77</f>
        <v>VG</v>
      </c>
      <c r="AA77" s="51">
        <v>0.75970108906368805</v>
      </c>
      <c r="AB77" s="51">
        <v>0.75063879960706603</v>
      </c>
      <c r="AC77" s="51">
        <v>18.415634885623501</v>
      </c>
      <c r="AD77" s="51">
        <v>15.2545356125226</v>
      </c>
      <c r="AE77" s="51">
        <v>0.49020292832286499</v>
      </c>
      <c r="AF77" s="51">
        <v>0.49936079180581799</v>
      </c>
      <c r="AG77" s="51">
        <v>0.86660761316030299</v>
      </c>
      <c r="AH77" s="51">
        <v>0.81789718318883897</v>
      </c>
      <c r="AI77" s="52" t="s">
        <v>75</v>
      </c>
      <c r="AJ77" s="52" t="s">
        <v>75</v>
      </c>
      <c r="AK77" s="52" t="s">
        <v>73</v>
      </c>
      <c r="AL77" s="52" t="s">
        <v>73</v>
      </c>
      <c r="AM77" s="52" t="s">
        <v>77</v>
      </c>
      <c r="AN77" s="52" t="s">
        <v>77</v>
      </c>
      <c r="AO77" s="52" t="s">
        <v>77</v>
      </c>
      <c r="AP77" s="52" t="s">
        <v>75</v>
      </c>
      <c r="AR77" s="53" t="s">
        <v>80</v>
      </c>
      <c r="AS77" s="51">
        <v>0.764077031229909</v>
      </c>
      <c r="AT77" s="51">
        <v>0.78185212897951994</v>
      </c>
      <c r="AU77" s="51">
        <v>11.7523691987757</v>
      </c>
      <c r="AV77" s="51">
        <v>11.2784086121226</v>
      </c>
      <c r="AW77" s="51">
        <v>0.48571902245031601</v>
      </c>
      <c r="AX77" s="51">
        <v>0.46706302681809397</v>
      </c>
      <c r="AY77" s="51">
        <v>0.80328492295590603</v>
      </c>
      <c r="AZ77" s="51">
        <v>0.81869273756447003</v>
      </c>
      <c r="BA77" s="52" t="s">
        <v>75</v>
      </c>
      <c r="BB77" s="52" t="s">
        <v>75</v>
      </c>
      <c r="BC77" s="52" t="s">
        <v>76</v>
      </c>
      <c r="BD77" s="52" t="s">
        <v>76</v>
      </c>
      <c r="BE77" s="52" t="s">
        <v>77</v>
      </c>
      <c r="BF77" s="52" t="s">
        <v>77</v>
      </c>
      <c r="BG77" s="52" t="s">
        <v>75</v>
      </c>
      <c r="BH77" s="52" t="s">
        <v>75</v>
      </c>
      <c r="BI77" s="47">
        <f t="shared" ref="BI77" si="622">IF(BJ77=AR77,1,0)</f>
        <v>1</v>
      </c>
      <c r="BJ77" s="47" t="s">
        <v>80</v>
      </c>
      <c r="BK77" s="51">
        <v>0.77280838950758401</v>
      </c>
      <c r="BL77" s="51">
        <v>0.79008821186110201</v>
      </c>
      <c r="BM77" s="51">
        <v>17.311852514792498</v>
      </c>
      <c r="BN77" s="51">
        <v>15.7081291725773</v>
      </c>
      <c r="BO77" s="51">
        <v>0.476646211033316</v>
      </c>
      <c r="BP77" s="51">
        <v>0.45816131235504698</v>
      </c>
      <c r="BQ77" s="51">
        <v>0.86857741991317705</v>
      </c>
      <c r="BR77" s="51">
        <v>0.86727983833181699</v>
      </c>
      <c r="BS77" s="47" t="s">
        <v>75</v>
      </c>
      <c r="BT77" s="47" t="s">
        <v>75</v>
      </c>
      <c r="BU77" s="47" t="s">
        <v>73</v>
      </c>
      <c r="BV77" s="47" t="s">
        <v>73</v>
      </c>
      <c r="BW77" s="47" t="s">
        <v>77</v>
      </c>
      <c r="BX77" s="47" t="s">
        <v>77</v>
      </c>
      <c r="BY77" s="47" t="s">
        <v>77</v>
      </c>
      <c r="BZ77" s="47" t="s">
        <v>77</v>
      </c>
    </row>
    <row r="78" spans="1:78" s="63" customFormat="1" x14ac:dyDescent="0.3">
      <c r="A78" s="62">
        <v>14159200</v>
      </c>
      <c r="B78" s="63">
        <v>23773037</v>
      </c>
      <c r="C78" s="63" t="s">
        <v>5</v>
      </c>
      <c r="D78" s="83" t="s">
        <v>336</v>
      </c>
      <c r="E78" s="83" t="s">
        <v>338</v>
      </c>
      <c r="F78" s="79"/>
      <c r="G78" s="64">
        <v>0.84</v>
      </c>
      <c r="H78" s="64" t="str">
        <f t="shared" ref="H78" si="623">IF(G78&gt;0.8,"VG",IF(G78&gt;0.7,"G",IF(G78&gt;0.45,"S","NS")))</f>
        <v>VG</v>
      </c>
      <c r="I78" s="64" t="str">
        <f t="shared" ref="I78" si="624">AJ78</f>
        <v>G</v>
      </c>
      <c r="J78" s="64" t="str">
        <f t="shared" ref="J78" si="625">BB78</f>
        <v>G</v>
      </c>
      <c r="K78" s="64" t="str">
        <f t="shared" ref="K78" si="626">BT78</f>
        <v>G</v>
      </c>
      <c r="L78" s="65">
        <v>9.9000000000000008E-3</v>
      </c>
      <c r="M78" s="64" t="str">
        <f t="shared" ref="M78" si="627">IF(ABS(L78)&lt;5%,"VG",IF(ABS(L78)&lt;10%,"G",IF(ABS(L78)&lt;15%,"S","NS")))</f>
        <v>VG</v>
      </c>
      <c r="N78" s="64" t="str">
        <f t="shared" ref="N78" si="628">AO78</f>
        <v>VG</v>
      </c>
      <c r="O78" s="64" t="str">
        <f t="shared" ref="O78" si="629">BD78</f>
        <v>S</v>
      </c>
      <c r="P78" s="64" t="str">
        <f t="shared" ref="P78" si="630">BY78</f>
        <v>VG</v>
      </c>
      <c r="Q78" s="64">
        <v>0.4</v>
      </c>
      <c r="R78" s="64" t="str">
        <f t="shared" ref="R78" si="631">IF(Q78&lt;=0.5,"VG",IF(Q78&lt;=0.6,"G",IF(Q78&lt;=0.7,"S","NS")))</f>
        <v>VG</v>
      </c>
      <c r="S78" s="64" t="str">
        <f t="shared" ref="S78" si="632">AN78</f>
        <v>VG</v>
      </c>
      <c r="T78" s="64" t="str">
        <f t="shared" ref="T78" si="633">BF78</f>
        <v>VG</v>
      </c>
      <c r="U78" s="64" t="str">
        <f t="shared" ref="U78" si="634">BX78</f>
        <v>VG</v>
      </c>
      <c r="V78" s="64">
        <v>0.8417</v>
      </c>
      <c r="W78" s="64" t="str">
        <f t="shared" ref="W78" si="635">IF(V78&gt;0.85,"VG",IF(V78&gt;0.75,"G",IF(V78&gt;0.6,"S","NS")))</f>
        <v>G</v>
      </c>
      <c r="X78" s="64" t="str">
        <f t="shared" ref="X78" si="636">AP78</f>
        <v>G</v>
      </c>
      <c r="Y78" s="64" t="str">
        <f t="shared" ref="Y78" si="637">BH78</f>
        <v>G</v>
      </c>
      <c r="Z78" s="64" t="str">
        <f t="shared" ref="Z78" si="638">BZ78</f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ref="BI78" si="639">IF(BJ78=AR78,1,0)</f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3">
      <c r="A79" s="62">
        <v>14159200</v>
      </c>
      <c r="B79" s="63">
        <v>23773037</v>
      </c>
      <c r="C79" s="63" t="s">
        <v>5</v>
      </c>
      <c r="D79" s="83" t="s">
        <v>336</v>
      </c>
      <c r="E79" s="83" t="s">
        <v>318</v>
      </c>
      <c r="F79" s="79"/>
      <c r="G79" s="64">
        <v>0.82699999999999996</v>
      </c>
      <c r="H79" s="64" t="str">
        <f t="shared" ref="H79" si="640">IF(G79&gt;0.8,"VG",IF(G79&gt;0.7,"G",IF(G79&gt;0.45,"S","NS")))</f>
        <v>VG</v>
      </c>
      <c r="I79" s="64" t="str">
        <f t="shared" ref="I79" si="641">AJ79</f>
        <v>G</v>
      </c>
      <c r="J79" s="64" t="str">
        <f t="shared" ref="J79" si="642">BB79</f>
        <v>G</v>
      </c>
      <c r="K79" s="64" t="str">
        <f t="shared" ref="K79" si="643">BT79</f>
        <v>G</v>
      </c>
      <c r="L79" s="65">
        <v>4.8899999999999999E-2</v>
      </c>
      <c r="M79" s="64" t="str">
        <f t="shared" ref="M79" si="644">IF(ABS(L79)&lt;5%,"VG",IF(ABS(L79)&lt;10%,"G",IF(ABS(L79)&lt;15%,"S","NS")))</f>
        <v>VG</v>
      </c>
      <c r="N79" s="64" t="str">
        <f t="shared" ref="N79" si="645">AO79</f>
        <v>VG</v>
      </c>
      <c r="O79" s="64" t="str">
        <f t="shared" ref="O79" si="646">BD79</f>
        <v>S</v>
      </c>
      <c r="P79" s="64" t="str">
        <f t="shared" ref="P79" si="647">BY79</f>
        <v>VG</v>
      </c>
      <c r="Q79" s="64">
        <v>0.41</v>
      </c>
      <c r="R79" s="64" t="str">
        <f t="shared" ref="R79" si="648">IF(Q79&lt;=0.5,"VG",IF(Q79&lt;=0.6,"G",IF(Q79&lt;=0.7,"S","NS")))</f>
        <v>VG</v>
      </c>
      <c r="S79" s="64" t="str">
        <f t="shared" ref="S79" si="649">AN79</f>
        <v>VG</v>
      </c>
      <c r="T79" s="64" t="str">
        <f t="shared" ref="T79" si="650">BF79</f>
        <v>VG</v>
      </c>
      <c r="U79" s="64" t="str">
        <f t="shared" ref="U79" si="651">BX79</f>
        <v>VG</v>
      </c>
      <c r="V79" s="64">
        <v>0.83299999999999996</v>
      </c>
      <c r="W79" s="64" t="str">
        <f t="shared" ref="W79" si="652">IF(V79&gt;0.85,"VG",IF(V79&gt;0.75,"G",IF(V79&gt;0.6,"S","NS")))</f>
        <v>G</v>
      </c>
      <c r="X79" s="64" t="str">
        <f t="shared" ref="X79" si="653">AP79</f>
        <v>G</v>
      </c>
      <c r="Y79" s="64" t="str">
        <f t="shared" ref="Y79" si="654">BH79</f>
        <v>G</v>
      </c>
      <c r="Z79" s="64" t="str">
        <f t="shared" ref="Z79" si="655">BZ79</f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ref="BI79" si="656">IF(BJ79=AR79,1,0)</f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63" customFormat="1" x14ac:dyDescent="0.3">
      <c r="A80" s="62">
        <v>14159200</v>
      </c>
      <c r="B80" s="63">
        <v>23773037</v>
      </c>
      <c r="C80" s="63" t="s">
        <v>5</v>
      </c>
      <c r="D80" s="83" t="s">
        <v>346</v>
      </c>
      <c r="E80" s="83" t="s">
        <v>338</v>
      </c>
      <c r="F80" s="79"/>
      <c r="G80" s="64">
        <v>0.84099999999999997</v>
      </c>
      <c r="H80" s="64" t="str">
        <f t="shared" ref="H80" si="657">IF(G80&gt;0.8,"VG",IF(G80&gt;0.7,"G",IF(G80&gt;0.45,"S","NS")))</f>
        <v>VG</v>
      </c>
      <c r="I80" s="64" t="str">
        <f t="shared" ref="I80" si="658">AJ80</f>
        <v>G</v>
      </c>
      <c r="J80" s="64" t="str">
        <f t="shared" ref="J80" si="659">BB80</f>
        <v>G</v>
      </c>
      <c r="K80" s="64" t="str">
        <f t="shared" ref="K80" si="660">BT80</f>
        <v>G</v>
      </c>
      <c r="L80" s="65">
        <v>0.01</v>
      </c>
      <c r="M80" s="64" t="str">
        <f t="shared" ref="M80" si="661">IF(ABS(L80)&lt;5%,"VG",IF(ABS(L80)&lt;10%,"G",IF(ABS(L80)&lt;15%,"S","NS")))</f>
        <v>VG</v>
      </c>
      <c r="N80" s="64" t="str">
        <f t="shared" ref="N80" si="662">AO80</f>
        <v>VG</v>
      </c>
      <c r="O80" s="64" t="str">
        <f t="shared" ref="O80" si="663">BD80</f>
        <v>S</v>
      </c>
      <c r="P80" s="64" t="str">
        <f t="shared" ref="P80" si="664">BY80</f>
        <v>VG</v>
      </c>
      <c r="Q80" s="64">
        <v>0.39800000000000002</v>
      </c>
      <c r="R80" s="64" t="str">
        <f t="shared" ref="R80" si="665">IF(Q80&lt;=0.5,"VG",IF(Q80&lt;=0.6,"G",IF(Q80&lt;=0.7,"S","NS")))</f>
        <v>VG</v>
      </c>
      <c r="S80" s="64" t="str">
        <f t="shared" ref="S80" si="666">AN80</f>
        <v>VG</v>
      </c>
      <c r="T80" s="64" t="str">
        <f t="shared" ref="T80" si="667">BF80</f>
        <v>VG</v>
      </c>
      <c r="U80" s="64" t="str">
        <f t="shared" ref="U80" si="668">BX80</f>
        <v>VG</v>
      </c>
      <c r="V80" s="64">
        <v>0.8417</v>
      </c>
      <c r="W80" s="64" t="str">
        <f t="shared" ref="W80" si="669">IF(V80&gt;0.85,"VG",IF(V80&gt;0.75,"G",IF(V80&gt;0.6,"S","NS")))</f>
        <v>G</v>
      </c>
      <c r="X80" s="64" t="str">
        <f t="shared" ref="X80" si="670">AP80</f>
        <v>G</v>
      </c>
      <c r="Y80" s="64" t="str">
        <f t="shared" ref="Y80" si="671">BH80</f>
        <v>G</v>
      </c>
      <c r="Z80" s="64" t="str">
        <f t="shared" ref="Z80" si="672">BZ80</f>
        <v>VG</v>
      </c>
      <c r="AA80" s="66">
        <v>0.75970108906368805</v>
      </c>
      <c r="AB80" s="66">
        <v>0.75063879960706603</v>
      </c>
      <c r="AC80" s="66">
        <v>18.415634885623501</v>
      </c>
      <c r="AD80" s="66">
        <v>15.2545356125226</v>
      </c>
      <c r="AE80" s="66">
        <v>0.49020292832286499</v>
      </c>
      <c r="AF80" s="66">
        <v>0.49936079180581799</v>
      </c>
      <c r="AG80" s="66">
        <v>0.86660761316030299</v>
      </c>
      <c r="AH80" s="66">
        <v>0.81789718318883897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77</v>
      </c>
      <c r="AN80" s="67" t="s">
        <v>77</v>
      </c>
      <c r="AO80" s="67" t="s">
        <v>77</v>
      </c>
      <c r="AP80" s="67" t="s">
        <v>75</v>
      </c>
      <c r="AR80" s="68" t="s">
        <v>80</v>
      </c>
      <c r="AS80" s="66">
        <v>0.764077031229909</v>
      </c>
      <c r="AT80" s="66">
        <v>0.78185212897951994</v>
      </c>
      <c r="AU80" s="66">
        <v>11.7523691987757</v>
      </c>
      <c r="AV80" s="66">
        <v>11.2784086121226</v>
      </c>
      <c r="AW80" s="66">
        <v>0.48571902245031601</v>
      </c>
      <c r="AX80" s="66">
        <v>0.46706302681809397</v>
      </c>
      <c r="AY80" s="66">
        <v>0.80328492295590603</v>
      </c>
      <c r="AZ80" s="66">
        <v>0.81869273756447003</v>
      </c>
      <c r="BA80" s="67" t="s">
        <v>75</v>
      </c>
      <c r="BB80" s="67" t="s">
        <v>75</v>
      </c>
      <c r="BC80" s="67" t="s">
        <v>76</v>
      </c>
      <c r="BD80" s="67" t="s">
        <v>76</v>
      </c>
      <c r="BE80" s="67" t="s">
        <v>77</v>
      </c>
      <c r="BF80" s="67" t="s">
        <v>77</v>
      </c>
      <c r="BG80" s="67" t="s">
        <v>75</v>
      </c>
      <c r="BH80" s="67" t="s">
        <v>75</v>
      </c>
      <c r="BI80" s="63">
        <f t="shared" ref="BI80" si="673">IF(BJ80=AR80,1,0)</f>
        <v>1</v>
      </c>
      <c r="BJ80" s="63" t="s">
        <v>80</v>
      </c>
      <c r="BK80" s="66">
        <v>0.77280838950758401</v>
      </c>
      <c r="BL80" s="66">
        <v>0.79008821186110201</v>
      </c>
      <c r="BM80" s="66">
        <v>17.311852514792498</v>
      </c>
      <c r="BN80" s="66">
        <v>15.7081291725773</v>
      </c>
      <c r="BO80" s="66">
        <v>0.476646211033316</v>
      </c>
      <c r="BP80" s="66">
        <v>0.45816131235504698</v>
      </c>
      <c r="BQ80" s="66">
        <v>0.86857741991317705</v>
      </c>
      <c r="BR80" s="66">
        <v>0.86727983833181699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77</v>
      </c>
      <c r="BX80" s="63" t="s">
        <v>77</v>
      </c>
      <c r="BY80" s="63" t="s">
        <v>77</v>
      </c>
      <c r="BZ80" s="63" t="s">
        <v>77</v>
      </c>
    </row>
    <row r="81" spans="1:78" s="63" customFormat="1" x14ac:dyDescent="0.3">
      <c r="A81" s="62">
        <v>14159200</v>
      </c>
      <c r="B81" s="63">
        <v>23773037</v>
      </c>
      <c r="C81" s="63" t="s">
        <v>5</v>
      </c>
      <c r="D81" s="83" t="s">
        <v>346</v>
      </c>
      <c r="E81" s="83" t="s">
        <v>318</v>
      </c>
      <c r="F81" s="79"/>
      <c r="G81" s="64">
        <v>0.83199999999999996</v>
      </c>
      <c r="H81" s="64" t="str">
        <f t="shared" ref="H81" si="674">IF(G81&gt;0.8,"VG",IF(G81&gt;0.7,"G",IF(G81&gt;0.45,"S","NS")))</f>
        <v>VG</v>
      </c>
      <c r="I81" s="64" t="str">
        <f t="shared" ref="I81" si="675">AJ81</f>
        <v>G</v>
      </c>
      <c r="J81" s="64" t="str">
        <f t="shared" ref="J81" si="676">BB81</f>
        <v>G</v>
      </c>
      <c r="K81" s="64" t="str">
        <f t="shared" ref="K81" si="677">BT81</f>
        <v>G</v>
      </c>
      <c r="L81" s="65">
        <v>2.35E-2</v>
      </c>
      <c r="M81" s="64" t="str">
        <f t="shared" ref="M81" si="678">IF(ABS(L81)&lt;5%,"VG",IF(ABS(L81)&lt;10%,"G",IF(ABS(L81)&lt;15%,"S","NS")))</f>
        <v>VG</v>
      </c>
      <c r="N81" s="64" t="str">
        <f t="shared" ref="N81" si="679">AO81</f>
        <v>VG</v>
      </c>
      <c r="O81" s="64" t="str">
        <f t="shared" ref="O81" si="680">BD81</f>
        <v>S</v>
      </c>
      <c r="P81" s="64" t="str">
        <f t="shared" ref="P81" si="681">BY81</f>
        <v>VG</v>
      </c>
      <c r="Q81" s="64">
        <v>0.41</v>
      </c>
      <c r="R81" s="64" t="str">
        <f t="shared" ref="R81" si="682">IF(Q81&lt;=0.5,"VG",IF(Q81&lt;=0.6,"G",IF(Q81&lt;=0.7,"S","NS")))</f>
        <v>VG</v>
      </c>
      <c r="S81" s="64" t="str">
        <f t="shared" ref="S81" si="683">AN81</f>
        <v>VG</v>
      </c>
      <c r="T81" s="64" t="str">
        <f t="shared" ref="T81" si="684">BF81</f>
        <v>VG</v>
      </c>
      <c r="U81" s="64" t="str">
        <f t="shared" ref="U81" si="685">BX81</f>
        <v>VG</v>
      </c>
      <c r="V81" s="64">
        <v>0.83299999999999996</v>
      </c>
      <c r="W81" s="64" t="str">
        <f t="shared" ref="W81" si="686">IF(V81&gt;0.85,"VG",IF(V81&gt;0.75,"G",IF(V81&gt;0.6,"S","NS")))</f>
        <v>G</v>
      </c>
      <c r="X81" s="64" t="str">
        <f t="shared" ref="X81" si="687">AP81</f>
        <v>G</v>
      </c>
      <c r="Y81" s="64" t="str">
        <f t="shared" ref="Y81" si="688">BH81</f>
        <v>G</v>
      </c>
      <c r="Z81" s="64" t="str">
        <f t="shared" ref="Z81" si="689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90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3">
      <c r="A82" s="62">
        <v>14159200</v>
      </c>
      <c r="B82" s="63">
        <v>23773037</v>
      </c>
      <c r="C82" s="63" t="s">
        <v>5</v>
      </c>
      <c r="D82" s="83" t="s">
        <v>347</v>
      </c>
      <c r="E82" s="83" t="s">
        <v>352</v>
      </c>
      <c r="F82" s="79"/>
      <c r="G82" s="64">
        <v>0.86399999999999999</v>
      </c>
      <c r="H82" s="64" t="str">
        <f t="shared" ref="H82" si="691">IF(G82&gt;0.8,"VG",IF(G82&gt;0.7,"G",IF(G82&gt;0.45,"S","NS")))</f>
        <v>VG</v>
      </c>
      <c r="I82" s="64" t="str">
        <f t="shared" ref="I82" si="692">AJ82</f>
        <v>G</v>
      </c>
      <c r="J82" s="64" t="str">
        <f t="shared" ref="J82" si="693">BB82</f>
        <v>G</v>
      </c>
      <c r="K82" s="64" t="str">
        <f t="shared" ref="K82" si="694">BT82</f>
        <v>G</v>
      </c>
      <c r="L82" s="65">
        <v>6.6E-4</v>
      </c>
      <c r="M82" s="64" t="str">
        <f t="shared" ref="M82" si="695">IF(ABS(L82)&lt;5%,"VG",IF(ABS(L82)&lt;10%,"G",IF(ABS(L82)&lt;15%,"S","NS")))</f>
        <v>VG</v>
      </c>
      <c r="N82" s="64" t="str">
        <f t="shared" ref="N82" si="696">AO82</f>
        <v>VG</v>
      </c>
      <c r="O82" s="64" t="str">
        <f t="shared" ref="O82" si="697">BD82</f>
        <v>S</v>
      </c>
      <c r="P82" s="64" t="str">
        <f t="shared" ref="P82" si="698">BY82</f>
        <v>VG</v>
      </c>
      <c r="Q82" s="64">
        <v>0.36799999999999999</v>
      </c>
      <c r="R82" s="64" t="str">
        <f t="shared" ref="R82" si="699">IF(Q82&lt;=0.5,"VG",IF(Q82&lt;=0.6,"G",IF(Q82&lt;=0.7,"S","NS")))</f>
        <v>VG</v>
      </c>
      <c r="S82" s="64" t="str">
        <f t="shared" ref="S82" si="700">AN82</f>
        <v>VG</v>
      </c>
      <c r="T82" s="64" t="str">
        <f t="shared" ref="T82" si="701">BF82</f>
        <v>VG</v>
      </c>
      <c r="U82" s="64" t="str">
        <f t="shared" ref="U82" si="702">BX82</f>
        <v>VG</v>
      </c>
      <c r="V82" s="64">
        <v>0.8649</v>
      </c>
      <c r="W82" s="64" t="str">
        <f t="shared" ref="W82" si="703">IF(V82&gt;0.85,"VG",IF(V82&gt;0.75,"G",IF(V82&gt;0.6,"S","NS")))</f>
        <v>VG</v>
      </c>
      <c r="X82" s="64" t="str">
        <f t="shared" ref="X82" si="704">AP82</f>
        <v>G</v>
      </c>
      <c r="Y82" s="64" t="str">
        <f t="shared" ref="Y82" si="705">BH82</f>
        <v>G</v>
      </c>
      <c r="Z82" s="64" t="str">
        <f t="shared" ref="Z82" si="706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707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63" customFormat="1" x14ac:dyDescent="0.3">
      <c r="A83" s="62">
        <v>14159200</v>
      </c>
      <c r="B83" s="63">
        <v>23773037</v>
      </c>
      <c r="C83" s="63" t="s">
        <v>5</v>
      </c>
      <c r="D83" s="83" t="s">
        <v>347</v>
      </c>
      <c r="E83" s="83" t="s">
        <v>354</v>
      </c>
      <c r="F83" s="79"/>
      <c r="G83" s="64">
        <v>0.877</v>
      </c>
      <c r="H83" s="64" t="str">
        <f t="shared" ref="H83" si="708">IF(G83&gt;0.8,"VG",IF(G83&gt;0.7,"G",IF(G83&gt;0.45,"S","NS")))</f>
        <v>VG</v>
      </c>
      <c r="I83" s="64" t="str">
        <f t="shared" ref="I83" si="709">AJ83</f>
        <v>G</v>
      </c>
      <c r="J83" s="64" t="str">
        <f t="shared" ref="J83" si="710">BB83</f>
        <v>G</v>
      </c>
      <c r="K83" s="64" t="str">
        <f t="shared" ref="K83" si="711">BT83</f>
        <v>G</v>
      </c>
      <c r="L83" s="65">
        <v>-3.6380000000000003E-2</v>
      </c>
      <c r="M83" s="64" t="str">
        <f t="shared" ref="M83" si="712">IF(ABS(L83)&lt;5%,"VG",IF(ABS(L83)&lt;10%,"G",IF(ABS(L83)&lt;15%,"S","NS")))</f>
        <v>VG</v>
      </c>
      <c r="N83" s="64" t="str">
        <f t="shared" ref="N83" si="713">AO83</f>
        <v>VG</v>
      </c>
      <c r="O83" s="64" t="str">
        <f t="shared" ref="O83" si="714">BD83</f>
        <v>S</v>
      </c>
      <c r="P83" s="64" t="str">
        <f t="shared" ref="P83" si="715">BY83</f>
        <v>VG</v>
      </c>
      <c r="Q83" s="64">
        <v>0.35</v>
      </c>
      <c r="R83" s="64" t="str">
        <f t="shared" ref="R83" si="716">IF(Q83&lt;=0.5,"VG",IF(Q83&lt;=0.6,"G",IF(Q83&lt;=0.7,"S","NS")))</f>
        <v>VG</v>
      </c>
      <c r="S83" s="64" t="str">
        <f t="shared" ref="S83" si="717">AN83</f>
        <v>VG</v>
      </c>
      <c r="T83" s="64" t="str">
        <f t="shared" ref="T83" si="718">BF83</f>
        <v>VG</v>
      </c>
      <c r="U83" s="64" t="str">
        <f t="shared" ref="U83" si="719">BX83</f>
        <v>VG</v>
      </c>
      <c r="V83" s="64">
        <v>0.88</v>
      </c>
      <c r="W83" s="64" t="str">
        <f t="shared" ref="W83" si="720">IF(V83&gt;0.85,"VG",IF(V83&gt;0.75,"G",IF(V83&gt;0.6,"S","NS")))</f>
        <v>VG</v>
      </c>
      <c r="X83" s="64" t="str">
        <f t="shared" ref="X83" si="721">AP83</f>
        <v>G</v>
      </c>
      <c r="Y83" s="64" t="str">
        <f t="shared" ref="Y83" si="722">BH83</f>
        <v>G</v>
      </c>
      <c r="Z83" s="64" t="str">
        <f t="shared" ref="Z83" si="723">BZ83</f>
        <v>VG</v>
      </c>
      <c r="AA83" s="66">
        <v>0.75970108906368805</v>
      </c>
      <c r="AB83" s="66">
        <v>0.75063879960706603</v>
      </c>
      <c r="AC83" s="66">
        <v>18.415634885623501</v>
      </c>
      <c r="AD83" s="66">
        <v>15.2545356125226</v>
      </c>
      <c r="AE83" s="66">
        <v>0.49020292832286499</v>
      </c>
      <c r="AF83" s="66">
        <v>0.49936079180581799</v>
      </c>
      <c r="AG83" s="66">
        <v>0.86660761316030299</v>
      </c>
      <c r="AH83" s="66">
        <v>0.81789718318883897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77</v>
      </c>
      <c r="AN83" s="67" t="s">
        <v>77</v>
      </c>
      <c r="AO83" s="67" t="s">
        <v>77</v>
      </c>
      <c r="AP83" s="67" t="s">
        <v>75</v>
      </c>
      <c r="AR83" s="68" t="s">
        <v>80</v>
      </c>
      <c r="AS83" s="66">
        <v>0.764077031229909</v>
      </c>
      <c r="AT83" s="66">
        <v>0.78185212897951994</v>
      </c>
      <c r="AU83" s="66">
        <v>11.7523691987757</v>
      </c>
      <c r="AV83" s="66">
        <v>11.2784086121226</v>
      </c>
      <c r="AW83" s="66">
        <v>0.48571902245031601</v>
      </c>
      <c r="AX83" s="66">
        <v>0.46706302681809397</v>
      </c>
      <c r="AY83" s="66">
        <v>0.80328492295590603</v>
      </c>
      <c r="AZ83" s="66">
        <v>0.81869273756447003</v>
      </c>
      <c r="BA83" s="67" t="s">
        <v>75</v>
      </c>
      <c r="BB83" s="67" t="s">
        <v>75</v>
      </c>
      <c r="BC83" s="67" t="s">
        <v>76</v>
      </c>
      <c r="BD83" s="67" t="s">
        <v>76</v>
      </c>
      <c r="BE83" s="67" t="s">
        <v>77</v>
      </c>
      <c r="BF83" s="67" t="s">
        <v>77</v>
      </c>
      <c r="BG83" s="67" t="s">
        <v>75</v>
      </c>
      <c r="BH83" s="67" t="s">
        <v>75</v>
      </c>
      <c r="BI83" s="63">
        <f t="shared" ref="BI83" si="724">IF(BJ83=AR83,1,0)</f>
        <v>1</v>
      </c>
      <c r="BJ83" s="63" t="s">
        <v>80</v>
      </c>
      <c r="BK83" s="66">
        <v>0.77280838950758401</v>
      </c>
      <c r="BL83" s="66">
        <v>0.79008821186110201</v>
      </c>
      <c r="BM83" s="66">
        <v>17.311852514792498</v>
      </c>
      <c r="BN83" s="66">
        <v>15.7081291725773</v>
      </c>
      <c r="BO83" s="66">
        <v>0.476646211033316</v>
      </c>
      <c r="BP83" s="66">
        <v>0.45816131235504698</v>
      </c>
      <c r="BQ83" s="66">
        <v>0.86857741991317705</v>
      </c>
      <c r="BR83" s="66">
        <v>0.86727983833181699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77</v>
      </c>
      <c r="BX83" s="63" t="s">
        <v>77</v>
      </c>
      <c r="BY83" s="63" t="s">
        <v>77</v>
      </c>
      <c r="BZ83" s="63" t="s">
        <v>77</v>
      </c>
    </row>
    <row r="84" spans="1:78" s="63" customFormat="1" x14ac:dyDescent="0.3">
      <c r="A84" s="62">
        <v>14159200</v>
      </c>
      <c r="B84" s="63">
        <v>23773037</v>
      </c>
      <c r="C84" s="63" t="s">
        <v>5</v>
      </c>
      <c r="D84" s="83" t="s">
        <v>359</v>
      </c>
      <c r="E84" s="83"/>
      <c r="F84" s="79"/>
      <c r="G84" s="64">
        <v>0.86399999999999999</v>
      </c>
      <c r="H84" s="64" t="str">
        <f t="shared" ref="H84" si="725">IF(G84&gt;0.8,"VG",IF(G84&gt;0.7,"G",IF(G84&gt;0.45,"S","NS")))</f>
        <v>VG</v>
      </c>
      <c r="I84" s="64" t="str">
        <f t="shared" ref="I84" si="726">AJ84</f>
        <v>G</v>
      </c>
      <c r="J84" s="64" t="str">
        <f t="shared" ref="J84" si="727">BB84</f>
        <v>G</v>
      </c>
      <c r="K84" s="64" t="str">
        <f t="shared" ref="K84" si="728">BT84</f>
        <v>G</v>
      </c>
      <c r="L84" s="157">
        <v>4.6000000000000001E-4</v>
      </c>
      <c r="M84" s="64" t="str">
        <f t="shared" ref="M84" si="729">IF(ABS(L84)&lt;5%,"VG",IF(ABS(L84)&lt;10%,"G",IF(ABS(L84)&lt;15%,"S","NS")))</f>
        <v>VG</v>
      </c>
      <c r="N84" s="64" t="str">
        <f t="shared" ref="N84" si="730">AO84</f>
        <v>VG</v>
      </c>
      <c r="O84" s="64" t="str">
        <f t="shared" ref="O84" si="731">BD84</f>
        <v>S</v>
      </c>
      <c r="P84" s="64" t="str">
        <f t="shared" ref="P84" si="732">BY84</f>
        <v>VG</v>
      </c>
      <c r="Q84" s="64">
        <v>0.36799999999999999</v>
      </c>
      <c r="R84" s="64" t="str">
        <f t="shared" ref="R84" si="733">IF(Q84&lt;=0.5,"VG",IF(Q84&lt;=0.6,"G",IF(Q84&lt;=0.7,"S","NS")))</f>
        <v>VG</v>
      </c>
      <c r="S84" s="64" t="str">
        <f t="shared" ref="S84" si="734">AN84</f>
        <v>VG</v>
      </c>
      <c r="T84" s="64" t="str">
        <f t="shared" ref="T84" si="735">BF84</f>
        <v>VG</v>
      </c>
      <c r="U84" s="64" t="str">
        <f t="shared" ref="U84" si="736">BX84</f>
        <v>VG</v>
      </c>
      <c r="V84" s="64">
        <v>0.86399999999999999</v>
      </c>
      <c r="W84" s="64" t="str">
        <f t="shared" ref="W84" si="737">IF(V84&gt;0.85,"VG",IF(V84&gt;0.75,"G",IF(V84&gt;0.6,"S","NS")))</f>
        <v>VG</v>
      </c>
      <c r="X84" s="64" t="str">
        <f t="shared" ref="X84" si="738">AP84</f>
        <v>G</v>
      </c>
      <c r="Y84" s="64" t="str">
        <f t="shared" ref="Y84" si="739">BH84</f>
        <v>G</v>
      </c>
      <c r="Z84" s="64" t="str">
        <f t="shared" ref="Z84" si="740">BZ84</f>
        <v>VG</v>
      </c>
      <c r="AA84" s="66">
        <v>0.75970108906368805</v>
      </c>
      <c r="AB84" s="66">
        <v>0.75063879960706603</v>
      </c>
      <c r="AC84" s="66">
        <v>18.415634885623501</v>
      </c>
      <c r="AD84" s="66">
        <v>15.2545356125226</v>
      </c>
      <c r="AE84" s="66">
        <v>0.49020292832286499</v>
      </c>
      <c r="AF84" s="66">
        <v>0.49936079180581799</v>
      </c>
      <c r="AG84" s="66">
        <v>0.86660761316030299</v>
      </c>
      <c r="AH84" s="66">
        <v>0.81789718318883897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77</v>
      </c>
      <c r="AN84" s="67" t="s">
        <v>77</v>
      </c>
      <c r="AO84" s="67" t="s">
        <v>77</v>
      </c>
      <c r="AP84" s="67" t="s">
        <v>75</v>
      </c>
      <c r="AR84" s="68" t="s">
        <v>80</v>
      </c>
      <c r="AS84" s="66">
        <v>0.764077031229909</v>
      </c>
      <c r="AT84" s="66">
        <v>0.78185212897951994</v>
      </c>
      <c r="AU84" s="66">
        <v>11.7523691987757</v>
      </c>
      <c r="AV84" s="66">
        <v>11.2784086121226</v>
      </c>
      <c r="AW84" s="66">
        <v>0.48571902245031601</v>
      </c>
      <c r="AX84" s="66">
        <v>0.46706302681809397</v>
      </c>
      <c r="AY84" s="66">
        <v>0.80328492295590603</v>
      </c>
      <c r="AZ84" s="66">
        <v>0.81869273756447003</v>
      </c>
      <c r="BA84" s="67" t="s">
        <v>75</v>
      </c>
      <c r="BB84" s="67" t="s">
        <v>75</v>
      </c>
      <c r="BC84" s="67" t="s">
        <v>76</v>
      </c>
      <c r="BD84" s="67" t="s">
        <v>76</v>
      </c>
      <c r="BE84" s="67" t="s">
        <v>77</v>
      </c>
      <c r="BF84" s="67" t="s">
        <v>77</v>
      </c>
      <c r="BG84" s="67" t="s">
        <v>75</v>
      </c>
      <c r="BH84" s="67" t="s">
        <v>75</v>
      </c>
      <c r="BI84" s="63">
        <f t="shared" ref="BI84" si="741">IF(BJ84=AR84,1,0)</f>
        <v>1</v>
      </c>
      <c r="BJ84" s="63" t="s">
        <v>80</v>
      </c>
      <c r="BK84" s="66">
        <v>0.77280838950758401</v>
      </c>
      <c r="BL84" s="66">
        <v>0.79008821186110201</v>
      </c>
      <c r="BM84" s="66">
        <v>17.311852514792498</v>
      </c>
      <c r="BN84" s="66">
        <v>15.7081291725773</v>
      </c>
      <c r="BO84" s="66">
        <v>0.476646211033316</v>
      </c>
      <c r="BP84" s="66">
        <v>0.45816131235504698</v>
      </c>
      <c r="BQ84" s="66">
        <v>0.86857741991317705</v>
      </c>
      <c r="BR84" s="66">
        <v>0.86727983833181699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77</v>
      </c>
      <c r="BX84" s="63" t="s">
        <v>77</v>
      </c>
      <c r="BY84" s="63" t="s">
        <v>77</v>
      </c>
      <c r="BZ84" s="63" t="s">
        <v>77</v>
      </c>
    </row>
    <row r="85" spans="1:78" s="63" customFormat="1" x14ac:dyDescent="0.3">
      <c r="A85" s="62">
        <v>14159200</v>
      </c>
      <c r="B85" s="63">
        <v>23773037</v>
      </c>
      <c r="C85" s="63" t="s">
        <v>5</v>
      </c>
      <c r="D85" s="83" t="s">
        <v>364</v>
      </c>
      <c r="E85" s="83"/>
      <c r="F85" s="79"/>
      <c r="G85" s="64">
        <v>0.86399999999999999</v>
      </c>
      <c r="H85" s="64" t="str">
        <f t="shared" ref="H85" si="742">IF(G85&gt;0.8,"VG",IF(G85&gt;0.7,"G",IF(G85&gt;0.45,"S","NS")))</f>
        <v>VG</v>
      </c>
      <c r="I85" s="64" t="str">
        <f t="shared" ref="I85" si="743">AJ85</f>
        <v>G</v>
      </c>
      <c r="J85" s="64" t="str">
        <f t="shared" ref="J85" si="744">BB85</f>
        <v>G</v>
      </c>
      <c r="K85" s="64" t="str">
        <f t="shared" ref="K85" si="745">BT85</f>
        <v>G</v>
      </c>
      <c r="L85" s="157">
        <v>4.0000000000000002E-4</v>
      </c>
      <c r="M85" s="64" t="str">
        <f t="shared" ref="M85" si="746">IF(ABS(L85)&lt;5%,"VG",IF(ABS(L85)&lt;10%,"G",IF(ABS(L85)&lt;15%,"S","NS")))</f>
        <v>VG</v>
      </c>
      <c r="N85" s="64" t="str">
        <f t="shared" ref="N85" si="747">AO85</f>
        <v>VG</v>
      </c>
      <c r="O85" s="64" t="str">
        <f t="shared" ref="O85" si="748">BD85</f>
        <v>S</v>
      </c>
      <c r="P85" s="64" t="str">
        <f t="shared" ref="P85" si="749">BY85</f>
        <v>VG</v>
      </c>
      <c r="Q85" s="64">
        <v>0.36799999999999999</v>
      </c>
      <c r="R85" s="64" t="str">
        <f t="shared" ref="R85" si="750">IF(Q85&lt;=0.5,"VG",IF(Q85&lt;=0.6,"G",IF(Q85&lt;=0.7,"S","NS")))</f>
        <v>VG</v>
      </c>
      <c r="S85" s="64" t="str">
        <f t="shared" ref="S85" si="751">AN85</f>
        <v>VG</v>
      </c>
      <c r="T85" s="64" t="str">
        <f t="shared" ref="T85" si="752">BF85</f>
        <v>VG</v>
      </c>
      <c r="U85" s="64" t="str">
        <f t="shared" ref="U85" si="753">BX85</f>
        <v>VG</v>
      </c>
      <c r="V85" s="64">
        <v>0.86399999999999999</v>
      </c>
      <c r="W85" s="64" t="str">
        <f t="shared" ref="W85" si="754">IF(V85&gt;0.85,"VG",IF(V85&gt;0.75,"G",IF(V85&gt;0.6,"S","NS")))</f>
        <v>VG</v>
      </c>
      <c r="X85" s="64" t="str">
        <f t="shared" ref="X85" si="755">AP85</f>
        <v>G</v>
      </c>
      <c r="Y85" s="64" t="str">
        <f t="shared" ref="Y85" si="756">BH85</f>
        <v>G</v>
      </c>
      <c r="Z85" s="64" t="str">
        <f t="shared" ref="Z85" si="757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58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9" customFormat="1" x14ac:dyDescent="0.3">
      <c r="A86" s="72"/>
      <c r="D86" s="113" t="s">
        <v>259</v>
      </c>
      <c r="F86" s="80"/>
      <c r="G86" s="70"/>
      <c r="H86" s="70"/>
      <c r="I86" s="70"/>
      <c r="J86" s="70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3"/>
      <c r="AB86" s="73"/>
      <c r="AC86" s="73"/>
      <c r="AD86" s="73"/>
      <c r="AE86" s="73"/>
      <c r="AF86" s="73"/>
      <c r="AG86" s="73"/>
      <c r="AH86" s="73"/>
      <c r="AI86" s="74"/>
      <c r="AJ86" s="74"/>
      <c r="AK86" s="74"/>
      <c r="AL86" s="74"/>
      <c r="AM86" s="74"/>
      <c r="AN86" s="74"/>
      <c r="AO86" s="74"/>
      <c r="AP86" s="74"/>
      <c r="AR86" s="75"/>
      <c r="AS86" s="73"/>
      <c r="AT86" s="73"/>
      <c r="AU86" s="73"/>
      <c r="AV86" s="73"/>
      <c r="AW86" s="73"/>
      <c r="AX86" s="73"/>
      <c r="AY86" s="73"/>
      <c r="AZ86" s="73"/>
      <c r="BA86" s="74"/>
      <c r="BB86" s="74"/>
      <c r="BC86" s="74"/>
      <c r="BD86" s="74"/>
      <c r="BE86" s="74"/>
      <c r="BF86" s="74"/>
      <c r="BG86" s="74"/>
      <c r="BH86" s="74"/>
      <c r="BK86" s="73"/>
      <c r="BL86" s="73"/>
      <c r="BM86" s="73"/>
      <c r="BN86" s="73"/>
      <c r="BO86" s="73"/>
      <c r="BP86" s="73"/>
      <c r="BQ86" s="73"/>
      <c r="BR86" s="73"/>
    </row>
    <row r="87" spans="1:78" s="47" customFormat="1" x14ac:dyDescent="0.3">
      <c r="A87" s="48">
        <v>14159500</v>
      </c>
      <c r="B87" s="47">
        <v>23773009</v>
      </c>
      <c r="C87" s="47" t="s">
        <v>7</v>
      </c>
      <c r="D87" s="47" t="s">
        <v>172</v>
      </c>
      <c r="F87" s="77"/>
      <c r="G87" s="49">
        <v>0.38400000000000001</v>
      </c>
      <c r="H87" s="49" t="str">
        <f t="shared" ref="H87:H97" si="759">IF(G87&gt;0.8,"VG",IF(G87&gt;0.7,"G",IF(G87&gt;0.45,"S","NS")))</f>
        <v>NS</v>
      </c>
      <c r="I87" s="49" t="str">
        <f t="shared" ref="I87:I94" si="760">AJ87</f>
        <v>NS</v>
      </c>
      <c r="J87" s="49" t="str">
        <f t="shared" ref="J87:J94" si="761">BB87</f>
        <v>NS</v>
      </c>
      <c r="K87" s="49" t="str">
        <f t="shared" ref="K87:K94" si="762">BT87</f>
        <v>S</v>
      </c>
      <c r="L87" s="50">
        <v>-9.7000000000000003E-2</v>
      </c>
      <c r="M87" s="49" t="str">
        <f t="shared" ref="M87:M97" si="763">IF(ABS(L87)&lt;5%,"VG",IF(ABS(L87)&lt;10%,"G",IF(ABS(L87)&lt;15%,"S","NS")))</f>
        <v>G</v>
      </c>
      <c r="N87" s="49" t="str">
        <f t="shared" ref="N87:N94" si="764">AO87</f>
        <v>NS</v>
      </c>
      <c r="O87" s="49" t="str">
        <f t="shared" ref="O87:O94" si="765">BD87</f>
        <v>G</v>
      </c>
      <c r="P87" s="49" t="str">
        <f t="shared" ref="P87:P94" si="766">BY87</f>
        <v>NS</v>
      </c>
      <c r="Q87" s="49">
        <v>0.77200000000000002</v>
      </c>
      <c r="R87" s="49" t="str">
        <f t="shared" ref="R87:R97" si="767">IF(Q87&lt;=0.5,"VG",IF(Q87&lt;=0.6,"G",IF(Q87&lt;=0.7,"S","NS")))</f>
        <v>NS</v>
      </c>
      <c r="S87" s="49" t="str">
        <f t="shared" ref="S87:S94" si="768">AN87</f>
        <v>NS</v>
      </c>
      <c r="T87" s="49" t="str">
        <f t="shared" ref="T87:T94" si="769">BF87</f>
        <v>NS</v>
      </c>
      <c r="U87" s="49" t="str">
        <f t="shared" ref="U87:U94" si="770">BX87</f>
        <v>NS</v>
      </c>
      <c r="V87" s="49">
        <v>0.502</v>
      </c>
      <c r="W87" s="49" t="str">
        <f t="shared" ref="W87:W97" si="771">IF(V87&gt;0.85,"VG",IF(V87&gt;0.75,"G",IF(V87&gt;0.6,"S","NS")))</f>
        <v>NS</v>
      </c>
      <c r="X87" s="49" t="str">
        <f t="shared" ref="X87:X94" si="772">AP87</f>
        <v>NS</v>
      </c>
      <c r="Y87" s="49" t="str">
        <f t="shared" ref="Y87:Y94" si="773">BH87</f>
        <v>NS</v>
      </c>
      <c r="Z87" s="49" t="str">
        <f t="shared" ref="Z87:Z94" si="774">BZ87</f>
        <v>NS</v>
      </c>
      <c r="AA87" s="51">
        <v>0.484549486618644</v>
      </c>
      <c r="AB87" s="51">
        <v>0.38027639142194303</v>
      </c>
      <c r="AC87" s="51">
        <v>14.799010010840499</v>
      </c>
      <c r="AD87" s="51">
        <v>11.1423348148207</v>
      </c>
      <c r="AE87" s="51">
        <v>0.71794882365065305</v>
      </c>
      <c r="AF87" s="51">
        <v>0.78722525910825403</v>
      </c>
      <c r="AG87" s="51">
        <v>0.54811663774119601</v>
      </c>
      <c r="AH87" s="51">
        <v>0.44309989892837198</v>
      </c>
      <c r="AI87" s="52" t="s">
        <v>76</v>
      </c>
      <c r="AJ87" s="52" t="s">
        <v>73</v>
      </c>
      <c r="AK87" s="52" t="s">
        <v>76</v>
      </c>
      <c r="AL87" s="52" t="s">
        <v>76</v>
      </c>
      <c r="AM87" s="52" t="s">
        <v>73</v>
      </c>
      <c r="AN87" s="52" t="s">
        <v>73</v>
      </c>
      <c r="AO87" s="52" t="s">
        <v>73</v>
      </c>
      <c r="AP87" s="52" t="s">
        <v>73</v>
      </c>
      <c r="AR87" s="53" t="s">
        <v>81</v>
      </c>
      <c r="AS87" s="51">
        <v>0.40612566257357802</v>
      </c>
      <c r="AT87" s="51">
        <v>0.40751170973063899</v>
      </c>
      <c r="AU87" s="51">
        <v>5.8691993738379802</v>
      </c>
      <c r="AV87" s="51">
        <v>5.7095765691048497</v>
      </c>
      <c r="AW87" s="51">
        <v>0.77063242692377099</v>
      </c>
      <c r="AX87" s="51">
        <v>0.76973260959203305</v>
      </c>
      <c r="AY87" s="51">
        <v>0.46674426659517299</v>
      </c>
      <c r="AZ87" s="51">
        <v>0.46657560903393902</v>
      </c>
      <c r="BA87" s="52" t="s">
        <v>73</v>
      </c>
      <c r="BB87" s="52" t="s">
        <v>73</v>
      </c>
      <c r="BC87" s="52" t="s">
        <v>75</v>
      </c>
      <c r="BD87" s="52" t="s">
        <v>75</v>
      </c>
      <c r="BE87" s="52" t="s">
        <v>73</v>
      </c>
      <c r="BF87" s="52" t="s">
        <v>73</v>
      </c>
      <c r="BG87" s="52" t="s">
        <v>73</v>
      </c>
      <c r="BH87" s="52" t="s">
        <v>73</v>
      </c>
      <c r="BI87" s="47">
        <f t="shared" ref="BI87:BI94" si="775">IF(BJ87=AR87,1,0)</f>
        <v>1</v>
      </c>
      <c r="BJ87" s="47" t="s">
        <v>81</v>
      </c>
      <c r="BK87" s="51">
        <v>0.46674383178235301</v>
      </c>
      <c r="BL87" s="51">
        <v>0.45150298851383103</v>
      </c>
      <c r="BM87" s="51">
        <v>13.472234338990299</v>
      </c>
      <c r="BN87" s="51">
        <v>11.931418951461501</v>
      </c>
      <c r="BO87" s="51">
        <v>0.730243910085971</v>
      </c>
      <c r="BP87" s="51">
        <v>0.740605840839896</v>
      </c>
      <c r="BQ87" s="51">
        <v>0.52759629043160605</v>
      </c>
      <c r="BR87" s="51">
        <v>0.50919525165995205</v>
      </c>
      <c r="BS87" s="47" t="s">
        <v>76</v>
      </c>
      <c r="BT87" s="47" t="s">
        <v>76</v>
      </c>
      <c r="BU87" s="47" t="s">
        <v>76</v>
      </c>
      <c r="BV87" s="47" t="s">
        <v>76</v>
      </c>
      <c r="BW87" s="47" t="s">
        <v>73</v>
      </c>
      <c r="BX87" s="47" t="s">
        <v>73</v>
      </c>
      <c r="BY87" s="47" t="s">
        <v>73</v>
      </c>
      <c r="BZ87" s="47" t="s">
        <v>73</v>
      </c>
    </row>
    <row r="88" spans="1:78" s="76" customFormat="1" x14ac:dyDescent="0.3">
      <c r="A88" s="94">
        <v>14159500</v>
      </c>
      <c r="B88" s="76">
        <v>23773009</v>
      </c>
      <c r="C88" s="76" t="s">
        <v>7</v>
      </c>
      <c r="D88" s="76" t="s">
        <v>178</v>
      </c>
      <c r="F88" s="77"/>
      <c r="G88" s="16">
        <v>-0.42</v>
      </c>
      <c r="H88" s="16" t="str">
        <f t="shared" si="759"/>
        <v>NS</v>
      </c>
      <c r="I88" s="16" t="str">
        <f t="shared" si="760"/>
        <v>NS</v>
      </c>
      <c r="J88" s="16" t="str">
        <f t="shared" si="761"/>
        <v>NS</v>
      </c>
      <c r="K88" s="16" t="str">
        <f t="shared" si="762"/>
        <v>S</v>
      </c>
      <c r="L88" s="28">
        <v>-0.29899999999999999</v>
      </c>
      <c r="M88" s="16" t="str">
        <f t="shared" si="763"/>
        <v>NS</v>
      </c>
      <c r="N88" s="16" t="str">
        <f t="shared" si="764"/>
        <v>NS</v>
      </c>
      <c r="O88" s="16" t="str">
        <f t="shared" si="765"/>
        <v>G</v>
      </c>
      <c r="P88" s="16" t="str">
        <f t="shared" si="766"/>
        <v>NS</v>
      </c>
      <c r="Q88" s="16">
        <v>0.97</v>
      </c>
      <c r="R88" s="16" t="str">
        <f t="shared" si="767"/>
        <v>NS</v>
      </c>
      <c r="S88" s="16" t="str">
        <f t="shared" si="768"/>
        <v>NS</v>
      </c>
      <c r="T88" s="16" t="str">
        <f t="shared" si="769"/>
        <v>NS</v>
      </c>
      <c r="U88" s="16" t="str">
        <f t="shared" si="770"/>
        <v>NS</v>
      </c>
      <c r="V88" s="16">
        <v>0.46</v>
      </c>
      <c r="W88" s="16" t="str">
        <f t="shared" si="771"/>
        <v>NS</v>
      </c>
      <c r="X88" s="16" t="str">
        <f t="shared" si="772"/>
        <v>NS</v>
      </c>
      <c r="Y88" s="16" t="str">
        <f t="shared" si="773"/>
        <v>NS</v>
      </c>
      <c r="Z88" s="16" t="str">
        <f t="shared" si="774"/>
        <v>NS</v>
      </c>
      <c r="AA88" s="96">
        <v>0.484549486618644</v>
      </c>
      <c r="AB88" s="96">
        <v>0.38027639142194303</v>
      </c>
      <c r="AC88" s="96">
        <v>14.799010010840499</v>
      </c>
      <c r="AD88" s="96">
        <v>11.1423348148207</v>
      </c>
      <c r="AE88" s="96">
        <v>0.71794882365065305</v>
      </c>
      <c r="AF88" s="96">
        <v>0.78722525910825403</v>
      </c>
      <c r="AG88" s="96">
        <v>0.54811663774119601</v>
      </c>
      <c r="AH88" s="96">
        <v>0.44309989892837198</v>
      </c>
      <c r="AI88" s="39" t="s">
        <v>76</v>
      </c>
      <c r="AJ88" s="39" t="s">
        <v>73</v>
      </c>
      <c r="AK88" s="39" t="s">
        <v>76</v>
      </c>
      <c r="AL88" s="39" t="s">
        <v>76</v>
      </c>
      <c r="AM88" s="39" t="s">
        <v>73</v>
      </c>
      <c r="AN88" s="39" t="s">
        <v>73</v>
      </c>
      <c r="AO88" s="39" t="s">
        <v>73</v>
      </c>
      <c r="AP88" s="39" t="s">
        <v>73</v>
      </c>
      <c r="AR88" s="97" t="s">
        <v>81</v>
      </c>
      <c r="AS88" s="96">
        <v>0.40612566257357802</v>
      </c>
      <c r="AT88" s="96">
        <v>0.40751170973063899</v>
      </c>
      <c r="AU88" s="96">
        <v>5.8691993738379802</v>
      </c>
      <c r="AV88" s="96">
        <v>5.7095765691048497</v>
      </c>
      <c r="AW88" s="96">
        <v>0.77063242692377099</v>
      </c>
      <c r="AX88" s="96">
        <v>0.76973260959203305</v>
      </c>
      <c r="AY88" s="96">
        <v>0.46674426659517299</v>
      </c>
      <c r="AZ88" s="96">
        <v>0.46657560903393902</v>
      </c>
      <c r="BA88" s="39" t="s">
        <v>73</v>
      </c>
      <c r="BB88" s="39" t="s">
        <v>73</v>
      </c>
      <c r="BC88" s="39" t="s">
        <v>75</v>
      </c>
      <c r="BD88" s="39" t="s">
        <v>75</v>
      </c>
      <c r="BE88" s="39" t="s">
        <v>73</v>
      </c>
      <c r="BF88" s="39" t="s">
        <v>73</v>
      </c>
      <c r="BG88" s="39" t="s">
        <v>73</v>
      </c>
      <c r="BH88" s="39" t="s">
        <v>73</v>
      </c>
      <c r="BI88" s="76">
        <f t="shared" si="775"/>
        <v>1</v>
      </c>
      <c r="BJ88" s="76" t="s">
        <v>81</v>
      </c>
      <c r="BK88" s="96">
        <v>0.46674383178235301</v>
      </c>
      <c r="BL88" s="96">
        <v>0.45150298851383103</v>
      </c>
      <c r="BM88" s="96">
        <v>13.472234338990299</v>
      </c>
      <c r="BN88" s="96">
        <v>11.931418951461501</v>
      </c>
      <c r="BO88" s="96">
        <v>0.730243910085971</v>
      </c>
      <c r="BP88" s="96">
        <v>0.740605840839896</v>
      </c>
      <c r="BQ88" s="96">
        <v>0.52759629043160605</v>
      </c>
      <c r="BR88" s="96">
        <v>0.50919525165995205</v>
      </c>
      <c r="BS88" s="76" t="s">
        <v>76</v>
      </c>
      <c r="BT88" s="76" t="s">
        <v>76</v>
      </c>
      <c r="BU88" s="76" t="s">
        <v>76</v>
      </c>
      <c r="BV88" s="76" t="s">
        <v>76</v>
      </c>
      <c r="BW88" s="76" t="s">
        <v>73</v>
      </c>
      <c r="BX88" s="76" t="s">
        <v>73</v>
      </c>
      <c r="BY88" s="76" t="s">
        <v>73</v>
      </c>
      <c r="BZ88" s="76" t="s">
        <v>73</v>
      </c>
    </row>
    <row r="89" spans="1:78" s="76" customFormat="1" x14ac:dyDescent="0.3">
      <c r="A89" s="94">
        <v>14159500</v>
      </c>
      <c r="B89" s="76">
        <v>23773009</v>
      </c>
      <c r="C89" s="76" t="s">
        <v>7</v>
      </c>
      <c r="D89" s="95">
        <v>44183</v>
      </c>
      <c r="E89" s="95"/>
      <c r="F89" s="77"/>
      <c r="G89" s="16">
        <v>0.25</v>
      </c>
      <c r="H89" s="16" t="str">
        <f t="shared" si="759"/>
        <v>NS</v>
      </c>
      <c r="I89" s="16" t="str">
        <f t="shared" si="760"/>
        <v>NS</v>
      </c>
      <c r="J89" s="16" t="str">
        <f t="shared" si="761"/>
        <v>NS</v>
      </c>
      <c r="K89" s="16" t="str">
        <f t="shared" si="762"/>
        <v>S</v>
      </c>
      <c r="L89" s="28">
        <v>2.5999999999999999E-2</v>
      </c>
      <c r="M89" s="16" t="str">
        <f t="shared" si="763"/>
        <v>VG</v>
      </c>
      <c r="N89" s="16" t="str">
        <f t="shared" si="764"/>
        <v>NS</v>
      </c>
      <c r="O89" s="16" t="str">
        <f t="shared" si="765"/>
        <v>G</v>
      </c>
      <c r="P89" s="16" t="str">
        <f t="shared" si="766"/>
        <v>NS</v>
      </c>
      <c r="Q89" s="16">
        <v>0.86</v>
      </c>
      <c r="R89" s="16" t="str">
        <f t="shared" si="767"/>
        <v>NS</v>
      </c>
      <c r="S89" s="16" t="str">
        <f t="shared" si="768"/>
        <v>NS</v>
      </c>
      <c r="T89" s="16" t="str">
        <f t="shared" si="769"/>
        <v>NS</v>
      </c>
      <c r="U89" s="16" t="str">
        <f t="shared" si="770"/>
        <v>NS</v>
      </c>
      <c r="V89" s="16">
        <v>0.4</v>
      </c>
      <c r="W89" s="16" t="str">
        <f t="shared" si="771"/>
        <v>NS</v>
      </c>
      <c r="X89" s="16" t="str">
        <f t="shared" si="772"/>
        <v>NS</v>
      </c>
      <c r="Y89" s="16" t="str">
        <f t="shared" si="773"/>
        <v>NS</v>
      </c>
      <c r="Z89" s="16" t="str">
        <f t="shared" si="774"/>
        <v>NS</v>
      </c>
      <c r="AA89" s="96">
        <v>0.484549486618644</v>
      </c>
      <c r="AB89" s="96">
        <v>0.38027639142194303</v>
      </c>
      <c r="AC89" s="96">
        <v>14.799010010840499</v>
      </c>
      <c r="AD89" s="96">
        <v>11.1423348148207</v>
      </c>
      <c r="AE89" s="96">
        <v>0.71794882365065305</v>
      </c>
      <c r="AF89" s="96">
        <v>0.78722525910825403</v>
      </c>
      <c r="AG89" s="96">
        <v>0.54811663774119601</v>
      </c>
      <c r="AH89" s="96">
        <v>0.44309989892837198</v>
      </c>
      <c r="AI89" s="39" t="s">
        <v>76</v>
      </c>
      <c r="AJ89" s="39" t="s">
        <v>73</v>
      </c>
      <c r="AK89" s="39" t="s">
        <v>76</v>
      </c>
      <c r="AL89" s="39" t="s">
        <v>76</v>
      </c>
      <c r="AM89" s="39" t="s">
        <v>73</v>
      </c>
      <c r="AN89" s="39" t="s">
        <v>73</v>
      </c>
      <c r="AO89" s="39" t="s">
        <v>73</v>
      </c>
      <c r="AP89" s="39" t="s">
        <v>73</v>
      </c>
      <c r="AR89" s="97" t="s">
        <v>81</v>
      </c>
      <c r="AS89" s="96">
        <v>0.40612566257357802</v>
      </c>
      <c r="AT89" s="96">
        <v>0.40751170973063899</v>
      </c>
      <c r="AU89" s="96">
        <v>5.8691993738379802</v>
      </c>
      <c r="AV89" s="96">
        <v>5.7095765691048497</v>
      </c>
      <c r="AW89" s="96">
        <v>0.77063242692377099</v>
      </c>
      <c r="AX89" s="96">
        <v>0.76973260959203305</v>
      </c>
      <c r="AY89" s="96">
        <v>0.46674426659517299</v>
      </c>
      <c r="AZ89" s="96">
        <v>0.46657560903393902</v>
      </c>
      <c r="BA89" s="39" t="s">
        <v>73</v>
      </c>
      <c r="BB89" s="39" t="s">
        <v>73</v>
      </c>
      <c r="BC89" s="39" t="s">
        <v>75</v>
      </c>
      <c r="BD89" s="39" t="s">
        <v>75</v>
      </c>
      <c r="BE89" s="39" t="s">
        <v>73</v>
      </c>
      <c r="BF89" s="39" t="s">
        <v>73</v>
      </c>
      <c r="BG89" s="39" t="s">
        <v>73</v>
      </c>
      <c r="BH89" s="39" t="s">
        <v>73</v>
      </c>
      <c r="BI89" s="76">
        <f t="shared" si="775"/>
        <v>1</v>
      </c>
      <c r="BJ89" s="76" t="s">
        <v>81</v>
      </c>
      <c r="BK89" s="96">
        <v>0.46674383178235301</v>
      </c>
      <c r="BL89" s="96">
        <v>0.45150298851383103</v>
      </c>
      <c r="BM89" s="96">
        <v>13.472234338990299</v>
      </c>
      <c r="BN89" s="96">
        <v>11.931418951461501</v>
      </c>
      <c r="BO89" s="96">
        <v>0.730243910085971</v>
      </c>
      <c r="BP89" s="96">
        <v>0.740605840839896</v>
      </c>
      <c r="BQ89" s="96">
        <v>0.52759629043160605</v>
      </c>
      <c r="BR89" s="96">
        <v>0.50919525165995205</v>
      </c>
      <c r="BS89" s="76" t="s">
        <v>76</v>
      </c>
      <c r="BT89" s="76" t="s">
        <v>76</v>
      </c>
      <c r="BU89" s="76" t="s">
        <v>76</v>
      </c>
      <c r="BV89" s="76" t="s">
        <v>76</v>
      </c>
      <c r="BW89" s="76" t="s">
        <v>73</v>
      </c>
      <c r="BX89" s="76" t="s">
        <v>73</v>
      </c>
      <c r="BY89" s="76" t="s">
        <v>73</v>
      </c>
      <c r="BZ89" s="76" t="s">
        <v>73</v>
      </c>
    </row>
    <row r="90" spans="1:78" s="76" customFormat="1" x14ac:dyDescent="0.3">
      <c r="A90" s="94">
        <v>14159500</v>
      </c>
      <c r="B90" s="76">
        <v>23773009</v>
      </c>
      <c r="C90" s="76" t="s">
        <v>7</v>
      </c>
      <c r="D90" s="95" t="s">
        <v>185</v>
      </c>
      <c r="E90" s="95"/>
      <c r="F90" s="77"/>
      <c r="G90" s="16">
        <v>0.24</v>
      </c>
      <c r="H90" s="16" t="str">
        <f t="shared" si="759"/>
        <v>NS</v>
      </c>
      <c r="I90" s="16" t="str">
        <f t="shared" si="760"/>
        <v>NS</v>
      </c>
      <c r="J90" s="16" t="str">
        <f t="shared" si="761"/>
        <v>NS</v>
      </c>
      <c r="K90" s="16" t="str">
        <f t="shared" si="762"/>
        <v>S</v>
      </c>
      <c r="L90" s="28">
        <v>5.3999999999999999E-2</v>
      </c>
      <c r="M90" s="16" t="str">
        <f t="shared" si="763"/>
        <v>G</v>
      </c>
      <c r="N90" s="16" t="str">
        <f t="shared" si="764"/>
        <v>NS</v>
      </c>
      <c r="O90" s="16" t="str">
        <f t="shared" si="765"/>
        <v>G</v>
      </c>
      <c r="P90" s="16" t="str">
        <f t="shared" si="766"/>
        <v>NS</v>
      </c>
      <c r="Q90" s="16">
        <v>0.87</v>
      </c>
      <c r="R90" s="16" t="str">
        <f t="shared" si="767"/>
        <v>NS</v>
      </c>
      <c r="S90" s="16" t="str">
        <f t="shared" si="768"/>
        <v>NS</v>
      </c>
      <c r="T90" s="16" t="str">
        <f t="shared" si="769"/>
        <v>NS</v>
      </c>
      <c r="U90" s="16" t="str">
        <f t="shared" si="770"/>
        <v>NS</v>
      </c>
      <c r="V90" s="16">
        <v>0.38</v>
      </c>
      <c r="W90" s="16" t="str">
        <f t="shared" si="771"/>
        <v>NS</v>
      </c>
      <c r="X90" s="16" t="str">
        <f t="shared" si="772"/>
        <v>NS</v>
      </c>
      <c r="Y90" s="16" t="str">
        <f t="shared" si="773"/>
        <v>NS</v>
      </c>
      <c r="Z90" s="16" t="str">
        <f t="shared" si="774"/>
        <v>NS</v>
      </c>
      <c r="AA90" s="96">
        <v>0.484549486618644</v>
      </c>
      <c r="AB90" s="96">
        <v>0.38027639142194303</v>
      </c>
      <c r="AC90" s="96">
        <v>14.799010010840499</v>
      </c>
      <c r="AD90" s="96">
        <v>11.1423348148207</v>
      </c>
      <c r="AE90" s="96">
        <v>0.71794882365065305</v>
      </c>
      <c r="AF90" s="96">
        <v>0.78722525910825403</v>
      </c>
      <c r="AG90" s="96">
        <v>0.54811663774119601</v>
      </c>
      <c r="AH90" s="96">
        <v>0.44309989892837198</v>
      </c>
      <c r="AI90" s="39" t="s">
        <v>76</v>
      </c>
      <c r="AJ90" s="39" t="s">
        <v>73</v>
      </c>
      <c r="AK90" s="39" t="s">
        <v>76</v>
      </c>
      <c r="AL90" s="39" t="s">
        <v>76</v>
      </c>
      <c r="AM90" s="39" t="s">
        <v>73</v>
      </c>
      <c r="AN90" s="39" t="s">
        <v>73</v>
      </c>
      <c r="AO90" s="39" t="s">
        <v>73</v>
      </c>
      <c r="AP90" s="39" t="s">
        <v>73</v>
      </c>
      <c r="AR90" s="97" t="s">
        <v>81</v>
      </c>
      <c r="AS90" s="96">
        <v>0.40612566257357802</v>
      </c>
      <c r="AT90" s="96">
        <v>0.40751170973063899</v>
      </c>
      <c r="AU90" s="96">
        <v>5.8691993738379802</v>
      </c>
      <c r="AV90" s="96">
        <v>5.7095765691048497</v>
      </c>
      <c r="AW90" s="96">
        <v>0.77063242692377099</v>
      </c>
      <c r="AX90" s="96">
        <v>0.76973260959203305</v>
      </c>
      <c r="AY90" s="96">
        <v>0.46674426659517299</v>
      </c>
      <c r="AZ90" s="96">
        <v>0.46657560903393902</v>
      </c>
      <c r="BA90" s="39" t="s">
        <v>73</v>
      </c>
      <c r="BB90" s="39" t="s">
        <v>73</v>
      </c>
      <c r="BC90" s="39" t="s">
        <v>75</v>
      </c>
      <c r="BD90" s="39" t="s">
        <v>75</v>
      </c>
      <c r="BE90" s="39" t="s">
        <v>73</v>
      </c>
      <c r="BF90" s="39" t="s">
        <v>73</v>
      </c>
      <c r="BG90" s="39" t="s">
        <v>73</v>
      </c>
      <c r="BH90" s="39" t="s">
        <v>73</v>
      </c>
      <c r="BI90" s="76">
        <f t="shared" si="775"/>
        <v>1</v>
      </c>
      <c r="BJ90" s="76" t="s">
        <v>81</v>
      </c>
      <c r="BK90" s="96">
        <v>0.46674383178235301</v>
      </c>
      <c r="BL90" s="96">
        <v>0.45150298851383103</v>
      </c>
      <c r="BM90" s="96">
        <v>13.472234338990299</v>
      </c>
      <c r="BN90" s="96">
        <v>11.931418951461501</v>
      </c>
      <c r="BO90" s="96">
        <v>0.730243910085971</v>
      </c>
      <c r="BP90" s="96">
        <v>0.740605840839896</v>
      </c>
      <c r="BQ90" s="96">
        <v>0.52759629043160605</v>
      </c>
      <c r="BR90" s="96">
        <v>0.50919525165995205</v>
      </c>
      <c r="BS90" s="76" t="s">
        <v>76</v>
      </c>
      <c r="BT90" s="76" t="s">
        <v>76</v>
      </c>
      <c r="BU90" s="76" t="s">
        <v>76</v>
      </c>
      <c r="BV90" s="76" t="s">
        <v>76</v>
      </c>
      <c r="BW90" s="76" t="s">
        <v>73</v>
      </c>
      <c r="BX90" s="76" t="s">
        <v>73</v>
      </c>
      <c r="BY90" s="76" t="s">
        <v>73</v>
      </c>
      <c r="BZ90" s="76" t="s">
        <v>73</v>
      </c>
    </row>
    <row r="91" spans="1:78" s="76" customFormat="1" x14ac:dyDescent="0.3">
      <c r="A91" s="94">
        <v>14159500</v>
      </c>
      <c r="B91" s="76">
        <v>23773009</v>
      </c>
      <c r="C91" s="76" t="s">
        <v>7</v>
      </c>
      <c r="D91" s="95" t="s">
        <v>204</v>
      </c>
      <c r="E91" s="95"/>
      <c r="F91" s="77"/>
      <c r="G91" s="16">
        <v>0.2</v>
      </c>
      <c r="H91" s="16" t="str">
        <f t="shared" si="759"/>
        <v>NS</v>
      </c>
      <c r="I91" s="16" t="str">
        <f t="shared" si="760"/>
        <v>NS</v>
      </c>
      <c r="J91" s="16" t="str">
        <f t="shared" si="761"/>
        <v>NS</v>
      </c>
      <c r="K91" s="16" t="str">
        <f t="shared" si="762"/>
        <v>S</v>
      </c>
      <c r="L91" s="28">
        <v>0.33800000000000002</v>
      </c>
      <c r="M91" s="16" t="str">
        <f t="shared" si="763"/>
        <v>NS</v>
      </c>
      <c r="N91" s="16" t="str">
        <f t="shared" si="764"/>
        <v>NS</v>
      </c>
      <c r="O91" s="16" t="str">
        <f t="shared" si="765"/>
        <v>G</v>
      </c>
      <c r="P91" s="16" t="str">
        <f t="shared" si="766"/>
        <v>NS</v>
      </c>
      <c r="Q91" s="16">
        <v>0.83</v>
      </c>
      <c r="R91" s="16" t="str">
        <f t="shared" si="767"/>
        <v>NS</v>
      </c>
      <c r="S91" s="16" t="str">
        <f t="shared" si="768"/>
        <v>NS</v>
      </c>
      <c r="T91" s="16" t="str">
        <f t="shared" si="769"/>
        <v>NS</v>
      </c>
      <c r="U91" s="16" t="str">
        <f t="shared" si="770"/>
        <v>NS</v>
      </c>
      <c r="V91" s="16">
        <v>0.38</v>
      </c>
      <c r="W91" s="16" t="str">
        <f t="shared" si="771"/>
        <v>NS</v>
      </c>
      <c r="X91" s="16" t="str">
        <f t="shared" si="772"/>
        <v>NS</v>
      </c>
      <c r="Y91" s="16" t="str">
        <f t="shared" si="773"/>
        <v>NS</v>
      </c>
      <c r="Z91" s="16" t="str">
        <f t="shared" si="774"/>
        <v>NS</v>
      </c>
      <c r="AA91" s="96">
        <v>0.484549486618644</v>
      </c>
      <c r="AB91" s="96">
        <v>0.38027639142194303</v>
      </c>
      <c r="AC91" s="96">
        <v>14.799010010840499</v>
      </c>
      <c r="AD91" s="96">
        <v>11.1423348148207</v>
      </c>
      <c r="AE91" s="96">
        <v>0.71794882365065305</v>
      </c>
      <c r="AF91" s="96">
        <v>0.78722525910825403</v>
      </c>
      <c r="AG91" s="96">
        <v>0.54811663774119601</v>
      </c>
      <c r="AH91" s="96">
        <v>0.44309989892837198</v>
      </c>
      <c r="AI91" s="39" t="s">
        <v>76</v>
      </c>
      <c r="AJ91" s="39" t="s">
        <v>73</v>
      </c>
      <c r="AK91" s="39" t="s">
        <v>76</v>
      </c>
      <c r="AL91" s="39" t="s">
        <v>76</v>
      </c>
      <c r="AM91" s="39" t="s">
        <v>73</v>
      </c>
      <c r="AN91" s="39" t="s">
        <v>73</v>
      </c>
      <c r="AO91" s="39" t="s">
        <v>73</v>
      </c>
      <c r="AP91" s="39" t="s">
        <v>73</v>
      </c>
      <c r="AR91" s="97" t="s">
        <v>81</v>
      </c>
      <c r="AS91" s="96">
        <v>0.40612566257357802</v>
      </c>
      <c r="AT91" s="96">
        <v>0.40751170973063899</v>
      </c>
      <c r="AU91" s="96">
        <v>5.8691993738379802</v>
      </c>
      <c r="AV91" s="96">
        <v>5.7095765691048497</v>
      </c>
      <c r="AW91" s="96">
        <v>0.77063242692377099</v>
      </c>
      <c r="AX91" s="96">
        <v>0.76973260959203305</v>
      </c>
      <c r="AY91" s="96">
        <v>0.46674426659517299</v>
      </c>
      <c r="AZ91" s="96">
        <v>0.46657560903393902</v>
      </c>
      <c r="BA91" s="39" t="s">
        <v>73</v>
      </c>
      <c r="BB91" s="39" t="s">
        <v>73</v>
      </c>
      <c r="BC91" s="39" t="s">
        <v>75</v>
      </c>
      <c r="BD91" s="39" t="s">
        <v>75</v>
      </c>
      <c r="BE91" s="39" t="s">
        <v>73</v>
      </c>
      <c r="BF91" s="39" t="s">
        <v>73</v>
      </c>
      <c r="BG91" s="39" t="s">
        <v>73</v>
      </c>
      <c r="BH91" s="39" t="s">
        <v>73</v>
      </c>
      <c r="BI91" s="76">
        <f t="shared" si="775"/>
        <v>1</v>
      </c>
      <c r="BJ91" s="76" t="s">
        <v>81</v>
      </c>
      <c r="BK91" s="96">
        <v>0.46674383178235301</v>
      </c>
      <c r="BL91" s="96">
        <v>0.45150298851383103</v>
      </c>
      <c r="BM91" s="96">
        <v>13.472234338990299</v>
      </c>
      <c r="BN91" s="96">
        <v>11.931418951461501</v>
      </c>
      <c r="BO91" s="96">
        <v>0.730243910085971</v>
      </c>
      <c r="BP91" s="96">
        <v>0.740605840839896</v>
      </c>
      <c r="BQ91" s="96">
        <v>0.52759629043160605</v>
      </c>
      <c r="BR91" s="96">
        <v>0.50919525165995205</v>
      </c>
      <c r="BS91" s="76" t="s">
        <v>76</v>
      </c>
      <c r="BT91" s="76" t="s">
        <v>76</v>
      </c>
      <c r="BU91" s="76" t="s">
        <v>76</v>
      </c>
      <c r="BV91" s="76" t="s">
        <v>76</v>
      </c>
      <c r="BW91" s="76" t="s">
        <v>73</v>
      </c>
      <c r="BX91" s="76" t="s">
        <v>73</v>
      </c>
      <c r="BY91" s="76" t="s">
        <v>73</v>
      </c>
      <c r="BZ91" s="76" t="s">
        <v>73</v>
      </c>
    </row>
    <row r="92" spans="1:78" s="76" customFormat="1" x14ac:dyDescent="0.3">
      <c r="A92" s="94">
        <v>14159500</v>
      </c>
      <c r="B92" s="76">
        <v>23773009</v>
      </c>
      <c r="C92" s="76" t="s">
        <v>7</v>
      </c>
      <c r="D92" s="95" t="s">
        <v>205</v>
      </c>
      <c r="E92" s="95"/>
      <c r="F92" s="77"/>
      <c r="G92" s="16">
        <v>0.34</v>
      </c>
      <c r="H92" s="16" t="str">
        <f t="shared" si="759"/>
        <v>NS</v>
      </c>
      <c r="I92" s="16" t="str">
        <f t="shared" si="760"/>
        <v>NS</v>
      </c>
      <c r="J92" s="16" t="str">
        <f t="shared" si="761"/>
        <v>NS</v>
      </c>
      <c r="K92" s="16" t="str">
        <f t="shared" si="762"/>
        <v>S</v>
      </c>
      <c r="L92" s="28">
        <v>0.221</v>
      </c>
      <c r="M92" s="16" t="str">
        <f t="shared" si="763"/>
        <v>NS</v>
      </c>
      <c r="N92" s="16" t="str">
        <f t="shared" si="764"/>
        <v>NS</v>
      </c>
      <c r="O92" s="16" t="str">
        <f t="shared" si="765"/>
        <v>G</v>
      </c>
      <c r="P92" s="16" t="str">
        <f t="shared" si="766"/>
        <v>NS</v>
      </c>
      <c r="Q92" s="16">
        <v>0.78</v>
      </c>
      <c r="R92" s="16" t="str">
        <f t="shared" si="767"/>
        <v>NS</v>
      </c>
      <c r="S92" s="16" t="str">
        <f t="shared" si="768"/>
        <v>NS</v>
      </c>
      <c r="T92" s="16" t="str">
        <f t="shared" si="769"/>
        <v>NS</v>
      </c>
      <c r="U92" s="16" t="str">
        <f t="shared" si="770"/>
        <v>NS</v>
      </c>
      <c r="V92" s="16">
        <v>0.44</v>
      </c>
      <c r="W92" s="16" t="str">
        <f t="shared" si="771"/>
        <v>NS</v>
      </c>
      <c r="X92" s="16" t="str">
        <f t="shared" si="772"/>
        <v>NS</v>
      </c>
      <c r="Y92" s="16" t="str">
        <f t="shared" si="773"/>
        <v>NS</v>
      </c>
      <c r="Z92" s="16" t="str">
        <f t="shared" si="774"/>
        <v>NS</v>
      </c>
      <c r="AA92" s="96">
        <v>0.484549486618644</v>
      </c>
      <c r="AB92" s="96">
        <v>0.38027639142194303</v>
      </c>
      <c r="AC92" s="96">
        <v>14.799010010840499</v>
      </c>
      <c r="AD92" s="96">
        <v>11.1423348148207</v>
      </c>
      <c r="AE92" s="96">
        <v>0.71794882365065305</v>
      </c>
      <c r="AF92" s="96">
        <v>0.78722525910825403</v>
      </c>
      <c r="AG92" s="96">
        <v>0.54811663774119601</v>
      </c>
      <c r="AH92" s="96">
        <v>0.44309989892837198</v>
      </c>
      <c r="AI92" s="39" t="s">
        <v>76</v>
      </c>
      <c r="AJ92" s="39" t="s">
        <v>73</v>
      </c>
      <c r="AK92" s="39" t="s">
        <v>76</v>
      </c>
      <c r="AL92" s="39" t="s">
        <v>76</v>
      </c>
      <c r="AM92" s="39" t="s">
        <v>73</v>
      </c>
      <c r="AN92" s="39" t="s">
        <v>73</v>
      </c>
      <c r="AO92" s="39" t="s">
        <v>73</v>
      </c>
      <c r="AP92" s="39" t="s">
        <v>73</v>
      </c>
      <c r="AR92" s="97" t="s">
        <v>81</v>
      </c>
      <c r="AS92" s="96">
        <v>0.40612566257357802</v>
      </c>
      <c r="AT92" s="96">
        <v>0.40751170973063899</v>
      </c>
      <c r="AU92" s="96">
        <v>5.8691993738379802</v>
      </c>
      <c r="AV92" s="96">
        <v>5.7095765691048497</v>
      </c>
      <c r="AW92" s="96">
        <v>0.77063242692377099</v>
      </c>
      <c r="AX92" s="96">
        <v>0.76973260959203305</v>
      </c>
      <c r="AY92" s="96">
        <v>0.46674426659517299</v>
      </c>
      <c r="AZ92" s="96">
        <v>0.46657560903393902</v>
      </c>
      <c r="BA92" s="39" t="s">
        <v>73</v>
      </c>
      <c r="BB92" s="39" t="s">
        <v>73</v>
      </c>
      <c r="BC92" s="39" t="s">
        <v>75</v>
      </c>
      <c r="BD92" s="39" t="s">
        <v>75</v>
      </c>
      <c r="BE92" s="39" t="s">
        <v>73</v>
      </c>
      <c r="BF92" s="39" t="s">
        <v>73</v>
      </c>
      <c r="BG92" s="39" t="s">
        <v>73</v>
      </c>
      <c r="BH92" s="39" t="s">
        <v>73</v>
      </c>
      <c r="BI92" s="76">
        <f t="shared" si="775"/>
        <v>1</v>
      </c>
      <c r="BJ92" s="76" t="s">
        <v>81</v>
      </c>
      <c r="BK92" s="96">
        <v>0.46674383178235301</v>
      </c>
      <c r="BL92" s="96">
        <v>0.45150298851383103</v>
      </c>
      <c r="BM92" s="96">
        <v>13.472234338990299</v>
      </c>
      <c r="BN92" s="96">
        <v>11.931418951461501</v>
      </c>
      <c r="BO92" s="96">
        <v>0.730243910085971</v>
      </c>
      <c r="BP92" s="96">
        <v>0.740605840839896</v>
      </c>
      <c r="BQ92" s="96">
        <v>0.52759629043160605</v>
      </c>
      <c r="BR92" s="96">
        <v>0.50919525165995205</v>
      </c>
      <c r="BS92" s="76" t="s">
        <v>76</v>
      </c>
      <c r="BT92" s="76" t="s">
        <v>76</v>
      </c>
      <c r="BU92" s="76" t="s">
        <v>76</v>
      </c>
      <c r="BV92" s="76" t="s">
        <v>76</v>
      </c>
      <c r="BW92" s="76" t="s">
        <v>73</v>
      </c>
      <c r="BX92" s="76" t="s">
        <v>73</v>
      </c>
      <c r="BY92" s="76" t="s">
        <v>73</v>
      </c>
      <c r="BZ92" s="76" t="s">
        <v>73</v>
      </c>
    </row>
    <row r="93" spans="1:78" s="76" customFormat="1" x14ac:dyDescent="0.3">
      <c r="A93" s="94">
        <v>14159500</v>
      </c>
      <c r="B93" s="76">
        <v>23773009</v>
      </c>
      <c r="C93" s="76" t="s">
        <v>7</v>
      </c>
      <c r="D93" s="95" t="s">
        <v>206</v>
      </c>
      <c r="E93" s="95"/>
      <c r="F93" s="77"/>
      <c r="G93" s="16">
        <v>0.42</v>
      </c>
      <c r="H93" s="16" t="str">
        <f t="shared" si="759"/>
        <v>NS</v>
      </c>
      <c r="I93" s="16" t="str">
        <f t="shared" si="760"/>
        <v>NS</v>
      </c>
      <c r="J93" s="16" t="str">
        <f t="shared" si="761"/>
        <v>NS</v>
      </c>
      <c r="K93" s="16" t="str">
        <f t="shared" si="762"/>
        <v>S</v>
      </c>
      <c r="L93" s="28">
        <v>-2.5999999999999999E-2</v>
      </c>
      <c r="M93" s="16" t="str">
        <f t="shared" si="763"/>
        <v>VG</v>
      </c>
      <c r="N93" s="16" t="str">
        <f t="shared" si="764"/>
        <v>NS</v>
      </c>
      <c r="O93" s="16" t="str">
        <f t="shared" si="765"/>
        <v>G</v>
      </c>
      <c r="P93" s="16" t="str">
        <f t="shared" si="766"/>
        <v>NS</v>
      </c>
      <c r="Q93" s="16">
        <v>0.76</v>
      </c>
      <c r="R93" s="16" t="str">
        <f t="shared" si="767"/>
        <v>NS</v>
      </c>
      <c r="S93" s="16" t="str">
        <f t="shared" si="768"/>
        <v>NS</v>
      </c>
      <c r="T93" s="16" t="str">
        <f t="shared" si="769"/>
        <v>NS</v>
      </c>
      <c r="U93" s="16" t="str">
        <f t="shared" si="770"/>
        <v>NS</v>
      </c>
      <c r="V93" s="16">
        <v>0.47699999999999998</v>
      </c>
      <c r="W93" s="16" t="str">
        <f t="shared" si="771"/>
        <v>NS</v>
      </c>
      <c r="X93" s="16" t="str">
        <f t="shared" si="772"/>
        <v>NS</v>
      </c>
      <c r="Y93" s="16" t="str">
        <f t="shared" si="773"/>
        <v>NS</v>
      </c>
      <c r="Z93" s="16" t="str">
        <f t="shared" si="774"/>
        <v>NS</v>
      </c>
      <c r="AA93" s="96">
        <v>0.484549486618644</v>
      </c>
      <c r="AB93" s="96">
        <v>0.38027639142194303</v>
      </c>
      <c r="AC93" s="96">
        <v>14.799010010840499</v>
      </c>
      <c r="AD93" s="96">
        <v>11.1423348148207</v>
      </c>
      <c r="AE93" s="96">
        <v>0.71794882365065305</v>
      </c>
      <c r="AF93" s="96">
        <v>0.78722525910825403</v>
      </c>
      <c r="AG93" s="96">
        <v>0.54811663774119601</v>
      </c>
      <c r="AH93" s="96">
        <v>0.44309989892837198</v>
      </c>
      <c r="AI93" s="39" t="s">
        <v>76</v>
      </c>
      <c r="AJ93" s="39" t="s">
        <v>73</v>
      </c>
      <c r="AK93" s="39" t="s">
        <v>76</v>
      </c>
      <c r="AL93" s="39" t="s">
        <v>76</v>
      </c>
      <c r="AM93" s="39" t="s">
        <v>73</v>
      </c>
      <c r="AN93" s="39" t="s">
        <v>73</v>
      </c>
      <c r="AO93" s="39" t="s">
        <v>73</v>
      </c>
      <c r="AP93" s="39" t="s">
        <v>73</v>
      </c>
      <c r="AR93" s="97" t="s">
        <v>81</v>
      </c>
      <c r="AS93" s="96">
        <v>0.40612566257357802</v>
      </c>
      <c r="AT93" s="96">
        <v>0.40751170973063899</v>
      </c>
      <c r="AU93" s="96">
        <v>5.8691993738379802</v>
      </c>
      <c r="AV93" s="96">
        <v>5.7095765691048497</v>
      </c>
      <c r="AW93" s="96">
        <v>0.77063242692377099</v>
      </c>
      <c r="AX93" s="96">
        <v>0.76973260959203305</v>
      </c>
      <c r="AY93" s="96">
        <v>0.46674426659517299</v>
      </c>
      <c r="AZ93" s="96">
        <v>0.46657560903393902</v>
      </c>
      <c r="BA93" s="39" t="s">
        <v>73</v>
      </c>
      <c r="BB93" s="39" t="s">
        <v>73</v>
      </c>
      <c r="BC93" s="39" t="s">
        <v>75</v>
      </c>
      <c r="BD93" s="39" t="s">
        <v>75</v>
      </c>
      <c r="BE93" s="39" t="s">
        <v>73</v>
      </c>
      <c r="BF93" s="39" t="s">
        <v>73</v>
      </c>
      <c r="BG93" s="39" t="s">
        <v>73</v>
      </c>
      <c r="BH93" s="39" t="s">
        <v>73</v>
      </c>
      <c r="BI93" s="76">
        <f t="shared" si="775"/>
        <v>1</v>
      </c>
      <c r="BJ93" s="76" t="s">
        <v>81</v>
      </c>
      <c r="BK93" s="96">
        <v>0.46674383178235301</v>
      </c>
      <c r="BL93" s="96">
        <v>0.45150298851383103</v>
      </c>
      <c r="BM93" s="96">
        <v>13.472234338990299</v>
      </c>
      <c r="BN93" s="96">
        <v>11.931418951461501</v>
      </c>
      <c r="BO93" s="96">
        <v>0.730243910085971</v>
      </c>
      <c r="BP93" s="96">
        <v>0.740605840839896</v>
      </c>
      <c r="BQ93" s="96">
        <v>0.52759629043160605</v>
      </c>
      <c r="BR93" s="96">
        <v>0.50919525165995205</v>
      </c>
      <c r="BS93" s="76" t="s">
        <v>76</v>
      </c>
      <c r="BT93" s="76" t="s">
        <v>76</v>
      </c>
      <c r="BU93" s="76" t="s">
        <v>76</v>
      </c>
      <c r="BV93" s="76" t="s">
        <v>76</v>
      </c>
      <c r="BW93" s="76" t="s">
        <v>73</v>
      </c>
      <c r="BX93" s="76" t="s">
        <v>73</v>
      </c>
      <c r="BY93" s="76" t="s">
        <v>73</v>
      </c>
      <c r="BZ93" s="76" t="s">
        <v>73</v>
      </c>
    </row>
    <row r="94" spans="1:78" s="47" customFormat="1" x14ac:dyDescent="0.3">
      <c r="A94" s="48">
        <v>14159500</v>
      </c>
      <c r="B94" s="47">
        <v>23773009</v>
      </c>
      <c r="C94" s="47" t="s">
        <v>7</v>
      </c>
      <c r="D94" s="93" t="s">
        <v>212</v>
      </c>
      <c r="E94" s="93"/>
      <c r="F94" s="100"/>
      <c r="G94" s="49">
        <v>0.45300000000000001</v>
      </c>
      <c r="H94" s="49" t="str">
        <f t="shared" si="759"/>
        <v>S</v>
      </c>
      <c r="I94" s="49" t="str">
        <f t="shared" si="760"/>
        <v>NS</v>
      </c>
      <c r="J94" s="49" t="str">
        <f t="shared" si="761"/>
        <v>NS</v>
      </c>
      <c r="K94" s="49" t="str">
        <f t="shared" si="762"/>
        <v>S</v>
      </c>
      <c r="L94" s="50">
        <v>6.0000000000000001E-3</v>
      </c>
      <c r="M94" s="49" t="str">
        <f t="shared" si="763"/>
        <v>VG</v>
      </c>
      <c r="N94" s="49" t="str">
        <f t="shared" si="764"/>
        <v>NS</v>
      </c>
      <c r="O94" s="49" t="str">
        <f t="shared" si="765"/>
        <v>G</v>
      </c>
      <c r="P94" s="49" t="str">
        <f t="shared" si="766"/>
        <v>NS</v>
      </c>
      <c r="Q94" s="49">
        <v>0.74</v>
      </c>
      <c r="R94" s="49" t="str">
        <f t="shared" si="767"/>
        <v>NS</v>
      </c>
      <c r="S94" s="49" t="str">
        <f t="shared" si="768"/>
        <v>NS</v>
      </c>
      <c r="T94" s="49" t="str">
        <f t="shared" si="769"/>
        <v>NS</v>
      </c>
      <c r="U94" s="49" t="str">
        <f t="shared" si="770"/>
        <v>NS</v>
      </c>
      <c r="V94" s="49">
        <v>0.49</v>
      </c>
      <c r="W94" s="49" t="str">
        <f t="shared" si="771"/>
        <v>NS</v>
      </c>
      <c r="X94" s="49" t="str">
        <f t="shared" si="772"/>
        <v>NS</v>
      </c>
      <c r="Y94" s="49" t="str">
        <f t="shared" si="773"/>
        <v>NS</v>
      </c>
      <c r="Z94" s="49" t="str">
        <f t="shared" si="774"/>
        <v>NS</v>
      </c>
      <c r="AA94" s="51">
        <v>0.484549486618644</v>
      </c>
      <c r="AB94" s="51">
        <v>0.38027639142194303</v>
      </c>
      <c r="AC94" s="51">
        <v>14.799010010840499</v>
      </c>
      <c r="AD94" s="51">
        <v>11.1423348148207</v>
      </c>
      <c r="AE94" s="51">
        <v>0.71794882365065305</v>
      </c>
      <c r="AF94" s="51">
        <v>0.78722525910825403</v>
      </c>
      <c r="AG94" s="51">
        <v>0.54811663774119601</v>
      </c>
      <c r="AH94" s="51">
        <v>0.44309989892837198</v>
      </c>
      <c r="AI94" s="52" t="s">
        <v>76</v>
      </c>
      <c r="AJ94" s="52" t="s">
        <v>73</v>
      </c>
      <c r="AK94" s="52" t="s">
        <v>76</v>
      </c>
      <c r="AL94" s="52" t="s">
        <v>76</v>
      </c>
      <c r="AM94" s="52" t="s">
        <v>73</v>
      </c>
      <c r="AN94" s="52" t="s">
        <v>73</v>
      </c>
      <c r="AO94" s="52" t="s">
        <v>73</v>
      </c>
      <c r="AP94" s="52" t="s">
        <v>73</v>
      </c>
      <c r="AR94" s="53" t="s">
        <v>81</v>
      </c>
      <c r="AS94" s="51">
        <v>0.40612566257357802</v>
      </c>
      <c r="AT94" s="51">
        <v>0.40751170973063899</v>
      </c>
      <c r="AU94" s="51">
        <v>5.8691993738379802</v>
      </c>
      <c r="AV94" s="51">
        <v>5.7095765691048497</v>
      </c>
      <c r="AW94" s="51">
        <v>0.77063242692377099</v>
      </c>
      <c r="AX94" s="51">
        <v>0.76973260959203305</v>
      </c>
      <c r="AY94" s="51">
        <v>0.46674426659517299</v>
      </c>
      <c r="AZ94" s="51">
        <v>0.46657560903393902</v>
      </c>
      <c r="BA94" s="52" t="s">
        <v>73</v>
      </c>
      <c r="BB94" s="52" t="s">
        <v>73</v>
      </c>
      <c r="BC94" s="52" t="s">
        <v>75</v>
      </c>
      <c r="BD94" s="52" t="s">
        <v>75</v>
      </c>
      <c r="BE94" s="52" t="s">
        <v>73</v>
      </c>
      <c r="BF94" s="52" t="s">
        <v>73</v>
      </c>
      <c r="BG94" s="52" t="s">
        <v>73</v>
      </c>
      <c r="BH94" s="52" t="s">
        <v>73</v>
      </c>
      <c r="BI94" s="47">
        <f t="shared" si="775"/>
        <v>1</v>
      </c>
      <c r="BJ94" s="47" t="s">
        <v>81</v>
      </c>
      <c r="BK94" s="51">
        <v>0.46674383178235301</v>
      </c>
      <c r="BL94" s="51">
        <v>0.45150298851383103</v>
      </c>
      <c r="BM94" s="51">
        <v>13.472234338990299</v>
      </c>
      <c r="BN94" s="51">
        <v>11.931418951461501</v>
      </c>
      <c r="BO94" s="51">
        <v>0.730243910085971</v>
      </c>
      <c r="BP94" s="51">
        <v>0.740605840839896</v>
      </c>
      <c r="BQ94" s="51">
        <v>0.52759629043160605</v>
      </c>
      <c r="BR94" s="51">
        <v>0.50919525165995205</v>
      </c>
      <c r="BS94" s="47" t="s">
        <v>76</v>
      </c>
      <c r="BT94" s="47" t="s">
        <v>76</v>
      </c>
      <c r="BU94" s="47" t="s">
        <v>76</v>
      </c>
      <c r="BV94" s="47" t="s">
        <v>76</v>
      </c>
      <c r="BW94" s="47" t="s">
        <v>73</v>
      </c>
      <c r="BX94" s="47" t="s">
        <v>73</v>
      </c>
      <c r="BY94" s="47" t="s">
        <v>73</v>
      </c>
      <c r="BZ94" s="47" t="s">
        <v>73</v>
      </c>
    </row>
    <row r="95" spans="1:78" s="47" customFormat="1" x14ac:dyDescent="0.3">
      <c r="A95" s="48">
        <v>14159500</v>
      </c>
      <c r="B95" s="47">
        <v>23773009</v>
      </c>
      <c r="C95" s="47" t="s">
        <v>7</v>
      </c>
      <c r="D95" s="93" t="s">
        <v>228</v>
      </c>
      <c r="E95" s="93" t="s">
        <v>239</v>
      </c>
      <c r="F95" s="100"/>
      <c r="G95" s="49">
        <v>0.45900000000000002</v>
      </c>
      <c r="H95" s="49" t="str">
        <f t="shared" si="759"/>
        <v>S</v>
      </c>
      <c r="I95" s="49" t="str">
        <f t="shared" ref="I95" si="776">AJ95</f>
        <v>NS</v>
      </c>
      <c r="J95" s="49" t="str">
        <f t="shared" ref="J95" si="777">BB95</f>
        <v>NS</v>
      </c>
      <c r="K95" s="49" t="str">
        <f t="shared" ref="K95" si="778">BT95</f>
        <v>S</v>
      </c>
      <c r="L95" s="50">
        <v>1.12E-2</v>
      </c>
      <c r="M95" s="49" t="str">
        <f t="shared" si="763"/>
        <v>VG</v>
      </c>
      <c r="N95" s="49" t="str">
        <f t="shared" ref="N95" si="779">AO95</f>
        <v>NS</v>
      </c>
      <c r="O95" s="49" t="str">
        <f t="shared" ref="O95" si="780">BD95</f>
        <v>G</v>
      </c>
      <c r="P95" s="49" t="str">
        <f t="shared" ref="P95" si="781">BY95</f>
        <v>NS</v>
      </c>
      <c r="Q95" s="49">
        <v>0.74</v>
      </c>
      <c r="R95" s="49" t="str">
        <f t="shared" si="767"/>
        <v>NS</v>
      </c>
      <c r="S95" s="49" t="str">
        <f t="shared" ref="S95" si="782">AN95</f>
        <v>NS</v>
      </c>
      <c r="T95" s="49" t="str">
        <f t="shared" ref="T95" si="783">BF95</f>
        <v>NS</v>
      </c>
      <c r="U95" s="49" t="str">
        <f t="shared" ref="U95" si="784">BX95</f>
        <v>NS</v>
      </c>
      <c r="V95" s="49">
        <v>0.496</v>
      </c>
      <c r="W95" s="49" t="str">
        <f t="shared" si="771"/>
        <v>NS</v>
      </c>
      <c r="X95" s="49" t="str">
        <f t="shared" ref="X95" si="785">AP95</f>
        <v>NS</v>
      </c>
      <c r="Y95" s="49" t="str">
        <f t="shared" ref="Y95" si="786">BH95</f>
        <v>NS</v>
      </c>
      <c r="Z95" s="49" t="str">
        <f t="shared" ref="Z95" si="787">BZ95</f>
        <v>NS</v>
      </c>
      <c r="AA95" s="51">
        <v>0.484549486618644</v>
      </c>
      <c r="AB95" s="51">
        <v>0.38027639142194303</v>
      </c>
      <c r="AC95" s="51">
        <v>14.799010010840499</v>
      </c>
      <c r="AD95" s="51">
        <v>11.1423348148207</v>
      </c>
      <c r="AE95" s="51">
        <v>0.71794882365065305</v>
      </c>
      <c r="AF95" s="51">
        <v>0.78722525910825403</v>
      </c>
      <c r="AG95" s="51">
        <v>0.54811663774119601</v>
      </c>
      <c r="AH95" s="51">
        <v>0.44309989892837198</v>
      </c>
      <c r="AI95" s="52" t="s">
        <v>76</v>
      </c>
      <c r="AJ95" s="52" t="s">
        <v>73</v>
      </c>
      <c r="AK95" s="52" t="s">
        <v>76</v>
      </c>
      <c r="AL95" s="52" t="s">
        <v>76</v>
      </c>
      <c r="AM95" s="52" t="s">
        <v>73</v>
      </c>
      <c r="AN95" s="52" t="s">
        <v>73</v>
      </c>
      <c r="AO95" s="52" t="s">
        <v>73</v>
      </c>
      <c r="AP95" s="52" t="s">
        <v>73</v>
      </c>
      <c r="AR95" s="53" t="s">
        <v>81</v>
      </c>
      <c r="AS95" s="51">
        <v>0.40612566257357802</v>
      </c>
      <c r="AT95" s="51">
        <v>0.40751170973063899</v>
      </c>
      <c r="AU95" s="51">
        <v>5.8691993738379802</v>
      </c>
      <c r="AV95" s="51">
        <v>5.7095765691048497</v>
      </c>
      <c r="AW95" s="51">
        <v>0.77063242692377099</v>
      </c>
      <c r="AX95" s="51">
        <v>0.76973260959203305</v>
      </c>
      <c r="AY95" s="51">
        <v>0.46674426659517299</v>
      </c>
      <c r="AZ95" s="51">
        <v>0.46657560903393902</v>
      </c>
      <c r="BA95" s="52" t="s">
        <v>73</v>
      </c>
      <c r="BB95" s="52" t="s">
        <v>73</v>
      </c>
      <c r="BC95" s="52" t="s">
        <v>75</v>
      </c>
      <c r="BD95" s="52" t="s">
        <v>75</v>
      </c>
      <c r="BE95" s="52" t="s">
        <v>73</v>
      </c>
      <c r="BF95" s="52" t="s">
        <v>73</v>
      </c>
      <c r="BG95" s="52" t="s">
        <v>73</v>
      </c>
      <c r="BH95" s="52" t="s">
        <v>73</v>
      </c>
      <c r="BI95" s="47">
        <f t="shared" ref="BI95" si="788">IF(BJ95=AR95,1,0)</f>
        <v>1</v>
      </c>
      <c r="BJ95" s="47" t="s">
        <v>81</v>
      </c>
      <c r="BK95" s="51">
        <v>0.46674383178235301</v>
      </c>
      <c r="BL95" s="51">
        <v>0.45150298851383103</v>
      </c>
      <c r="BM95" s="51">
        <v>13.472234338990299</v>
      </c>
      <c r="BN95" s="51">
        <v>11.931418951461501</v>
      </c>
      <c r="BO95" s="51">
        <v>0.730243910085971</v>
      </c>
      <c r="BP95" s="51">
        <v>0.740605840839896</v>
      </c>
      <c r="BQ95" s="51">
        <v>0.52759629043160605</v>
      </c>
      <c r="BR95" s="51">
        <v>0.50919525165995205</v>
      </c>
      <c r="BS95" s="47" t="s">
        <v>76</v>
      </c>
      <c r="BT95" s="47" t="s">
        <v>76</v>
      </c>
      <c r="BU95" s="47" t="s">
        <v>76</v>
      </c>
      <c r="BV95" s="47" t="s">
        <v>76</v>
      </c>
      <c r="BW95" s="47" t="s">
        <v>73</v>
      </c>
      <c r="BX95" s="47" t="s">
        <v>73</v>
      </c>
      <c r="BY95" s="47" t="s">
        <v>73</v>
      </c>
      <c r="BZ95" s="47" t="s">
        <v>73</v>
      </c>
    </row>
    <row r="96" spans="1:78" s="47" customFormat="1" x14ac:dyDescent="0.3">
      <c r="A96" s="48">
        <v>14159500</v>
      </c>
      <c r="B96" s="47">
        <v>23773009</v>
      </c>
      <c r="C96" s="47" t="s">
        <v>7</v>
      </c>
      <c r="D96" s="93" t="s">
        <v>240</v>
      </c>
      <c r="E96" s="93" t="s">
        <v>238</v>
      </c>
      <c r="F96" s="100"/>
      <c r="G96" s="49">
        <v>0.45900000000000002</v>
      </c>
      <c r="H96" s="49" t="str">
        <f t="shared" si="759"/>
        <v>S</v>
      </c>
      <c r="I96" s="49" t="str">
        <f t="shared" ref="I96" si="789">AJ96</f>
        <v>NS</v>
      </c>
      <c r="J96" s="49" t="str">
        <f t="shared" ref="J96" si="790">BB96</f>
        <v>NS</v>
      </c>
      <c r="K96" s="49" t="str">
        <f t="shared" ref="K96" si="791">BT96</f>
        <v>S</v>
      </c>
      <c r="L96" s="50">
        <v>1.03E-2</v>
      </c>
      <c r="M96" s="49" t="str">
        <f t="shared" si="763"/>
        <v>VG</v>
      </c>
      <c r="N96" s="49" t="str">
        <f t="shared" ref="N96" si="792">AO96</f>
        <v>NS</v>
      </c>
      <c r="O96" s="49" t="str">
        <f t="shared" ref="O96" si="793">BD96</f>
        <v>G</v>
      </c>
      <c r="P96" s="49" t="str">
        <f t="shared" ref="P96" si="794">BY96</f>
        <v>NS</v>
      </c>
      <c r="Q96" s="49">
        <v>0.74</v>
      </c>
      <c r="R96" s="49" t="str">
        <f t="shared" si="767"/>
        <v>NS</v>
      </c>
      <c r="S96" s="49" t="str">
        <f t="shared" ref="S96" si="795">AN96</f>
        <v>NS</v>
      </c>
      <c r="T96" s="49" t="str">
        <f t="shared" ref="T96" si="796">BF96</f>
        <v>NS</v>
      </c>
      <c r="U96" s="49" t="str">
        <f t="shared" ref="U96" si="797">BX96</f>
        <v>NS</v>
      </c>
      <c r="V96" s="49">
        <v>0.496</v>
      </c>
      <c r="W96" s="49" t="str">
        <f t="shared" si="771"/>
        <v>NS</v>
      </c>
      <c r="X96" s="49" t="str">
        <f t="shared" ref="X96" si="798">AP96</f>
        <v>NS</v>
      </c>
      <c r="Y96" s="49" t="str">
        <f t="shared" ref="Y96" si="799">BH96</f>
        <v>NS</v>
      </c>
      <c r="Z96" s="49" t="str">
        <f t="shared" ref="Z96" si="800">BZ96</f>
        <v>NS</v>
      </c>
      <c r="AA96" s="51">
        <v>0.484549486618644</v>
      </c>
      <c r="AB96" s="51">
        <v>0.38027639142194303</v>
      </c>
      <c r="AC96" s="51">
        <v>14.799010010840499</v>
      </c>
      <c r="AD96" s="51">
        <v>11.1423348148207</v>
      </c>
      <c r="AE96" s="51">
        <v>0.71794882365065305</v>
      </c>
      <c r="AF96" s="51">
        <v>0.78722525910825403</v>
      </c>
      <c r="AG96" s="51">
        <v>0.54811663774119601</v>
      </c>
      <c r="AH96" s="51">
        <v>0.44309989892837198</v>
      </c>
      <c r="AI96" s="52" t="s">
        <v>76</v>
      </c>
      <c r="AJ96" s="52" t="s">
        <v>73</v>
      </c>
      <c r="AK96" s="52" t="s">
        <v>76</v>
      </c>
      <c r="AL96" s="52" t="s">
        <v>76</v>
      </c>
      <c r="AM96" s="52" t="s">
        <v>73</v>
      </c>
      <c r="AN96" s="52" t="s">
        <v>73</v>
      </c>
      <c r="AO96" s="52" t="s">
        <v>73</v>
      </c>
      <c r="AP96" s="52" t="s">
        <v>73</v>
      </c>
      <c r="AR96" s="53" t="s">
        <v>81</v>
      </c>
      <c r="AS96" s="51">
        <v>0.40612566257357802</v>
      </c>
      <c r="AT96" s="51">
        <v>0.40751170973063899</v>
      </c>
      <c r="AU96" s="51">
        <v>5.8691993738379802</v>
      </c>
      <c r="AV96" s="51">
        <v>5.7095765691048497</v>
      </c>
      <c r="AW96" s="51">
        <v>0.77063242692377099</v>
      </c>
      <c r="AX96" s="51">
        <v>0.76973260959203305</v>
      </c>
      <c r="AY96" s="51">
        <v>0.46674426659517299</v>
      </c>
      <c r="AZ96" s="51">
        <v>0.46657560903393902</v>
      </c>
      <c r="BA96" s="52" t="s">
        <v>73</v>
      </c>
      <c r="BB96" s="52" t="s">
        <v>73</v>
      </c>
      <c r="BC96" s="52" t="s">
        <v>75</v>
      </c>
      <c r="BD96" s="52" t="s">
        <v>75</v>
      </c>
      <c r="BE96" s="52" t="s">
        <v>73</v>
      </c>
      <c r="BF96" s="52" t="s">
        <v>73</v>
      </c>
      <c r="BG96" s="52" t="s">
        <v>73</v>
      </c>
      <c r="BH96" s="52" t="s">
        <v>73</v>
      </c>
      <c r="BI96" s="47">
        <f t="shared" ref="BI96" si="801">IF(BJ96=AR96,1,0)</f>
        <v>1</v>
      </c>
      <c r="BJ96" s="47" t="s">
        <v>81</v>
      </c>
      <c r="BK96" s="51">
        <v>0.46674383178235301</v>
      </c>
      <c r="BL96" s="51">
        <v>0.45150298851383103</v>
      </c>
      <c r="BM96" s="51">
        <v>13.472234338990299</v>
      </c>
      <c r="BN96" s="51">
        <v>11.931418951461501</v>
      </c>
      <c r="BO96" s="51">
        <v>0.730243910085971</v>
      </c>
      <c r="BP96" s="51">
        <v>0.740605840839896</v>
      </c>
      <c r="BQ96" s="51">
        <v>0.52759629043160605</v>
      </c>
      <c r="BR96" s="51">
        <v>0.50919525165995205</v>
      </c>
      <c r="BS96" s="47" t="s">
        <v>76</v>
      </c>
      <c r="BT96" s="47" t="s">
        <v>76</v>
      </c>
      <c r="BU96" s="47" t="s">
        <v>76</v>
      </c>
      <c r="BV96" s="47" t="s">
        <v>76</v>
      </c>
      <c r="BW96" s="47" t="s">
        <v>73</v>
      </c>
      <c r="BX96" s="47" t="s">
        <v>73</v>
      </c>
      <c r="BY96" s="47" t="s">
        <v>73</v>
      </c>
      <c r="BZ96" s="47" t="s">
        <v>73</v>
      </c>
    </row>
    <row r="97" spans="1:78" s="47" customFormat="1" x14ac:dyDescent="0.3">
      <c r="A97" s="48">
        <v>14159500</v>
      </c>
      <c r="B97" s="47">
        <v>23773009</v>
      </c>
      <c r="C97" s="47" t="s">
        <v>7</v>
      </c>
      <c r="D97" s="93" t="s">
        <v>254</v>
      </c>
      <c r="E97" s="93" t="s">
        <v>244</v>
      </c>
      <c r="F97" s="100"/>
      <c r="G97" s="49">
        <v>0.45900000000000002</v>
      </c>
      <c r="H97" s="49" t="str">
        <f t="shared" si="759"/>
        <v>S</v>
      </c>
      <c r="I97" s="49" t="str">
        <f t="shared" ref="I97" si="802">AJ97</f>
        <v>NS</v>
      </c>
      <c r="J97" s="49" t="str">
        <f t="shared" ref="J97" si="803">BB97</f>
        <v>NS</v>
      </c>
      <c r="K97" s="49" t="str">
        <f t="shared" ref="K97" si="804">BT97</f>
        <v>S</v>
      </c>
      <c r="L97" s="50">
        <v>1.4999999999999999E-2</v>
      </c>
      <c r="M97" s="49" t="str">
        <f t="shared" si="763"/>
        <v>VG</v>
      </c>
      <c r="N97" s="49" t="str">
        <f t="shared" ref="N97" si="805">AO97</f>
        <v>NS</v>
      </c>
      <c r="O97" s="49" t="str">
        <f t="shared" ref="O97" si="806">BD97</f>
        <v>G</v>
      </c>
      <c r="P97" s="49" t="str">
        <f t="shared" ref="P97" si="807">BY97</f>
        <v>NS</v>
      </c>
      <c r="Q97" s="49">
        <v>0.73</v>
      </c>
      <c r="R97" s="49" t="str">
        <f t="shared" si="767"/>
        <v>NS</v>
      </c>
      <c r="S97" s="49" t="str">
        <f t="shared" ref="S97" si="808">AN97</f>
        <v>NS</v>
      </c>
      <c r="T97" s="49" t="str">
        <f t="shared" ref="T97" si="809">BF97</f>
        <v>NS</v>
      </c>
      <c r="U97" s="49" t="str">
        <f t="shared" ref="U97" si="810">BX97</f>
        <v>NS</v>
      </c>
      <c r="V97" s="49">
        <v>0.49980000000000002</v>
      </c>
      <c r="W97" s="49" t="str">
        <f t="shared" si="771"/>
        <v>NS</v>
      </c>
      <c r="X97" s="49" t="str">
        <f t="shared" ref="X97" si="811">AP97</f>
        <v>NS</v>
      </c>
      <c r="Y97" s="49" t="str">
        <f t="shared" ref="Y97" si="812">BH97</f>
        <v>NS</v>
      </c>
      <c r="Z97" s="49" t="str">
        <f t="shared" ref="Z97" si="813">BZ97</f>
        <v>NS</v>
      </c>
      <c r="AA97" s="51">
        <v>0.484549486618644</v>
      </c>
      <c r="AB97" s="51">
        <v>0.38027639142194303</v>
      </c>
      <c r="AC97" s="51">
        <v>14.799010010840499</v>
      </c>
      <c r="AD97" s="51">
        <v>11.1423348148207</v>
      </c>
      <c r="AE97" s="51">
        <v>0.71794882365065305</v>
      </c>
      <c r="AF97" s="51">
        <v>0.78722525910825403</v>
      </c>
      <c r="AG97" s="51">
        <v>0.54811663774119601</v>
      </c>
      <c r="AH97" s="51">
        <v>0.44309989892837198</v>
      </c>
      <c r="AI97" s="52" t="s">
        <v>76</v>
      </c>
      <c r="AJ97" s="52" t="s">
        <v>73</v>
      </c>
      <c r="AK97" s="52" t="s">
        <v>76</v>
      </c>
      <c r="AL97" s="52" t="s">
        <v>76</v>
      </c>
      <c r="AM97" s="52" t="s">
        <v>73</v>
      </c>
      <c r="AN97" s="52" t="s">
        <v>73</v>
      </c>
      <c r="AO97" s="52" t="s">
        <v>73</v>
      </c>
      <c r="AP97" s="52" t="s">
        <v>73</v>
      </c>
      <c r="AR97" s="53" t="s">
        <v>81</v>
      </c>
      <c r="AS97" s="51">
        <v>0.40612566257357802</v>
      </c>
      <c r="AT97" s="51">
        <v>0.40751170973063899</v>
      </c>
      <c r="AU97" s="51">
        <v>5.8691993738379802</v>
      </c>
      <c r="AV97" s="51">
        <v>5.7095765691048497</v>
      </c>
      <c r="AW97" s="51">
        <v>0.77063242692377099</v>
      </c>
      <c r="AX97" s="51">
        <v>0.76973260959203305</v>
      </c>
      <c r="AY97" s="51">
        <v>0.46674426659517299</v>
      </c>
      <c r="AZ97" s="51">
        <v>0.46657560903393902</v>
      </c>
      <c r="BA97" s="52" t="s">
        <v>73</v>
      </c>
      <c r="BB97" s="52" t="s">
        <v>73</v>
      </c>
      <c r="BC97" s="52" t="s">
        <v>75</v>
      </c>
      <c r="BD97" s="52" t="s">
        <v>75</v>
      </c>
      <c r="BE97" s="52" t="s">
        <v>73</v>
      </c>
      <c r="BF97" s="52" t="s">
        <v>73</v>
      </c>
      <c r="BG97" s="52" t="s">
        <v>73</v>
      </c>
      <c r="BH97" s="52" t="s">
        <v>73</v>
      </c>
      <c r="BI97" s="47">
        <f t="shared" ref="BI97" si="814">IF(BJ97=AR97,1,0)</f>
        <v>1</v>
      </c>
      <c r="BJ97" s="47" t="s">
        <v>81</v>
      </c>
      <c r="BK97" s="51">
        <v>0.46674383178235301</v>
      </c>
      <c r="BL97" s="51">
        <v>0.45150298851383103</v>
      </c>
      <c r="BM97" s="51">
        <v>13.472234338990299</v>
      </c>
      <c r="BN97" s="51">
        <v>11.931418951461501</v>
      </c>
      <c r="BO97" s="51">
        <v>0.730243910085971</v>
      </c>
      <c r="BP97" s="51">
        <v>0.740605840839896</v>
      </c>
      <c r="BQ97" s="51">
        <v>0.52759629043160605</v>
      </c>
      <c r="BR97" s="51">
        <v>0.50919525165995205</v>
      </c>
      <c r="BS97" s="47" t="s">
        <v>76</v>
      </c>
      <c r="BT97" s="47" t="s">
        <v>76</v>
      </c>
      <c r="BU97" s="47" t="s">
        <v>76</v>
      </c>
      <c r="BV97" s="47" t="s">
        <v>76</v>
      </c>
      <c r="BW97" s="47" t="s">
        <v>73</v>
      </c>
      <c r="BX97" s="47" t="s">
        <v>73</v>
      </c>
      <c r="BY97" s="47" t="s">
        <v>73</v>
      </c>
      <c r="BZ97" s="47" t="s">
        <v>73</v>
      </c>
    </row>
    <row r="98" spans="1:78" s="47" customFormat="1" x14ac:dyDescent="0.3">
      <c r="A98" s="48">
        <v>14159500</v>
      </c>
      <c r="B98" s="47">
        <v>23773009</v>
      </c>
      <c r="C98" s="47" t="s">
        <v>7</v>
      </c>
      <c r="D98" s="93" t="s">
        <v>346</v>
      </c>
      <c r="E98" s="93"/>
      <c r="F98" s="100"/>
      <c r="G98" s="49">
        <v>0.47199999999999998</v>
      </c>
      <c r="H98" s="49" t="str">
        <f t="shared" ref="H98" si="815">IF(G98&gt;0.8,"VG",IF(G98&gt;0.7,"G",IF(G98&gt;0.45,"S","NS")))</f>
        <v>S</v>
      </c>
      <c r="I98" s="49" t="str">
        <f t="shared" ref="I98" si="816">AJ98</f>
        <v>NS</v>
      </c>
      <c r="J98" s="49" t="str">
        <f t="shared" ref="J98" si="817">BB98</f>
        <v>NS</v>
      </c>
      <c r="K98" s="49" t="str">
        <f t="shared" ref="K98" si="818">BT98</f>
        <v>S</v>
      </c>
      <c r="L98" s="50">
        <v>5.33E-2</v>
      </c>
      <c r="M98" s="49" t="str">
        <f t="shared" ref="M98" si="819">IF(ABS(L98)&lt;5%,"VG",IF(ABS(L98)&lt;10%,"G",IF(ABS(L98)&lt;15%,"S","NS")))</f>
        <v>G</v>
      </c>
      <c r="N98" s="49" t="str">
        <f t="shared" ref="N98" si="820">AO98</f>
        <v>NS</v>
      </c>
      <c r="O98" s="49" t="str">
        <f t="shared" ref="O98" si="821">BD98</f>
        <v>G</v>
      </c>
      <c r="P98" s="49" t="str">
        <f t="shared" ref="P98" si="822">BY98</f>
        <v>NS</v>
      </c>
      <c r="Q98" s="49">
        <v>0.72</v>
      </c>
      <c r="R98" s="49" t="str">
        <f t="shared" ref="R98" si="823">IF(Q98&lt;=0.5,"VG",IF(Q98&lt;=0.6,"G",IF(Q98&lt;=0.7,"S","NS")))</f>
        <v>NS</v>
      </c>
      <c r="S98" s="49" t="str">
        <f t="shared" ref="S98" si="824">AN98</f>
        <v>NS</v>
      </c>
      <c r="T98" s="49" t="str">
        <f t="shared" ref="T98" si="825">BF98</f>
        <v>NS</v>
      </c>
      <c r="U98" s="49" t="str">
        <f t="shared" ref="U98" si="826">BX98</f>
        <v>NS</v>
      </c>
      <c r="V98" s="49">
        <v>0.50600000000000001</v>
      </c>
      <c r="W98" s="49" t="str">
        <f t="shared" ref="W98" si="827">IF(V98&gt;0.85,"VG",IF(V98&gt;0.75,"G",IF(V98&gt;0.6,"S","NS")))</f>
        <v>NS</v>
      </c>
      <c r="X98" s="49" t="str">
        <f t="shared" ref="X98" si="828">AP98</f>
        <v>NS</v>
      </c>
      <c r="Y98" s="49" t="str">
        <f t="shared" ref="Y98" si="829">BH98</f>
        <v>NS</v>
      </c>
      <c r="Z98" s="49" t="str">
        <f t="shared" ref="Z98" si="830">BZ98</f>
        <v>NS</v>
      </c>
      <c r="AA98" s="51">
        <v>0.484549486618644</v>
      </c>
      <c r="AB98" s="51">
        <v>0.38027639142194303</v>
      </c>
      <c r="AC98" s="51">
        <v>14.799010010840499</v>
      </c>
      <c r="AD98" s="51">
        <v>11.1423348148207</v>
      </c>
      <c r="AE98" s="51">
        <v>0.71794882365065305</v>
      </c>
      <c r="AF98" s="51">
        <v>0.78722525910825403</v>
      </c>
      <c r="AG98" s="51">
        <v>0.54811663774119601</v>
      </c>
      <c r="AH98" s="51">
        <v>0.44309989892837198</v>
      </c>
      <c r="AI98" s="52" t="s">
        <v>76</v>
      </c>
      <c r="AJ98" s="52" t="s">
        <v>73</v>
      </c>
      <c r="AK98" s="52" t="s">
        <v>76</v>
      </c>
      <c r="AL98" s="52" t="s">
        <v>76</v>
      </c>
      <c r="AM98" s="52" t="s">
        <v>73</v>
      </c>
      <c r="AN98" s="52" t="s">
        <v>73</v>
      </c>
      <c r="AO98" s="52" t="s">
        <v>73</v>
      </c>
      <c r="AP98" s="52" t="s">
        <v>73</v>
      </c>
      <c r="AR98" s="53" t="s">
        <v>81</v>
      </c>
      <c r="AS98" s="51">
        <v>0.40612566257357802</v>
      </c>
      <c r="AT98" s="51">
        <v>0.40751170973063899</v>
      </c>
      <c r="AU98" s="51">
        <v>5.8691993738379802</v>
      </c>
      <c r="AV98" s="51">
        <v>5.7095765691048497</v>
      </c>
      <c r="AW98" s="51">
        <v>0.77063242692377099</v>
      </c>
      <c r="AX98" s="51">
        <v>0.76973260959203305</v>
      </c>
      <c r="AY98" s="51">
        <v>0.46674426659517299</v>
      </c>
      <c r="AZ98" s="51">
        <v>0.46657560903393902</v>
      </c>
      <c r="BA98" s="52" t="s">
        <v>73</v>
      </c>
      <c r="BB98" s="52" t="s">
        <v>73</v>
      </c>
      <c r="BC98" s="52" t="s">
        <v>75</v>
      </c>
      <c r="BD98" s="52" t="s">
        <v>75</v>
      </c>
      <c r="BE98" s="52" t="s">
        <v>73</v>
      </c>
      <c r="BF98" s="52" t="s">
        <v>73</v>
      </c>
      <c r="BG98" s="52" t="s">
        <v>73</v>
      </c>
      <c r="BH98" s="52" t="s">
        <v>73</v>
      </c>
      <c r="BI98" s="47">
        <f t="shared" ref="BI98" si="831">IF(BJ98=AR98,1,0)</f>
        <v>1</v>
      </c>
      <c r="BJ98" s="47" t="s">
        <v>81</v>
      </c>
      <c r="BK98" s="51">
        <v>0.46674383178235301</v>
      </c>
      <c r="BL98" s="51">
        <v>0.45150298851383103</v>
      </c>
      <c r="BM98" s="51">
        <v>13.472234338990299</v>
      </c>
      <c r="BN98" s="51">
        <v>11.931418951461501</v>
      </c>
      <c r="BO98" s="51">
        <v>0.730243910085971</v>
      </c>
      <c r="BP98" s="51">
        <v>0.740605840839896</v>
      </c>
      <c r="BQ98" s="51">
        <v>0.52759629043160605</v>
      </c>
      <c r="BR98" s="51">
        <v>0.50919525165995205</v>
      </c>
      <c r="BS98" s="47" t="s">
        <v>76</v>
      </c>
      <c r="BT98" s="47" t="s">
        <v>76</v>
      </c>
      <c r="BU98" s="47" t="s">
        <v>76</v>
      </c>
      <c r="BV98" s="47" t="s">
        <v>76</v>
      </c>
      <c r="BW98" s="47" t="s">
        <v>73</v>
      </c>
      <c r="BX98" s="47" t="s">
        <v>73</v>
      </c>
      <c r="BY98" s="47" t="s">
        <v>73</v>
      </c>
      <c r="BZ98" s="47" t="s">
        <v>73</v>
      </c>
    </row>
    <row r="99" spans="1:78" s="76" customFormat="1" x14ac:dyDescent="0.3">
      <c r="A99" s="94">
        <v>14159500</v>
      </c>
      <c r="B99" s="76">
        <v>23773009</v>
      </c>
      <c r="C99" s="76" t="s">
        <v>7</v>
      </c>
      <c r="D99" s="95" t="s">
        <v>359</v>
      </c>
      <c r="E99" s="95"/>
      <c r="F99" s="77"/>
      <c r="G99" s="16">
        <v>0.47899999999999998</v>
      </c>
      <c r="H99" s="16" t="str">
        <f t="shared" ref="H99" si="832">IF(G99&gt;0.8,"VG",IF(G99&gt;0.7,"G",IF(G99&gt;0.45,"S","NS")))</f>
        <v>S</v>
      </c>
      <c r="I99" s="16" t="str">
        <f t="shared" ref="I99" si="833">AJ99</f>
        <v>NS</v>
      </c>
      <c r="J99" s="16" t="str">
        <f t="shared" ref="J99" si="834">BB99</f>
        <v>NS</v>
      </c>
      <c r="K99" s="16" t="str">
        <f t="shared" ref="K99" si="835">BT99</f>
        <v>S</v>
      </c>
      <c r="L99" s="28">
        <v>1.6799999999999999E-2</v>
      </c>
      <c r="M99" s="16" t="str">
        <f t="shared" ref="M99" si="836">IF(ABS(L99)&lt;5%,"VG",IF(ABS(L99)&lt;10%,"G",IF(ABS(L99)&lt;15%,"S","NS")))</f>
        <v>VG</v>
      </c>
      <c r="N99" s="16" t="str">
        <f t="shared" ref="N99" si="837">AO99</f>
        <v>NS</v>
      </c>
      <c r="O99" s="16" t="str">
        <f t="shared" ref="O99" si="838">BD99</f>
        <v>G</v>
      </c>
      <c r="P99" s="16" t="str">
        <f t="shared" ref="P99" si="839">BY99</f>
        <v>NS</v>
      </c>
      <c r="Q99" s="16">
        <v>0.72199999999999998</v>
      </c>
      <c r="R99" s="16" t="str">
        <f t="shared" ref="R99" si="840">IF(Q99&lt;=0.5,"VG",IF(Q99&lt;=0.6,"G",IF(Q99&lt;=0.7,"S","NS")))</f>
        <v>NS</v>
      </c>
      <c r="S99" s="16" t="str">
        <f t="shared" ref="S99" si="841">AN99</f>
        <v>NS</v>
      </c>
      <c r="T99" s="16" t="str">
        <f t="shared" ref="T99" si="842">BF99</f>
        <v>NS</v>
      </c>
      <c r="U99" s="16" t="str">
        <f t="shared" ref="U99" si="843">BX99</f>
        <v>NS</v>
      </c>
      <c r="V99" s="16">
        <v>0.50600000000000001</v>
      </c>
      <c r="W99" s="16" t="str">
        <f t="shared" ref="W99" si="844">IF(V99&gt;0.85,"VG",IF(V99&gt;0.75,"G",IF(V99&gt;0.6,"S","NS")))</f>
        <v>NS</v>
      </c>
      <c r="X99" s="16" t="str">
        <f t="shared" ref="X99" si="845">AP99</f>
        <v>NS</v>
      </c>
      <c r="Y99" s="16" t="str">
        <f t="shared" ref="Y99" si="846">BH99</f>
        <v>NS</v>
      </c>
      <c r="Z99" s="16" t="str">
        <f t="shared" ref="Z99" si="847">BZ99</f>
        <v>NS</v>
      </c>
      <c r="AA99" s="96">
        <v>0.484549486618644</v>
      </c>
      <c r="AB99" s="96">
        <v>0.38027639142194303</v>
      </c>
      <c r="AC99" s="96">
        <v>14.799010010840499</v>
      </c>
      <c r="AD99" s="96">
        <v>11.1423348148207</v>
      </c>
      <c r="AE99" s="96">
        <v>0.71794882365065305</v>
      </c>
      <c r="AF99" s="96">
        <v>0.78722525910825403</v>
      </c>
      <c r="AG99" s="96">
        <v>0.54811663774119601</v>
      </c>
      <c r="AH99" s="96">
        <v>0.44309989892837198</v>
      </c>
      <c r="AI99" s="39" t="s">
        <v>76</v>
      </c>
      <c r="AJ99" s="39" t="s">
        <v>73</v>
      </c>
      <c r="AK99" s="39" t="s">
        <v>76</v>
      </c>
      <c r="AL99" s="39" t="s">
        <v>76</v>
      </c>
      <c r="AM99" s="39" t="s">
        <v>73</v>
      </c>
      <c r="AN99" s="39" t="s">
        <v>73</v>
      </c>
      <c r="AO99" s="39" t="s">
        <v>73</v>
      </c>
      <c r="AP99" s="39" t="s">
        <v>73</v>
      </c>
      <c r="AR99" s="97" t="s">
        <v>81</v>
      </c>
      <c r="AS99" s="96">
        <v>0.40612566257357802</v>
      </c>
      <c r="AT99" s="96">
        <v>0.40751170973063899</v>
      </c>
      <c r="AU99" s="96">
        <v>5.8691993738379802</v>
      </c>
      <c r="AV99" s="96">
        <v>5.7095765691048497</v>
      </c>
      <c r="AW99" s="96">
        <v>0.77063242692377099</v>
      </c>
      <c r="AX99" s="96">
        <v>0.76973260959203305</v>
      </c>
      <c r="AY99" s="96">
        <v>0.46674426659517299</v>
      </c>
      <c r="AZ99" s="96">
        <v>0.46657560903393902</v>
      </c>
      <c r="BA99" s="39" t="s">
        <v>73</v>
      </c>
      <c r="BB99" s="39" t="s">
        <v>73</v>
      </c>
      <c r="BC99" s="39" t="s">
        <v>75</v>
      </c>
      <c r="BD99" s="39" t="s">
        <v>75</v>
      </c>
      <c r="BE99" s="39" t="s">
        <v>73</v>
      </c>
      <c r="BF99" s="39" t="s">
        <v>73</v>
      </c>
      <c r="BG99" s="39" t="s">
        <v>73</v>
      </c>
      <c r="BH99" s="39" t="s">
        <v>73</v>
      </c>
      <c r="BI99" s="76">
        <f t="shared" ref="BI99" si="848">IF(BJ99=AR99,1,0)</f>
        <v>1</v>
      </c>
      <c r="BJ99" s="76" t="s">
        <v>81</v>
      </c>
      <c r="BK99" s="96">
        <v>0.46674383178235301</v>
      </c>
      <c r="BL99" s="96">
        <v>0.45150298851383103</v>
      </c>
      <c r="BM99" s="96">
        <v>13.472234338990299</v>
      </c>
      <c r="BN99" s="96">
        <v>11.931418951461501</v>
      </c>
      <c r="BO99" s="96">
        <v>0.730243910085971</v>
      </c>
      <c r="BP99" s="96">
        <v>0.740605840839896</v>
      </c>
      <c r="BQ99" s="96">
        <v>0.52759629043160605</v>
      </c>
      <c r="BR99" s="96">
        <v>0.50919525165995205</v>
      </c>
      <c r="BS99" s="76" t="s">
        <v>76</v>
      </c>
      <c r="BT99" s="76" t="s">
        <v>76</v>
      </c>
      <c r="BU99" s="76" t="s">
        <v>76</v>
      </c>
      <c r="BV99" s="76" t="s">
        <v>76</v>
      </c>
      <c r="BW99" s="76" t="s">
        <v>73</v>
      </c>
      <c r="BX99" s="76" t="s">
        <v>73</v>
      </c>
      <c r="BY99" s="76" t="s">
        <v>73</v>
      </c>
      <c r="BZ99" s="76" t="s">
        <v>73</v>
      </c>
    </row>
    <row r="100" spans="1:78" s="69" customFormat="1" x14ac:dyDescent="0.3">
      <c r="A100" s="72"/>
      <c r="D100" s="113"/>
      <c r="E100" s="113"/>
      <c r="F100" s="80"/>
      <c r="G100" s="70"/>
      <c r="H100" s="70"/>
      <c r="I100" s="70"/>
      <c r="J100" s="70"/>
      <c r="K100" s="70"/>
      <c r="L100" s="71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3"/>
      <c r="AB100" s="73"/>
      <c r="AC100" s="73"/>
      <c r="AD100" s="73"/>
      <c r="AE100" s="73"/>
      <c r="AF100" s="73"/>
      <c r="AG100" s="73"/>
      <c r="AH100" s="73"/>
      <c r="AI100" s="74"/>
      <c r="AJ100" s="74"/>
      <c r="AK100" s="74"/>
      <c r="AL100" s="74"/>
      <c r="AM100" s="74"/>
      <c r="AN100" s="74"/>
      <c r="AO100" s="74"/>
      <c r="AP100" s="74"/>
      <c r="AR100" s="75"/>
      <c r="AS100" s="73"/>
      <c r="AT100" s="73"/>
      <c r="AU100" s="73"/>
      <c r="AV100" s="73"/>
      <c r="AW100" s="73"/>
      <c r="AX100" s="73"/>
      <c r="AY100" s="73"/>
      <c r="AZ100" s="73"/>
      <c r="BA100" s="74"/>
      <c r="BB100" s="74"/>
      <c r="BC100" s="74"/>
      <c r="BD100" s="74"/>
      <c r="BE100" s="74"/>
      <c r="BF100" s="74"/>
      <c r="BG100" s="74"/>
      <c r="BH100" s="74"/>
      <c r="BK100" s="73"/>
      <c r="BL100" s="73"/>
      <c r="BM100" s="73"/>
      <c r="BN100" s="73"/>
      <c r="BO100" s="73"/>
      <c r="BP100" s="73"/>
      <c r="BQ100" s="73"/>
      <c r="BR100" s="73"/>
    </row>
    <row r="101" spans="1:78" s="63" customFormat="1" x14ac:dyDescent="0.3">
      <c r="A101" s="62" t="s">
        <v>82</v>
      </c>
      <c r="B101" s="63">
        <v>23773411</v>
      </c>
      <c r="C101" s="63" t="s">
        <v>9</v>
      </c>
      <c r="D101" s="63" t="s">
        <v>172</v>
      </c>
      <c r="F101" s="77"/>
      <c r="G101" s="64">
        <v>0.84399999999999997</v>
      </c>
      <c r="H101" s="64" t="str">
        <f t="shared" ref="H101:H111" si="849">IF(G101&gt;0.8,"VG",IF(G101&gt;0.7,"G",IF(G101&gt;0.45,"S","NS")))</f>
        <v>VG</v>
      </c>
      <c r="I101" s="64" t="str">
        <f t="shared" ref="I101:I110" si="850">AJ101</f>
        <v>G</v>
      </c>
      <c r="J101" s="64" t="str">
        <f t="shared" ref="J101:J110" si="851">BB101</f>
        <v>G</v>
      </c>
      <c r="K101" s="64" t="str">
        <f t="shared" ref="K101:K110" si="852">BT101</f>
        <v>G</v>
      </c>
      <c r="L101" s="65">
        <v>-6.0000000000000001E-3</v>
      </c>
      <c r="M101" s="64" t="str">
        <f t="shared" ref="M101:M111" si="853">IF(ABS(L101)&lt;5%,"VG",IF(ABS(L101)&lt;10%,"G",IF(ABS(L101)&lt;15%,"S","NS")))</f>
        <v>VG</v>
      </c>
      <c r="N101" s="64" t="str">
        <f t="shared" ref="N101:N110" si="854">AO101</f>
        <v>VG</v>
      </c>
      <c r="O101" s="64" t="str">
        <f t="shared" ref="O101:O110" si="855">BD101</f>
        <v>NS</v>
      </c>
      <c r="P101" s="64" t="str">
        <f t="shared" ref="P101:P110" si="856">BY101</f>
        <v>VG</v>
      </c>
      <c r="Q101" s="64">
        <v>0.39400000000000002</v>
      </c>
      <c r="R101" s="64" t="str">
        <f t="shared" ref="R101:R111" si="857">IF(Q101&lt;=0.5,"VG",IF(Q101&lt;=0.6,"G",IF(Q101&lt;=0.7,"S","NS")))</f>
        <v>VG</v>
      </c>
      <c r="S101" s="64" t="str">
        <f t="shared" ref="S101:S110" si="858">AN101</f>
        <v>G</v>
      </c>
      <c r="T101" s="64" t="str">
        <f t="shared" ref="T101:T110" si="859">BF101</f>
        <v>G</v>
      </c>
      <c r="U101" s="64" t="str">
        <f t="shared" ref="U101:U110" si="860">BX101</f>
        <v>G</v>
      </c>
      <c r="V101" s="64">
        <v>0.84399999999999997</v>
      </c>
      <c r="W101" s="64" t="str">
        <f t="shared" ref="W101:W111" si="861">IF(V101&gt;0.85,"VG",IF(V101&gt;0.75,"G",IF(V101&gt;0.6,"S","NS")))</f>
        <v>G</v>
      </c>
      <c r="X101" s="64" t="str">
        <f t="shared" ref="X101:X110" si="862">AP101</f>
        <v>G</v>
      </c>
      <c r="Y101" s="64" t="str">
        <f t="shared" ref="Y101:Y110" si="863">BH101</f>
        <v>VG</v>
      </c>
      <c r="Z101" s="64" t="str">
        <f t="shared" ref="Z101:Z110" si="864">BZ101</f>
        <v>VG</v>
      </c>
      <c r="AA101" s="66">
        <v>0.73647635295409697</v>
      </c>
      <c r="AB101" s="66">
        <v>0.71217887307743999</v>
      </c>
      <c r="AC101" s="66">
        <v>27.2620221999235</v>
      </c>
      <c r="AD101" s="66">
        <v>24.524223809741301</v>
      </c>
      <c r="AE101" s="66">
        <v>0.51334554351421302</v>
      </c>
      <c r="AF101" s="66">
        <v>0.53648963356486201</v>
      </c>
      <c r="AG101" s="66">
        <v>0.86031266235227699</v>
      </c>
      <c r="AH101" s="66">
        <v>0.80604704905596902</v>
      </c>
      <c r="AI101" s="67" t="s">
        <v>75</v>
      </c>
      <c r="AJ101" s="67" t="s">
        <v>75</v>
      </c>
      <c r="AK101" s="67" t="s">
        <v>73</v>
      </c>
      <c r="AL101" s="67" t="s">
        <v>73</v>
      </c>
      <c r="AM101" s="67" t="s">
        <v>75</v>
      </c>
      <c r="AN101" s="67" t="s">
        <v>75</v>
      </c>
      <c r="AO101" s="67" t="s">
        <v>77</v>
      </c>
      <c r="AP101" s="67" t="s">
        <v>75</v>
      </c>
      <c r="AR101" s="68" t="s">
        <v>83</v>
      </c>
      <c r="AS101" s="66">
        <v>0.73846200721585697</v>
      </c>
      <c r="AT101" s="66">
        <v>0.73940362028250395</v>
      </c>
      <c r="AU101" s="66">
        <v>26.413443273521001</v>
      </c>
      <c r="AV101" s="66">
        <v>26.218954908900098</v>
      </c>
      <c r="AW101" s="66">
        <v>0.51140785365903696</v>
      </c>
      <c r="AX101" s="66">
        <v>0.510486414821683</v>
      </c>
      <c r="AY101" s="66">
        <v>0.85207820283356694</v>
      </c>
      <c r="AZ101" s="66">
        <v>0.85461743340531704</v>
      </c>
      <c r="BA101" s="67" t="s">
        <v>75</v>
      </c>
      <c r="BB101" s="67" t="s">
        <v>75</v>
      </c>
      <c r="BC101" s="67" t="s">
        <v>73</v>
      </c>
      <c r="BD101" s="67" t="s">
        <v>73</v>
      </c>
      <c r="BE101" s="67" t="s">
        <v>75</v>
      </c>
      <c r="BF101" s="67" t="s">
        <v>75</v>
      </c>
      <c r="BG101" s="67" t="s">
        <v>77</v>
      </c>
      <c r="BH101" s="67" t="s">
        <v>77</v>
      </c>
      <c r="BI101" s="63">
        <f t="shared" ref="BI101:BI110" si="865">IF(BJ101=AR101,1,0)</f>
        <v>1</v>
      </c>
      <c r="BJ101" s="63" t="s">
        <v>83</v>
      </c>
      <c r="BK101" s="66">
        <v>0.739728356583635</v>
      </c>
      <c r="BL101" s="66">
        <v>0.74088756788968202</v>
      </c>
      <c r="BM101" s="66">
        <v>26.943030662540899</v>
      </c>
      <c r="BN101" s="66">
        <v>26.625025595358</v>
      </c>
      <c r="BO101" s="66">
        <v>0.51016825010614397</v>
      </c>
      <c r="BP101" s="66">
        <v>0.50903087539983105</v>
      </c>
      <c r="BQ101" s="66">
        <v>0.85983829217951901</v>
      </c>
      <c r="BR101" s="66">
        <v>0.86117403136036696</v>
      </c>
      <c r="BS101" s="63" t="s">
        <v>75</v>
      </c>
      <c r="BT101" s="63" t="s">
        <v>75</v>
      </c>
      <c r="BU101" s="63" t="s">
        <v>73</v>
      </c>
      <c r="BV101" s="63" t="s">
        <v>73</v>
      </c>
      <c r="BW101" s="63" t="s">
        <v>75</v>
      </c>
      <c r="BX101" s="63" t="s">
        <v>75</v>
      </c>
      <c r="BY101" s="63" t="s">
        <v>77</v>
      </c>
      <c r="BZ101" s="63" t="s">
        <v>77</v>
      </c>
    </row>
    <row r="102" spans="1:78" s="63" customFormat="1" x14ac:dyDescent="0.3">
      <c r="A102" s="62" t="s">
        <v>82</v>
      </c>
      <c r="B102" s="63">
        <v>23773411</v>
      </c>
      <c r="C102" s="63" t="s">
        <v>9</v>
      </c>
      <c r="D102" s="63" t="s">
        <v>178</v>
      </c>
      <c r="F102" s="77"/>
      <c r="G102" s="64">
        <v>0.81</v>
      </c>
      <c r="H102" s="64" t="str">
        <f t="shared" si="849"/>
        <v>VG</v>
      </c>
      <c r="I102" s="64" t="str">
        <f t="shared" si="850"/>
        <v>G</v>
      </c>
      <c r="J102" s="64" t="str">
        <f t="shared" si="851"/>
        <v>G</v>
      </c>
      <c r="K102" s="64" t="str">
        <f t="shared" si="852"/>
        <v>G</v>
      </c>
      <c r="L102" s="65">
        <v>-6.2E-2</v>
      </c>
      <c r="M102" s="64" t="str">
        <f t="shared" si="853"/>
        <v>G</v>
      </c>
      <c r="N102" s="64" t="str">
        <f t="shared" si="854"/>
        <v>VG</v>
      </c>
      <c r="O102" s="64" t="str">
        <f t="shared" si="855"/>
        <v>NS</v>
      </c>
      <c r="P102" s="64" t="str">
        <f t="shared" si="856"/>
        <v>VG</v>
      </c>
      <c r="Q102" s="64">
        <v>0.44</v>
      </c>
      <c r="R102" s="64" t="str">
        <f t="shared" si="857"/>
        <v>VG</v>
      </c>
      <c r="S102" s="64" t="str">
        <f t="shared" si="858"/>
        <v>G</v>
      </c>
      <c r="T102" s="64" t="str">
        <f t="shared" si="859"/>
        <v>G</v>
      </c>
      <c r="U102" s="64" t="str">
        <f t="shared" si="860"/>
        <v>G</v>
      </c>
      <c r="V102" s="64">
        <v>0.81</v>
      </c>
      <c r="W102" s="64" t="str">
        <f t="shared" si="861"/>
        <v>G</v>
      </c>
      <c r="X102" s="64" t="str">
        <f t="shared" si="862"/>
        <v>G</v>
      </c>
      <c r="Y102" s="64" t="str">
        <f t="shared" si="863"/>
        <v>VG</v>
      </c>
      <c r="Z102" s="64" t="str">
        <f t="shared" si="864"/>
        <v>VG</v>
      </c>
      <c r="AA102" s="66">
        <v>0.73647635295409697</v>
      </c>
      <c r="AB102" s="66">
        <v>0.71217887307743999</v>
      </c>
      <c r="AC102" s="66">
        <v>27.2620221999235</v>
      </c>
      <c r="AD102" s="66">
        <v>24.524223809741301</v>
      </c>
      <c r="AE102" s="66">
        <v>0.51334554351421302</v>
      </c>
      <c r="AF102" s="66">
        <v>0.53648963356486201</v>
      </c>
      <c r="AG102" s="66">
        <v>0.86031266235227699</v>
      </c>
      <c r="AH102" s="66">
        <v>0.80604704905596902</v>
      </c>
      <c r="AI102" s="67" t="s">
        <v>75</v>
      </c>
      <c r="AJ102" s="67" t="s">
        <v>75</v>
      </c>
      <c r="AK102" s="67" t="s">
        <v>73</v>
      </c>
      <c r="AL102" s="67" t="s">
        <v>73</v>
      </c>
      <c r="AM102" s="67" t="s">
        <v>75</v>
      </c>
      <c r="AN102" s="67" t="s">
        <v>75</v>
      </c>
      <c r="AO102" s="67" t="s">
        <v>77</v>
      </c>
      <c r="AP102" s="67" t="s">
        <v>75</v>
      </c>
      <c r="AR102" s="68" t="s">
        <v>83</v>
      </c>
      <c r="AS102" s="66">
        <v>0.73846200721585697</v>
      </c>
      <c r="AT102" s="66">
        <v>0.73940362028250395</v>
      </c>
      <c r="AU102" s="66">
        <v>26.413443273521001</v>
      </c>
      <c r="AV102" s="66">
        <v>26.218954908900098</v>
      </c>
      <c r="AW102" s="66">
        <v>0.51140785365903696</v>
      </c>
      <c r="AX102" s="66">
        <v>0.510486414821683</v>
      </c>
      <c r="AY102" s="66">
        <v>0.85207820283356694</v>
      </c>
      <c r="AZ102" s="66">
        <v>0.85461743340531704</v>
      </c>
      <c r="BA102" s="67" t="s">
        <v>75</v>
      </c>
      <c r="BB102" s="67" t="s">
        <v>75</v>
      </c>
      <c r="BC102" s="67" t="s">
        <v>73</v>
      </c>
      <c r="BD102" s="67" t="s">
        <v>73</v>
      </c>
      <c r="BE102" s="67" t="s">
        <v>75</v>
      </c>
      <c r="BF102" s="67" t="s">
        <v>75</v>
      </c>
      <c r="BG102" s="67" t="s">
        <v>77</v>
      </c>
      <c r="BH102" s="67" t="s">
        <v>77</v>
      </c>
      <c r="BI102" s="63">
        <f t="shared" si="865"/>
        <v>1</v>
      </c>
      <c r="BJ102" s="63" t="s">
        <v>83</v>
      </c>
      <c r="BK102" s="66">
        <v>0.739728356583635</v>
      </c>
      <c r="BL102" s="66">
        <v>0.74088756788968202</v>
      </c>
      <c r="BM102" s="66">
        <v>26.943030662540899</v>
      </c>
      <c r="BN102" s="66">
        <v>26.625025595358</v>
      </c>
      <c r="BO102" s="66">
        <v>0.51016825010614397</v>
      </c>
      <c r="BP102" s="66">
        <v>0.50903087539983105</v>
      </c>
      <c r="BQ102" s="66">
        <v>0.85983829217951901</v>
      </c>
      <c r="BR102" s="66">
        <v>0.86117403136036696</v>
      </c>
      <c r="BS102" s="63" t="s">
        <v>75</v>
      </c>
      <c r="BT102" s="63" t="s">
        <v>75</v>
      </c>
      <c r="BU102" s="63" t="s">
        <v>73</v>
      </c>
      <c r="BV102" s="63" t="s">
        <v>73</v>
      </c>
      <c r="BW102" s="63" t="s">
        <v>75</v>
      </c>
      <c r="BX102" s="63" t="s">
        <v>75</v>
      </c>
      <c r="BY102" s="63" t="s">
        <v>77</v>
      </c>
      <c r="BZ102" s="63" t="s">
        <v>77</v>
      </c>
    </row>
    <row r="103" spans="1:78" s="63" customFormat="1" x14ac:dyDescent="0.3">
      <c r="A103" s="62" t="s">
        <v>82</v>
      </c>
      <c r="B103" s="63">
        <v>23773411</v>
      </c>
      <c r="C103" s="63" t="s">
        <v>9</v>
      </c>
      <c r="D103" s="63" t="s">
        <v>184</v>
      </c>
      <c r="F103" s="77"/>
      <c r="G103" s="64">
        <v>0.81</v>
      </c>
      <c r="H103" s="64" t="str">
        <f t="shared" si="849"/>
        <v>VG</v>
      </c>
      <c r="I103" s="64" t="str">
        <f t="shared" si="850"/>
        <v>G</v>
      </c>
      <c r="J103" s="64" t="str">
        <f t="shared" si="851"/>
        <v>G</v>
      </c>
      <c r="K103" s="64" t="str">
        <f t="shared" si="852"/>
        <v>G</v>
      </c>
      <c r="L103" s="65">
        <v>-6.2E-2</v>
      </c>
      <c r="M103" s="64" t="str">
        <f t="shared" si="853"/>
        <v>G</v>
      </c>
      <c r="N103" s="64" t="str">
        <f t="shared" si="854"/>
        <v>VG</v>
      </c>
      <c r="O103" s="64" t="str">
        <f t="shared" si="855"/>
        <v>NS</v>
      </c>
      <c r="P103" s="64" t="str">
        <f t="shared" si="856"/>
        <v>VG</v>
      </c>
      <c r="Q103" s="64">
        <v>0.44</v>
      </c>
      <c r="R103" s="64" t="str">
        <f t="shared" si="857"/>
        <v>VG</v>
      </c>
      <c r="S103" s="64" t="str">
        <f t="shared" si="858"/>
        <v>G</v>
      </c>
      <c r="T103" s="64" t="str">
        <f t="shared" si="859"/>
        <v>G</v>
      </c>
      <c r="U103" s="64" t="str">
        <f t="shared" si="860"/>
        <v>G</v>
      </c>
      <c r="V103" s="64">
        <v>0.81</v>
      </c>
      <c r="W103" s="64" t="str">
        <f t="shared" si="861"/>
        <v>G</v>
      </c>
      <c r="X103" s="64" t="str">
        <f t="shared" si="862"/>
        <v>G</v>
      </c>
      <c r="Y103" s="64" t="str">
        <f t="shared" si="863"/>
        <v>VG</v>
      </c>
      <c r="Z103" s="64" t="str">
        <f t="shared" si="864"/>
        <v>VG</v>
      </c>
      <c r="AA103" s="66">
        <v>0.73647635295409697</v>
      </c>
      <c r="AB103" s="66">
        <v>0.71217887307743999</v>
      </c>
      <c r="AC103" s="66">
        <v>27.2620221999235</v>
      </c>
      <c r="AD103" s="66">
        <v>24.524223809741301</v>
      </c>
      <c r="AE103" s="66">
        <v>0.51334554351421302</v>
      </c>
      <c r="AF103" s="66">
        <v>0.53648963356486201</v>
      </c>
      <c r="AG103" s="66">
        <v>0.86031266235227699</v>
      </c>
      <c r="AH103" s="66">
        <v>0.80604704905596902</v>
      </c>
      <c r="AI103" s="67" t="s">
        <v>75</v>
      </c>
      <c r="AJ103" s="67" t="s">
        <v>75</v>
      </c>
      <c r="AK103" s="67" t="s">
        <v>73</v>
      </c>
      <c r="AL103" s="67" t="s">
        <v>73</v>
      </c>
      <c r="AM103" s="67" t="s">
        <v>75</v>
      </c>
      <c r="AN103" s="67" t="s">
        <v>75</v>
      </c>
      <c r="AO103" s="67" t="s">
        <v>77</v>
      </c>
      <c r="AP103" s="67" t="s">
        <v>75</v>
      </c>
      <c r="AR103" s="68" t="s">
        <v>83</v>
      </c>
      <c r="AS103" s="66">
        <v>0.73846200721585697</v>
      </c>
      <c r="AT103" s="66">
        <v>0.73940362028250395</v>
      </c>
      <c r="AU103" s="66">
        <v>26.413443273521001</v>
      </c>
      <c r="AV103" s="66">
        <v>26.218954908900098</v>
      </c>
      <c r="AW103" s="66">
        <v>0.51140785365903696</v>
      </c>
      <c r="AX103" s="66">
        <v>0.510486414821683</v>
      </c>
      <c r="AY103" s="66">
        <v>0.85207820283356694</v>
      </c>
      <c r="AZ103" s="66">
        <v>0.85461743340531704</v>
      </c>
      <c r="BA103" s="67" t="s">
        <v>75</v>
      </c>
      <c r="BB103" s="67" t="s">
        <v>75</v>
      </c>
      <c r="BC103" s="67" t="s">
        <v>73</v>
      </c>
      <c r="BD103" s="67" t="s">
        <v>73</v>
      </c>
      <c r="BE103" s="67" t="s">
        <v>75</v>
      </c>
      <c r="BF103" s="67" t="s">
        <v>75</v>
      </c>
      <c r="BG103" s="67" t="s">
        <v>77</v>
      </c>
      <c r="BH103" s="67" t="s">
        <v>77</v>
      </c>
      <c r="BI103" s="63">
        <f t="shared" si="865"/>
        <v>1</v>
      </c>
      <c r="BJ103" s="63" t="s">
        <v>83</v>
      </c>
      <c r="BK103" s="66">
        <v>0.739728356583635</v>
      </c>
      <c r="BL103" s="66">
        <v>0.74088756788968202</v>
      </c>
      <c r="BM103" s="66">
        <v>26.943030662540899</v>
      </c>
      <c r="BN103" s="66">
        <v>26.625025595358</v>
      </c>
      <c r="BO103" s="66">
        <v>0.51016825010614397</v>
      </c>
      <c r="BP103" s="66">
        <v>0.50903087539983105</v>
      </c>
      <c r="BQ103" s="66">
        <v>0.85983829217951901</v>
      </c>
      <c r="BR103" s="66">
        <v>0.86117403136036696</v>
      </c>
      <c r="BS103" s="63" t="s">
        <v>75</v>
      </c>
      <c r="BT103" s="63" t="s">
        <v>75</v>
      </c>
      <c r="BU103" s="63" t="s">
        <v>73</v>
      </c>
      <c r="BV103" s="63" t="s">
        <v>73</v>
      </c>
      <c r="BW103" s="63" t="s">
        <v>75</v>
      </c>
      <c r="BX103" s="63" t="s">
        <v>75</v>
      </c>
      <c r="BY103" s="63" t="s">
        <v>77</v>
      </c>
      <c r="BZ103" s="63" t="s">
        <v>77</v>
      </c>
    </row>
    <row r="104" spans="1:78" s="63" customFormat="1" x14ac:dyDescent="0.3">
      <c r="A104" s="62" t="s">
        <v>82</v>
      </c>
      <c r="B104" s="63">
        <v>23773411</v>
      </c>
      <c r="C104" s="63" t="s">
        <v>9</v>
      </c>
      <c r="D104" s="63" t="s">
        <v>185</v>
      </c>
      <c r="F104" s="77"/>
      <c r="G104" s="64">
        <v>0.81</v>
      </c>
      <c r="H104" s="64" t="str">
        <f t="shared" si="849"/>
        <v>VG</v>
      </c>
      <c r="I104" s="64" t="str">
        <f t="shared" si="850"/>
        <v>G</v>
      </c>
      <c r="J104" s="64" t="str">
        <f t="shared" si="851"/>
        <v>G</v>
      </c>
      <c r="K104" s="64" t="str">
        <f t="shared" si="852"/>
        <v>G</v>
      </c>
      <c r="L104" s="65">
        <v>-1E-3</v>
      </c>
      <c r="M104" s="64" t="str">
        <f t="shared" si="853"/>
        <v>VG</v>
      </c>
      <c r="N104" s="64" t="str">
        <f t="shared" si="854"/>
        <v>VG</v>
      </c>
      <c r="O104" s="64" t="str">
        <f t="shared" si="855"/>
        <v>NS</v>
      </c>
      <c r="P104" s="64" t="str">
        <f t="shared" si="856"/>
        <v>VG</v>
      </c>
      <c r="Q104" s="64">
        <v>0.43</v>
      </c>
      <c r="R104" s="64" t="str">
        <f t="shared" si="857"/>
        <v>VG</v>
      </c>
      <c r="S104" s="64" t="str">
        <f t="shared" si="858"/>
        <v>G</v>
      </c>
      <c r="T104" s="64" t="str">
        <f t="shared" si="859"/>
        <v>G</v>
      </c>
      <c r="U104" s="64" t="str">
        <f t="shared" si="860"/>
        <v>G</v>
      </c>
      <c r="V104" s="111">
        <v>0.81</v>
      </c>
      <c r="W104" s="64" t="str">
        <f t="shared" si="861"/>
        <v>G</v>
      </c>
      <c r="X104" s="64" t="str">
        <f t="shared" si="862"/>
        <v>G</v>
      </c>
      <c r="Y104" s="64" t="str">
        <f t="shared" si="863"/>
        <v>VG</v>
      </c>
      <c r="Z104" s="64" t="str">
        <f t="shared" si="864"/>
        <v>VG</v>
      </c>
      <c r="AA104" s="66">
        <v>0.73647635295409697</v>
      </c>
      <c r="AB104" s="66">
        <v>0.71217887307743999</v>
      </c>
      <c r="AC104" s="66">
        <v>27.2620221999235</v>
      </c>
      <c r="AD104" s="66">
        <v>24.524223809741301</v>
      </c>
      <c r="AE104" s="66">
        <v>0.51334554351421302</v>
      </c>
      <c r="AF104" s="66">
        <v>0.53648963356486201</v>
      </c>
      <c r="AG104" s="66">
        <v>0.86031266235227699</v>
      </c>
      <c r="AH104" s="66">
        <v>0.80604704905596902</v>
      </c>
      <c r="AI104" s="67" t="s">
        <v>75</v>
      </c>
      <c r="AJ104" s="67" t="s">
        <v>75</v>
      </c>
      <c r="AK104" s="67" t="s">
        <v>73</v>
      </c>
      <c r="AL104" s="67" t="s">
        <v>73</v>
      </c>
      <c r="AM104" s="67" t="s">
        <v>75</v>
      </c>
      <c r="AN104" s="67" t="s">
        <v>75</v>
      </c>
      <c r="AO104" s="67" t="s">
        <v>77</v>
      </c>
      <c r="AP104" s="67" t="s">
        <v>75</v>
      </c>
      <c r="AR104" s="68" t="s">
        <v>83</v>
      </c>
      <c r="AS104" s="66">
        <v>0.73846200721585697</v>
      </c>
      <c r="AT104" s="66">
        <v>0.73940362028250395</v>
      </c>
      <c r="AU104" s="66">
        <v>26.413443273521001</v>
      </c>
      <c r="AV104" s="66">
        <v>26.218954908900098</v>
      </c>
      <c r="AW104" s="66">
        <v>0.51140785365903696</v>
      </c>
      <c r="AX104" s="66">
        <v>0.510486414821683</v>
      </c>
      <c r="AY104" s="66">
        <v>0.85207820283356694</v>
      </c>
      <c r="AZ104" s="66">
        <v>0.85461743340531704</v>
      </c>
      <c r="BA104" s="67" t="s">
        <v>75</v>
      </c>
      <c r="BB104" s="67" t="s">
        <v>75</v>
      </c>
      <c r="BC104" s="67" t="s">
        <v>73</v>
      </c>
      <c r="BD104" s="67" t="s">
        <v>73</v>
      </c>
      <c r="BE104" s="67" t="s">
        <v>75</v>
      </c>
      <c r="BF104" s="67" t="s">
        <v>75</v>
      </c>
      <c r="BG104" s="67" t="s">
        <v>77</v>
      </c>
      <c r="BH104" s="67" t="s">
        <v>77</v>
      </c>
      <c r="BI104" s="63">
        <f t="shared" si="865"/>
        <v>1</v>
      </c>
      <c r="BJ104" s="63" t="s">
        <v>83</v>
      </c>
      <c r="BK104" s="66">
        <v>0.739728356583635</v>
      </c>
      <c r="BL104" s="66">
        <v>0.74088756788968202</v>
      </c>
      <c r="BM104" s="66">
        <v>26.943030662540899</v>
      </c>
      <c r="BN104" s="66">
        <v>26.625025595358</v>
      </c>
      <c r="BO104" s="66">
        <v>0.51016825010614397</v>
      </c>
      <c r="BP104" s="66">
        <v>0.50903087539983105</v>
      </c>
      <c r="BQ104" s="66">
        <v>0.85983829217951901</v>
      </c>
      <c r="BR104" s="66">
        <v>0.86117403136036696</v>
      </c>
      <c r="BS104" s="63" t="s">
        <v>75</v>
      </c>
      <c r="BT104" s="63" t="s">
        <v>75</v>
      </c>
      <c r="BU104" s="63" t="s">
        <v>73</v>
      </c>
      <c r="BV104" s="63" t="s">
        <v>73</v>
      </c>
      <c r="BW104" s="63" t="s">
        <v>75</v>
      </c>
      <c r="BX104" s="63" t="s">
        <v>75</v>
      </c>
      <c r="BY104" s="63" t="s">
        <v>77</v>
      </c>
      <c r="BZ104" s="63" t="s">
        <v>77</v>
      </c>
    </row>
    <row r="105" spans="1:78" s="63" customFormat="1" x14ac:dyDescent="0.3">
      <c r="A105" s="62" t="s">
        <v>82</v>
      </c>
      <c r="B105" s="63">
        <v>23773411</v>
      </c>
      <c r="C105" s="63" t="s">
        <v>9</v>
      </c>
      <c r="D105" s="63" t="s">
        <v>186</v>
      </c>
      <c r="F105" s="77"/>
      <c r="G105" s="64">
        <v>0.8</v>
      </c>
      <c r="H105" s="64" t="str">
        <f t="shared" si="849"/>
        <v>G</v>
      </c>
      <c r="I105" s="64" t="str">
        <f t="shared" si="850"/>
        <v>G</v>
      </c>
      <c r="J105" s="64" t="str">
        <f t="shared" si="851"/>
        <v>G</v>
      </c>
      <c r="K105" s="64" t="str">
        <f t="shared" si="852"/>
        <v>G</v>
      </c>
      <c r="L105" s="65">
        <v>8.6999999999999994E-2</v>
      </c>
      <c r="M105" s="64" t="str">
        <f t="shared" si="853"/>
        <v>G</v>
      </c>
      <c r="N105" s="64" t="str">
        <f t="shared" si="854"/>
        <v>VG</v>
      </c>
      <c r="O105" s="64" t="str">
        <f t="shared" si="855"/>
        <v>NS</v>
      </c>
      <c r="P105" s="64" t="str">
        <f t="shared" si="856"/>
        <v>VG</v>
      </c>
      <c r="Q105" s="64">
        <v>0.44</v>
      </c>
      <c r="R105" s="64" t="str">
        <f t="shared" si="857"/>
        <v>VG</v>
      </c>
      <c r="S105" s="64" t="str">
        <f t="shared" si="858"/>
        <v>G</v>
      </c>
      <c r="T105" s="64" t="str">
        <f t="shared" si="859"/>
        <v>G</v>
      </c>
      <c r="U105" s="64" t="str">
        <f t="shared" si="860"/>
        <v>G</v>
      </c>
      <c r="V105" s="111">
        <v>0.81</v>
      </c>
      <c r="W105" s="64" t="str">
        <f t="shared" si="861"/>
        <v>G</v>
      </c>
      <c r="X105" s="64" t="str">
        <f t="shared" si="862"/>
        <v>G</v>
      </c>
      <c r="Y105" s="64" t="str">
        <f t="shared" si="863"/>
        <v>VG</v>
      </c>
      <c r="Z105" s="64" t="str">
        <f t="shared" si="864"/>
        <v>VG</v>
      </c>
      <c r="AA105" s="66">
        <v>0.73647635295409697</v>
      </c>
      <c r="AB105" s="66">
        <v>0.71217887307743999</v>
      </c>
      <c r="AC105" s="66">
        <v>27.2620221999235</v>
      </c>
      <c r="AD105" s="66">
        <v>24.524223809741301</v>
      </c>
      <c r="AE105" s="66">
        <v>0.51334554351421302</v>
      </c>
      <c r="AF105" s="66">
        <v>0.53648963356486201</v>
      </c>
      <c r="AG105" s="66">
        <v>0.86031266235227699</v>
      </c>
      <c r="AH105" s="66">
        <v>0.80604704905596902</v>
      </c>
      <c r="AI105" s="67" t="s">
        <v>75</v>
      </c>
      <c r="AJ105" s="67" t="s">
        <v>75</v>
      </c>
      <c r="AK105" s="67" t="s">
        <v>73</v>
      </c>
      <c r="AL105" s="67" t="s">
        <v>73</v>
      </c>
      <c r="AM105" s="67" t="s">
        <v>75</v>
      </c>
      <c r="AN105" s="67" t="s">
        <v>75</v>
      </c>
      <c r="AO105" s="67" t="s">
        <v>77</v>
      </c>
      <c r="AP105" s="67" t="s">
        <v>75</v>
      </c>
      <c r="AR105" s="68" t="s">
        <v>83</v>
      </c>
      <c r="AS105" s="66">
        <v>0.73846200721585697</v>
      </c>
      <c r="AT105" s="66">
        <v>0.73940362028250395</v>
      </c>
      <c r="AU105" s="66">
        <v>26.413443273521001</v>
      </c>
      <c r="AV105" s="66">
        <v>26.218954908900098</v>
      </c>
      <c r="AW105" s="66">
        <v>0.51140785365903696</v>
      </c>
      <c r="AX105" s="66">
        <v>0.510486414821683</v>
      </c>
      <c r="AY105" s="66">
        <v>0.85207820283356694</v>
      </c>
      <c r="AZ105" s="66">
        <v>0.85461743340531704</v>
      </c>
      <c r="BA105" s="67" t="s">
        <v>75</v>
      </c>
      <c r="BB105" s="67" t="s">
        <v>75</v>
      </c>
      <c r="BC105" s="67" t="s">
        <v>73</v>
      </c>
      <c r="BD105" s="67" t="s">
        <v>73</v>
      </c>
      <c r="BE105" s="67" t="s">
        <v>75</v>
      </c>
      <c r="BF105" s="67" t="s">
        <v>75</v>
      </c>
      <c r="BG105" s="67" t="s">
        <v>77</v>
      </c>
      <c r="BH105" s="67" t="s">
        <v>77</v>
      </c>
      <c r="BI105" s="63">
        <f t="shared" si="865"/>
        <v>1</v>
      </c>
      <c r="BJ105" s="63" t="s">
        <v>83</v>
      </c>
      <c r="BK105" s="66">
        <v>0.739728356583635</v>
      </c>
      <c r="BL105" s="66">
        <v>0.74088756788968202</v>
      </c>
      <c r="BM105" s="66">
        <v>26.943030662540899</v>
      </c>
      <c r="BN105" s="66">
        <v>26.625025595358</v>
      </c>
      <c r="BO105" s="66">
        <v>0.51016825010614397</v>
      </c>
      <c r="BP105" s="66">
        <v>0.50903087539983105</v>
      </c>
      <c r="BQ105" s="66">
        <v>0.85983829217951901</v>
      </c>
      <c r="BR105" s="66">
        <v>0.86117403136036696</v>
      </c>
      <c r="BS105" s="63" t="s">
        <v>75</v>
      </c>
      <c r="BT105" s="63" t="s">
        <v>75</v>
      </c>
      <c r="BU105" s="63" t="s">
        <v>73</v>
      </c>
      <c r="BV105" s="63" t="s">
        <v>73</v>
      </c>
      <c r="BW105" s="63" t="s">
        <v>75</v>
      </c>
      <c r="BX105" s="63" t="s">
        <v>75</v>
      </c>
      <c r="BY105" s="63" t="s">
        <v>77</v>
      </c>
      <c r="BZ105" s="63" t="s">
        <v>77</v>
      </c>
    </row>
    <row r="106" spans="1:78" s="47" customFormat="1" x14ac:dyDescent="0.3">
      <c r="A106" s="48" t="s">
        <v>82</v>
      </c>
      <c r="B106" s="47">
        <v>23773411</v>
      </c>
      <c r="C106" s="47" t="s">
        <v>9</v>
      </c>
      <c r="D106" s="47" t="s">
        <v>204</v>
      </c>
      <c r="F106" s="100"/>
      <c r="G106" s="49">
        <v>0.83</v>
      </c>
      <c r="H106" s="49" t="str">
        <f t="shared" si="849"/>
        <v>VG</v>
      </c>
      <c r="I106" s="49" t="str">
        <f t="shared" si="850"/>
        <v>G</v>
      </c>
      <c r="J106" s="49" t="str">
        <f t="shared" si="851"/>
        <v>G</v>
      </c>
      <c r="K106" s="49" t="str">
        <f t="shared" si="852"/>
        <v>G</v>
      </c>
      <c r="L106" s="50">
        <v>0.151</v>
      </c>
      <c r="M106" s="49" t="str">
        <f t="shared" si="853"/>
        <v>NS</v>
      </c>
      <c r="N106" s="49" t="str">
        <f t="shared" si="854"/>
        <v>VG</v>
      </c>
      <c r="O106" s="49" t="str">
        <f t="shared" si="855"/>
        <v>NS</v>
      </c>
      <c r="P106" s="49" t="str">
        <f t="shared" si="856"/>
        <v>VG</v>
      </c>
      <c r="Q106" s="49">
        <v>0.41</v>
      </c>
      <c r="R106" s="49" t="str">
        <f t="shared" si="857"/>
        <v>VG</v>
      </c>
      <c r="S106" s="49" t="str">
        <f t="shared" si="858"/>
        <v>G</v>
      </c>
      <c r="T106" s="49" t="str">
        <f t="shared" si="859"/>
        <v>G</v>
      </c>
      <c r="U106" s="49" t="str">
        <f t="shared" si="860"/>
        <v>G</v>
      </c>
      <c r="V106" s="119">
        <v>0.85</v>
      </c>
      <c r="W106" s="49" t="str">
        <f t="shared" si="861"/>
        <v>G</v>
      </c>
      <c r="X106" s="49" t="str">
        <f t="shared" si="862"/>
        <v>G</v>
      </c>
      <c r="Y106" s="49" t="str">
        <f t="shared" si="863"/>
        <v>VG</v>
      </c>
      <c r="Z106" s="49" t="str">
        <f t="shared" si="864"/>
        <v>VG</v>
      </c>
      <c r="AA106" s="51">
        <v>0.73647635295409697</v>
      </c>
      <c r="AB106" s="51">
        <v>0.71217887307743999</v>
      </c>
      <c r="AC106" s="51">
        <v>27.2620221999235</v>
      </c>
      <c r="AD106" s="51">
        <v>24.524223809741301</v>
      </c>
      <c r="AE106" s="51">
        <v>0.51334554351421302</v>
      </c>
      <c r="AF106" s="51">
        <v>0.53648963356486201</v>
      </c>
      <c r="AG106" s="51">
        <v>0.86031266235227699</v>
      </c>
      <c r="AH106" s="51">
        <v>0.80604704905596902</v>
      </c>
      <c r="AI106" s="52" t="s">
        <v>75</v>
      </c>
      <c r="AJ106" s="52" t="s">
        <v>75</v>
      </c>
      <c r="AK106" s="52" t="s">
        <v>73</v>
      </c>
      <c r="AL106" s="52" t="s">
        <v>73</v>
      </c>
      <c r="AM106" s="52" t="s">
        <v>75</v>
      </c>
      <c r="AN106" s="52" t="s">
        <v>75</v>
      </c>
      <c r="AO106" s="52" t="s">
        <v>77</v>
      </c>
      <c r="AP106" s="52" t="s">
        <v>75</v>
      </c>
      <c r="AR106" s="53" t="s">
        <v>83</v>
      </c>
      <c r="AS106" s="51">
        <v>0.73846200721585697</v>
      </c>
      <c r="AT106" s="51">
        <v>0.73940362028250395</v>
      </c>
      <c r="AU106" s="51">
        <v>26.413443273521001</v>
      </c>
      <c r="AV106" s="51">
        <v>26.218954908900098</v>
      </c>
      <c r="AW106" s="51">
        <v>0.51140785365903696</v>
      </c>
      <c r="AX106" s="51">
        <v>0.510486414821683</v>
      </c>
      <c r="AY106" s="51">
        <v>0.85207820283356694</v>
      </c>
      <c r="AZ106" s="51">
        <v>0.85461743340531704</v>
      </c>
      <c r="BA106" s="52" t="s">
        <v>75</v>
      </c>
      <c r="BB106" s="52" t="s">
        <v>75</v>
      </c>
      <c r="BC106" s="52" t="s">
        <v>73</v>
      </c>
      <c r="BD106" s="52" t="s">
        <v>73</v>
      </c>
      <c r="BE106" s="52" t="s">
        <v>75</v>
      </c>
      <c r="BF106" s="52" t="s">
        <v>75</v>
      </c>
      <c r="BG106" s="52" t="s">
        <v>77</v>
      </c>
      <c r="BH106" s="52" t="s">
        <v>77</v>
      </c>
      <c r="BI106" s="47">
        <f t="shared" si="865"/>
        <v>1</v>
      </c>
      <c r="BJ106" s="47" t="s">
        <v>83</v>
      </c>
      <c r="BK106" s="51">
        <v>0.739728356583635</v>
      </c>
      <c r="BL106" s="51">
        <v>0.74088756788968202</v>
      </c>
      <c r="BM106" s="51">
        <v>26.943030662540899</v>
      </c>
      <c r="BN106" s="51">
        <v>26.625025595358</v>
      </c>
      <c r="BO106" s="51">
        <v>0.51016825010614397</v>
      </c>
      <c r="BP106" s="51">
        <v>0.50903087539983105</v>
      </c>
      <c r="BQ106" s="51">
        <v>0.85983829217951901</v>
      </c>
      <c r="BR106" s="51">
        <v>0.86117403136036696</v>
      </c>
      <c r="BS106" s="47" t="s">
        <v>75</v>
      </c>
      <c r="BT106" s="47" t="s">
        <v>75</v>
      </c>
      <c r="BU106" s="47" t="s">
        <v>73</v>
      </c>
      <c r="BV106" s="47" t="s">
        <v>73</v>
      </c>
      <c r="BW106" s="47" t="s">
        <v>75</v>
      </c>
      <c r="BX106" s="47" t="s">
        <v>75</v>
      </c>
      <c r="BY106" s="47" t="s">
        <v>77</v>
      </c>
      <c r="BZ106" s="47" t="s">
        <v>77</v>
      </c>
    </row>
    <row r="107" spans="1:78" s="63" customFormat="1" x14ac:dyDescent="0.3">
      <c r="A107" s="62" t="s">
        <v>82</v>
      </c>
      <c r="B107" s="63">
        <v>23773411</v>
      </c>
      <c r="C107" s="63" t="s">
        <v>9</v>
      </c>
      <c r="D107" s="63" t="s">
        <v>205</v>
      </c>
      <c r="F107" s="79"/>
      <c r="G107" s="64">
        <v>0.84</v>
      </c>
      <c r="H107" s="64" t="str">
        <f t="shared" si="849"/>
        <v>VG</v>
      </c>
      <c r="I107" s="64" t="str">
        <f t="shared" si="850"/>
        <v>G</v>
      </c>
      <c r="J107" s="64" t="str">
        <f t="shared" si="851"/>
        <v>G</v>
      </c>
      <c r="K107" s="64" t="str">
        <f t="shared" si="852"/>
        <v>G</v>
      </c>
      <c r="L107" s="65">
        <v>0.124</v>
      </c>
      <c r="M107" s="64" t="str">
        <f t="shared" si="853"/>
        <v>S</v>
      </c>
      <c r="N107" s="64" t="str">
        <f t="shared" si="854"/>
        <v>VG</v>
      </c>
      <c r="O107" s="64" t="str">
        <f t="shared" si="855"/>
        <v>NS</v>
      </c>
      <c r="P107" s="64" t="str">
        <f t="shared" si="856"/>
        <v>VG</v>
      </c>
      <c r="Q107" s="64">
        <v>0.4</v>
      </c>
      <c r="R107" s="64" t="str">
        <f t="shared" si="857"/>
        <v>VG</v>
      </c>
      <c r="S107" s="64" t="str">
        <f t="shared" si="858"/>
        <v>G</v>
      </c>
      <c r="T107" s="64" t="str">
        <f t="shared" si="859"/>
        <v>G</v>
      </c>
      <c r="U107" s="64" t="str">
        <f t="shared" si="860"/>
        <v>G</v>
      </c>
      <c r="V107" s="128">
        <v>0.85399999999999998</v>
      </c>
      <c r="W107" s="64" t="str">
        <f t="shared" si="861"/>
        <v>VG</v>
      </c>
      <c r="X107" s="64" t="str">
        <f t="shared" si="862"/>
        <v>G</v>
      </c>
      <c r="Y107" s="64" t="str">
        <f t="shared" si="863"/>
        <v>VG</v>
      </c>
      <c r="Z107" s="64" t="str">
        <f t="shared" si="864"/>
        <v>VG</v>
      </c>
      <c r="AA107" s="66">
        <v>0.73647635295409697</v>
      </c>
      <c r="AB107" s="66">
        <v>0.71217887307743999</v>
      </c>
      <c r="AC107" s="66">
        <v>27.2620221999235</v>
      </c>
      <c r="AD107" s="66">
        <v>24.524223809741301</v>
      </c>
      <c r="AE107" s="66">
        <v>0.51334554351421302</v>
      </c>
      <c r="AF107" s="66">
        <v>0.53648963356486201</v>
      </c>
      <c r="AG107" s="66">
        <v>0.86031266235227699</v>
      </c>
      <c r="AH107" s="66">
        <v>0.80604704905596902</v>
      </c>
      <c r="AI107" s="67" t="s">
        <v>75</v>
      </c>
      <c r="AJ107" s="67" t="s">
        <v>75</v>
      </c>
      <c r="AK107" s="67" t="s">
        <v>73</v>
      </c>
      <c r="AL107" s="67" t="s">
        <v>73</v>
      </c>
      <c r="AM107" s="67" t="s">
        <v>75</v>
      </c>
      <c r="AN107" s="67" t="s">
        <v>75</v>
      </c>
      <c r="AO107" s="67" t="s">
        <v>77</v>
      </c>
      <c r="AP107" s="67" t="s">
        <v>75</v>
      </c>
      <c r="AR107" s="68" t="s">
        <v>83</v>
      </c>
      <c r="AS107" s="66">
        <v>0.73846200721585697</v>
      </c>
      <c r="AT107" s="66">
        <v>0.73940362028250395</v>
      </c>
      <c r="AU107" s="66">
        <v>26.413443273521001</v>
      </c>
      <c r="AV107" s="66">
        <v>26.218954908900098</v>
      </c>
      <c r="AW107" s="66">
        <v>0.51140785365903696</v>
      </c>
      <c r="AX107" s="66">
        <v>0.510486414821683</v>
      </c>
      <c r="AY107" s="66">
        <v>0.85207820283356694</v>
      </c>
      <c r="AZ107" s="66">
        <v>0.85461743340531704</v>
      </c>
      <c r="BA107" s="67" t="s">
        <v>75</v>
      </c>
      <c r="BB107" s="67" t="s">
        <v>75</v>
      </c>
      <c r="BC107" s="67" t="s">
        <v>73</v>
      </c>
      <c r="BD107" s="67" t="s">
        <v>73</v>
      </c>
      <c r="BE107" s="67" t="s">
        <v>75</v>
      </c>
      <c r="BF107" s="67" t="s">
        <v>75</v>
      </c>
      <c r="BG107" s="67" t="s">
        <v>77</v>
      </c>
      <c r="BH107" s="67" t="s">
        <v>77</v>
      </c>
      <c r="BI107" s="63">
        <f t="shared" si="865"/>
        <v>1</v>
      </c>
      <c r="BJ107" s="63" t="s">
        <v>83</v>
      </c>
      <c r="BK107" s="66">
        <v>0.739728356583635</v>
      </c>
      <c r="BL107" s="66">
        <v>0.74088756788968202</v>
      </c>
      <c r="BM107" s="66">
        <v>26.943030662540899</v>
      </c>
      <c r="BN107" s="66">
        <v>26.625025595358</v>
      </c>
      <c r="BO107" s="66">
        <v>0.51016825010614397</v>
      </c>
      <c r="BP107" s="66">
        <v>0.50903087539983105</v>
      </c>
      <c r="BQ107" s="66">
        <v>0.85983829217951901</v>
      </c>
      <c r="BR107" s="66">
        <v>0.86117403136036696</v>
      </c>
      <c r="BS107" s="63" t="s">
        <v>75</v>
      </c>
      <c r="BT107" s="63" t="s">
        <v>75</v>
      </c>
      <c r="BU107" s="63" t="s">
        <v>73</v>
      </c>
      <c r="BV107" s="63" t="s">
        <v>73</v>
      </c>
      <c r="BW107" s="63" t="s">
        <v>75</v>
      </c>
      <c r="BX107" s="63" t="s">
        <v>75</v>
      </c>
      <c r="BY107" s="63" t="s">
        <v>77</v>
      </c>
      <c r="BZ107" s="63" t="s">
        <v>77</v>
      </c>
    </row>
    <row r="108" spans="1:78" s="63" customFormat="1" x14ac:dyDescent="0.3">
      <c r="A108" s="62" t="s">
        <v>82</v>
      </c>
      <c r="B108" s="63">
        <v>23773411</v>
      </c>
      <c r="C108" s="63" t="s">
        <v>9</v>
      </c>
      <c r="D108" s="63" t="s">
        <v>209</v>
      </c>
      <c r="F108" s="79"/>
      <c r="G108" s="64">
        <v>0.85</v>
      </c>
      <c r="H108" s="64" t="str">
        <f t="shared" si="849"/>
        <v>VG</v>
      </c>
      <c r="I108" s="64" t="str">
        <f t="shared" si="850"/>
        <v>G</v>
      </c>
      <c r="J108" s="64" t="str">
        <f t="shared" si="851"/>
        <v>G</v>
      </c>
      <c r="K108" s="64" t="str">
        <f t="shared" si="852"/>
        <v>G</v>
      </c>
      <c r="L108" s="65">
        <v>8.2000000000000003E-2</v>
      </c>
      <c r="M108" s="64" t="str">
        <f t="shared" si="853"/>
        <v>G</v>
      </c>
      <c r="N108" s="64" t="str">
        <f t="shared" si="854"/>
        <v>VG</v>
      </c>
      <c r="O108" s="64" t="str">
        <f t="shared" si="855"/>
        <v>NS</v>
      </c>
      <c r="P108" s="64" t="str">
        <f t="shared" si="856"/>
        <v>VG</v>
      </c>
      <c r="Q108" s="64">
        <v>0.39</v>
      </c>
      <c r="R108" s="64" t="str">
        <f t="shared" si="857"/>
        <v>VG</v>
      </c>
      <c r="S108" s="64" t="str">
        <f t="shared" si="858"/>
        <v>G</v>
      </c>
      <c r="T108" s="64" t="str">
        <f t="shared" si="859"/>
        <v>G</v>
      </c>
      <c r="U108" s="64" t="str">
        <f t="shared" si="860"/>
        <v>G</v>
      </c>
      <c r="V108" s="128">
        <v>0.85799999999999998</v>
      </c>
      <c r="W108" s="64" t="str">
        <f t="shared" si="861"/>
        <v>VG</v>
      </c>
      <c r="X108" s="64" t="str">
        <f t="shared" si="862"/>
        <v>G</v>
      </c>
      <c r="Y108" s="64" t="str">
        <f t="shared" si="863"/>
        <v>VG</v>
      </c>
      <c r="Z108" s="64" t="str">
        <f t="shared" si="864"/>
        <v>VG</v>
      </c>
      <c r="AA108" s="66">
        <v>0.73647635295409697</v>
      </c>
      <c r="AB108" s="66">
        <v>0.71217887307743999</v>
      </c>
      <c r="AC108" s="66">
        <v>27.2620221999235</v>
      </c>
      <c r="AD108" s="66">
        <v>24.524223809741301</v>
      </c>
      <c r="AE108" s="66">
        <v>0.51334554351421302</v>
      </c>
      <c r="AF108" s="66">
        <v>0.53648963356486201</v>
      </c>
      <c r="AG108" s="66">
        <v>0.86031266235227699</v>
      </c>
      <c r="AH108" s="66">
        <v>0.80604704905596902</v>
      </c>
      <c r="AI108" s="67" t="s">
        <v>75</v>
      </c>
      <c r="AJ108" s="67" t="s">
        <v>75</v>
      </c>
      <c r="AK108" s="67" t="s">
        <v>73</v>
      </c>
      <c r="AL108" s="67" t="s">
        <v>73</v>
      </c>
      <c r="AM108" s="67" t="s">
        <v>75</v>
      </c>
      <c r="AN108" s="67" t="s">
        <v>75</v>
      </c>
      <c r="AO108" s="67" t="s">
        <v>77</v>
      </c>
      <c r="AP108" s="67" t="s">
        <v>75</v>
      </c>
      <c r="AR108" s="68" t="s">
        <v>83</v>
      </c>
      <c r="AS108" s="66">
        <v>0.73846200721585697</v>
      </c>
      <c r="AT108" s="66">
        <v>0.73940362028250395</v>
      </c>
      <c r="AU108" s="66">
        <v>26.413443273521001</v>
      </c>
      <c r="AV108" s="66">
        <v>26.218954908900098</v>
      </c>
      <c r="AW108" s="66">
        <v>0.51140785365903696</v>
      </c>
      <c r="AX108" s="66">
        <v>0.510486414821683</v>
      </c>
      <c r="AY108" s="66">
        <v>0.85207820283356694</v>
      </c>
      <c r="AZ108" s="66">
        <v>0.85461743340531704</v>
      </c>
      <c r="BA108" s="67" t="s">
        <v>75</v>
      </c>
      <c r="BB108" s="67" t="s">
        <v>75</v>
      </c>
      <c r="BC108" s="67" t="s">
        <v>73</v>
      </c>
      <c r="BD108" s="67" t="s">
        <v>73</v>
      </c>
      <c r="BE108" s="67" t="s">
        <v>75</v>
      </c>
      <c r="BF108" s="67" t="s">
        <v>75</v>
      </c>
      <c r="BG108" s="67" t="s">
        <v>77</v>
      </c>
      <c r="BH108" s="67" t="s">
        <v>77</v>
      </c>
      <c r="BI108" s="63">
        <f t="shared" si="865"/>
        <v>1</v>
      </c>
      <c r="BJ108" s="63" t="s">
        <v>83</v>
      </c>
      <c r="BK108" s="66">
        <v>0.739728356583635</v>
      </c>
      <c r="BL108" s="66">
        <v>0.74088756788968202</v>
      </c>
      <c r="BM108" s="66">
        <v>26.943030662540899</v>
      </c>
      <c r="BN108" s="66">
        <v>26.625025595358</v>
      </c>
      <c r="BO108" s="66">
        <v>0.51016825010614397</v>
      </c>
      <c r="BP108" s="66">
        <v>0.50903087539983105</v>
      </c>
      <c r="BQ108" s="66">
        <v>0.85983829217951901</v>
      </c>
      <c r="BR108" s="66">
        <v>0.86117403136036696</v>
      </c>
      <c r="BS108" s="63" t="s">
        <v>75</v>
      </c>
      <c r="BT108" s="63" t="s">
        <v>75</v>
      </c>
      <c r="BU108" s="63" t="s">
        <v>73</v>
      </c>
      <c r="BV108" s="63" t="s">
        <v>73</v>
      </c>
      <c r="BW108" s="63" t="s">
        <v>75</v>
      </c>
      <c r="BX108" s="63" t="s">
        <v>75</v>
      </c>
      <c r="BY108" s="63" t="s">
        <v>77</v>
      </c>
      <c r="BZ108" s="63" t="s">
        <v>77</v>
      </c>
    </row>
    <row r="109" spans="1:78" s="63" customFormat="1" x14ac:dyDescent="0.3">
      <c r="A109" s="62" t="s">
        <v>82</v>
      </c>
      <c r="B109" s="63">
        <v>23773411</v>
      </c>
      <c r="C109" s="63" t="s">
        <v>9</v>
      </c>
      <c r="D109" s="63" t="s">
        <v>210</v>
      </c>
      <c r="F109" s="79"/>
      <c r="G109" s="64">
        <v>0.86</v>
      </c>
      <c r="H109" s="64" t="str">
        <f t="shared" si="849"/>
        <v>VG</v>
      </c>
      <c r="I109" s="64" t="str">
        <f t="shared" si="850"/>
        <v>G</v>
      </c>
      <c r="J109" s="64" t="str">
        <f t="shared" si="851"/>
        <v>G</v>
      </c>
      <c r="K109" s="64" t="str">
        <f t="shared" si="852"/>
        <v>G</v>
      </c>
      <c r="L109" s="65">
        <v>5.5E-2</v>
      </c>
      <c r="M109" s="64" t="str">
        <f t="shared" si="853"/>
        <v>G</v>
      </c>
      <c r="N109" s="64" t="str">
        <f t="shared" si="854"/>
        <v>VG</v>
      </c>
      <c r="O109" s="64" t="str">
        <f t="shared" si="855"/>
        <v>NS</v>
      </c>
      <c r="P109" s="64" t="str">
        <f t="shared" si="856"/>
        <v>VG</v>
      </c>
      <c r="Q109" s="64">
        <v>0.38</v>
      </c>
      <c r="R109" s="64" t="str">
        <f t="shared" si="857"/>
        <v>VG</v>
      </c>
      <c r="S109" s="64" t="str">
        <f t="shared" si="858"/>
        <v>G</v>
      </c>
      <c r="T109" s="64" t="str">
        <f t="shared" si="859"/>
        <v>G</v>
      </c>
      <c r="U109" s="64" t="str">
        <f t="shared" si="860"/>
        <v>G</v>
      </c>
      <c r="V109" s="128">
        <v>0.86</v>
      </c>
      <c r="W109" s="64" t="str">
        <f t="shared" si="861"/>
        <v>VG</v>
      </c>
      <c r="X109" s="64" t="str">
        <f t="shared" si="862"/>
        <v>G</v>
      </c>
      <c r="Y109" s="64" t="str">
        <f t="shared" si="863"/>
        <v>VG</v>
      </c>
      <c r="Z109" s="64" t="str">
        <f t="shared" si="864"/>
        <v>VG</v>
      </c>
      <c r="AA109" s="66">
        <v>0.73647635295409697</v>
      </c>
      <c r="AB109" s="66">
        <v>0.71217887307743999</v>
      </c>
      <c r="AC109" s="66">
        <v>27.2620221999235</v>
      </c>
      <c r="AD109" s="66">
        <v>24.524223809741301</v>
      </c>
      <c r="AE109" s="66">
        <v>0.51334554351421302</v>
      </c>
      <c r="AF109" s="66">
        <v>0.53648963356486201</v>
      </c>
      <c r="AG109" s="66">
        <v>0.86031266235227699</v>
      </c>
      <c r="AH109" s="66">
        <v>0.80604704905596902</v>
      </c>
      <c r="AI109" s="67" t="s">
        <v>75</v>
      </c>
      <c r="AJ109" s="67" t="s">
        <v>75</v>
      </c>
      <c r="AK109" s="67" t="s">
        <v>73</v>
      </c>
      <c r="AL109" s="67" t="s">
        <v>73</v>
      </c>
      <c r="AM109" s="67" t="s">
        <v>75</v>
      </c>
      <c r="AN109" s="67" t="s">
        <v>75</v>
      </c>
      <c r="AO109" s="67" t="s">
        <v>77</v>
      </c>
      <c r="AP109" s="67" t="s">
        <v>75</v>
      </c>
      <c r="AR109" s="68" t="s">
        <v>83</v>
      </c>
      <c r="AS109" s="66">
        <v>0.73846200721585697</v>
      </c>
      <c r="AT109" s="66">
        <v>0.73940362028250395</v>
      </c>
      <c r="AU109" s="66">
        <v>26.413443273521001</v>
      </c>
      <c r="AV109" s="66">
        <v>26.218954908900098</v>
      </c>
      <c r="AW109" s="66">
        <v>0.51140785365903696</v>
      </c>
      <c r="AX109" s="66">
        <v>0.510486414821683</v>
      </c>
      <c r="AY109" s="66">
        <v>0.85207820283356694</v>
      </c>
      <c r="AZ109" s="66">
        <v>0.85461743340531704</v>
      </c>
      <c r="BA109" s="67" t="s">
        <v>75</v>
      </c>
      <c r="BB109" s="67" t="s">
        <v>75</v>
      </c>
      <c r="BC109" s="67" t="s">
        <v>73</v>
      </c>
      <c r="BD109" s="67" t="s">
        <v>73</v>
      </c>
      <c r="BE109" s="67" t="s">
        <v>75</v>
      </c>
      <c r="BF109" s="67" t="s">
        <v>75</v>
      </c>
      <c r="BG109" s="67" t="s">
        <v>77</v>
      </c>
      <c r="BH109" s="67" t="s">
        <v>77</v>
      </c>
      <c r="BI109" s="63">
        <f t="shared" si="865"/>
        <v>1</v>
      </c>
      <c r="BJ109" s="63" t="s">
        <v>83</v>
      </c>
      <c r="BK109" s="66">
        <v>0.739728356583635</v>
      </c>
      <c r="BL109" s="66">
        <v>0.74088756788968202</v>
      </c>
      <c r="BM109" s="66">
        <v>26.943030662540899</v>
      </c>
      <c r="BN109" s="66">
        <v>26.625025595358</v>
      </c>
      <c r="BO109" s="66">
        <v>0.51016825010614397</v>
      </c>
      <c r="BP109" s="66">
        <v>0.50903087539983105</v>
      </c>
      <c r="BQ109" s="66">
        <v>0.85983829217951901</v>
      </c>
      <c r="BR109" s="66">
        <v>0.86117403136036696</v>
      </c>
      <c r="BS109" s="63" t="s">
        <v>75</v>
      </c>
      <c r="BT109" s="63" t="s">
        <v>75</v>
      </c>
      <c r="BU109" s="63" t="s">
        <v>73</v>
      </c>
      <c r="BV109" s="63" t="s">
        <v>73</v>
      </c>
      <c r="BW109" s="63" t="s">
        <v>75</v>
      </c>
      <c r="BX109" s="63" t="s">
        <v>75</v>
      </c>
      <c r="BY109" s="63" t="s">
        <v>77</v>
      </c>
      <c r="BZ109" s="63" t="s">
        <v>77</v>
      </c>
    </row>
    <row r="110" spans="1:78" s="63" customFormat="1" x14ac:dyDescent="0.3">
      <c r="A110" s="62" t="s">
        <v>82</v>
      </c>
      <c r="B110" s="63">
        <v>23773411</v>
      </c>
      <c r="C110" s="63" t="s">
        <v>9</v>
      </c>
      <c r="D110" s="63" t="s">
        <v>228</v>
      </c>
      <c r="E110" s="63" t="s">
        <v>234</v>
      </c>
      <c r="F110" s="79"/>
      <c r="G110" s="64">
        <v>0.86</v>
      </c>
      <c r="H110" s="64" t="str">
        <f t="shared" si="849"/>
        <v>VG</v>
      </c>
      <c r="I110" s="64" t="str">
        <f t="shared" si="850"/>
        <v>G</v>
      </c>
      <c r="J110" s="64" t="str">
        <f t="shared" si="851"/>
        <v>G</v>
      </c>
      <c r="K110" s="64" t="str">
        <f t="shared" si="852"/>
        <v>G</v>
      </c>
      <c r="L110" s="65">
        <v>3.6999999999999998E-2</v>
      </c>
      <c r="M110" s="64" t="str">
        <f t="shared" si="853"/>
        <v>VG</v>
      </c>
      <c r="N110" s="64" t="str">
        <f t="shared" si="854"/>
        <v>VG</v>
      </c>
      <c r="O110" s="64" t="str">
        <f t="shared" si="855"/>
        <v>NS</v>
      </c>
      <c r="P110" s="64" t="str">
        <f t="shared" si="856"/>
        <v>VG</v>
      </c>
      <c r="Q110" s="64">
        <v>0.38</v>
      </c>
      <c r="R110" s="64" t="str">
        <f t="shared" si="857"/>
        <v>VG</v>
      </c>
      <c r="S110" s="64" t="str">
        <f t="shared" si="858"/>
        <v>G</v>
      </c>
      <c r="T110" s="64" t="str">
        <f t="shared" si="859"/>
        <v>G</v>
      </c>
      <c r="U110" s="64" t="str">
        <f t="shared" si="860"/>
        <v>G</v>
      </c>
      <c r="V110" s="128">
        <v>0.86</v>
      </c>
      <c r="W110" s="64" t="str">
        <f t="shared" si="861"/>
        <v>VG</v>
      </c>
      <c r="X110" s="64" t="str">
        <f t="shared" si="862"/>
        <v>G</v>
      </c>
      <c r="Y110" s="64" t="str">
        <f t="shared" si="863"/>
        <v>VG</v>
      </c>
      <c r="Z110" s="64" t="str">
        <f t="shared" si="864"/>
        <v>VG</v>
      </c>
      <c r="AA110" s="66">
        <v>0.73647635295409697</v>
      </c>
      <c r="AB110" s="66">
        <v>0.71217887307743999</v>
      </c>
      <c r="AC110" s="66">
        <v>27.2620221999235</v>
      </c>
      <c r="AD110" s="66">
        <v>24.524223809741301</v>
      </c>
      <c r="AE110" s="66">
        <v>0.51334554351421302</v>
      </c>
      <c r="AF110" s="66">
        <v>0.53648963356486201</v>
      </c>
      <c r="AG110" s="66">
        <v>0.86031266235227699</v>
      </c>
      <c r="AH110" s="66">
        <v>0.80604704905596902</v>
      </c>
      <c r="AI110" s="67" t="s">
        <v>75</v>
      </c>
      <c r="AJ110" s="67" t="s">
        <v>75</v>
      </c>
      <c r="AK110" s="67" t="s">
        <v>73</v>
      </c>
      <c r="AL110" s="67" t="s">
        <v>73</v>
      </c>
      <c r="AM110" s="67" t="s">
        <v>75</v>
      </c>
      <c r="AN110" s="67" t="s">
        <v>75</v>
      </c>
      <c r="AO110" s="67" t="s">
        <v>77</v>
      </c>
      <c r="AP110" s="67" t="s">
        <v>75</v>
      </c>
      <c r="AR110" s="68" t="s">
        <v>83</v>
      </c>
      <c r="AS110" s="66">
        <v>0.73846200721585697</v>
      </c>
      <c r="AT110" s="66">
        <v>0.73940362028250395</v>
      </c>
      <c r="AU110" s="66">
        <v>26.413443273521001</v>
      </c>
      <c r="AV110" s="66">
        <v>26.218954908900098</v>
      </c>
      <c r="AW110" s="66">
        <v>0.51140785365903696</v>
      </c>
      <c r="AX110" s="66">
        <v>0.510486414821683</v>
      </c>
      <c r="AY110" s="66">
        <v>0.85207820283356694</v>
      </c>
      <c r="AZ110" s="66">
        <v>0.85461743340531704</v>
      </c>
      <c r="BA110" s="67" t="s">
        <v>75</v>
      </c>
      <c r="BB110" s="67" t="s">
        <v>75</v>
      </c>
      <c r="BC110" s="67" t="s">
        <v>73</v>
      </c>
      <c r="BD110" s="67" t="s">
        <v>73</v>
      </c>
      <c r="BE110" s="67" t="s">
        <v>75</v>
      </c>
      <c r="BF110" s="67" t="s">
        <v>75</v>
      </c>
      <c r="BG110" s="67" t="s">
        <v>77</v>
      </c>
      <c r="BH110" s="67" t="s">
        <v>77</v>
      </c>
      <c r="BI110" s="63">
        <f t="shared" si="865"/>
        <v>1</v>
      </c>
      <c r="BJ110" s="63" t="s">
        <v>83</v>
      </c>
      <c r="BK110" s="66">
        <v>0.739728356583635</v>
      </c>
      <c r="BL110" s="66">
        <v>0.74088756788968202</v>
      </c>
      <c r="BM110" s="66">
        <v>26.943030662540899</v>
      </c>
      <c r="BN110" s="66">
        <v>26.625025595358</v>
      </c>
      <c r="BO110" s="66">
        <v>0.51016825010614397</v>
      </c>
      <c r="BP110" s="66">
        <v>0.50903087539983105</v>
      </c>
      <c r="BQ110" s="66">
        <v>0.85983829217951901</v>
      </c>
      <c r="BR110" s="66">
        <v>0.86117403136036696</v>
      </c>
      <c r="BS110" s="63" t="s">
        <v>75</v>
      </c>
      <c r="BT110" s="63" t="s">
        <v>75</v>
      </c>
      <c r="BU110" s="63" t="s">
        <v>73</v>
      </c>
      <c r="BV110" s="63" t="s">
        <v>73</v>
      </c>
      <c r="BW110" s="63" t="s">
        <v>75</v>
      </c>
      <c r="BX110" s="63" t="s">
        <v>75</v>
      </c>
      <c r="BY110" s="63" t="s">
        <v>77</v>
      </c>
      <c r="BZ110" s="63" t="s">
        <v>77</v>
      </c>
    </row>
    <row r="111" spans="1:78" s="63" customFormat="1" x14ac:dyDescent="0.3">
      <c r="A111" s="62" t="s">
        <v>82</v>
      </c>
      <c r="B111" s="63">
        <v>23773411</v>
      </c>
      <c r="C111" s="63" t="s">
        <v>9</v>
      </c>
      <c r="D111" s="63" t="s">
        <v>254</v>
      </c>
      <c r="E111" s="63" t="s">
        <v>235</v>
      </c>
      <c r="F111" s="79"/>
      <c r="G111" s="64">
        <v>0.86</v>
      </c>
      <c r="H111" s="64" t="str">
        <f t="shared" si="849"/>
        <v>VG</v>
      </c>
      <c r="I111" s="64" t="str">
        <f t="shared" ref="I111" si="866">AJ111</f>
        <v>G</v>
      </c>
      <c r="J111" s="64" t="str">
        <f t="shared" ref="J111" si="867">BB111</f>
        <v>G</v>
      </c>
      <c r="K111" s="64" t="str">
        <f t="shared" ref="K111" si="868">BT111</f>
        <v>G</v>
      </c>
      <c r="L111" s="65">
        <v>-1.1000000000000001E-3</v>
      </c>
      <c r="M111" s="64" t="str">
        <f t="shared" si="853"/>
        <v>VG</v>
      </c>
      <c r="N111" s="64" t="str">
        <f t="shared" ref="N111" si="869">AO111</f>
        <v>VG</v>
      </c>
      <c r="O111" s="64" t="str">
        <f t="shared" ref="O111" si="870">BD111</f>
        <v>NS</v>
      </c>
      <c r="P111" s="64" t="str">
        <f t="shared" ref="P111" si="871">BY111</f>
        <v>VG</v>
      </c>
      <c r="Q111" s="64">
        <v>0.38</v>
      </c>
      <c r="R111" s="64" t="str">
        <f t="shared" si="857"/>
        <v>VG</v>
      </c>
      <c r="S111" s="64" t="str">
        <f t="shared" ref="S111" si="872">AN111</f>
        <v>G</v>
      </c>
      <c r="T111" s="64" t="str">
        <f t="shared" ref="T111" si="873">BF111</f>
        <v>G</v>
      </c>
      <c r="U111" s="64" t="str">
        <f t="shared" ref="U111" si="874">BX111</f>
        <v>G</v>
      </c>
      <c r="V111" s="128">
        <v>0.86</v>
      </c>
      <c r="W111" s="64" t="str">
        <f t="shared" si="861"/>
        <v>VG</v>
      </c>
      <c r="X111" s="64" t="str">
        <f t="shared" ref="X111" si="875">AP111</f>
        <v>G</v>
      </c>
      <c r="Y111" s="64" t="str">
        <f t="shared" ref="Y111" si="876">BH111</f>
        <v>VG</v>
      </c>
      <c r="Z111" s="64" t="str">
        <f t="shared" ref="Z111" si="877">BZ111</f>
        <v>VG</v>
      </c>
      <c r="AA111" s="66">
        <v>0.73647635295409697</v>
      </c>
      <c r="AB111" s="66">
        <v>0.71217887307743999</v>
      </c>
      <c r="AC111" s="66">
        <v>27.2620221999235</v>
      </c>
      <c r="AD111" s="66">
        <v>24.524223809741301</v>
      </c>
      <c r="AE111" s="66">
        <v>0.51334554351421302</v>
      </c>
      <c r="AF111" s="66">
        <v>0.53648963356486201</v>
      </c>
      <c r="AG111" s="66">
        <v>0.86031266235227699</v>
      </c>
      <c r="AH111" s="66">
        <v>0.80604704905596902</v>
      </c>
      <c r="AI111" s="67" t="s">
        <v>75</v>
      </c>
      <c r="AJ111" s="67" t="s">
        <v>75</v>
      </c>
      <c r="AK111" s="67" t="s">
        <v>73</v>
      </c>
      <c r="AL111" s="67" t="s">
        <v>73</v>
      </c>
      <c r="AM111" s="67" t="s">
        <v>75</v>
      </c>
      <c r="AN111" s="67" t="s">
        <v>75</v>
      </c>
      <c r="AO111" s="67" t="s">
        <v>77</v>
      </c>
      <c r="AP111" s="67" t="s">
        <v>75</v>
      </c>
      <c r="AR111" s="68" t="s">
        <v>83</v>
      </c>
      <c r="AS111" s="66">
        <v>0.73846200721585697</v>
      </c>
      <c r="AT111" s="66">
        <v>0.73940362028250395</v>
      </c>
      <c r="AU111" s="66">
        <v>26.413443273521001</v>
      </c>
      <c r="AV111" s="66">
        <v>26.218954908900098</v>
      </c>
      <c r="AW111" s="66">
        <v>0.51140785365903696</v>
      </c>
      <c r="AX111" s="66">
        <v>0.510486414821683</v>
      </c>
      <c r="AY111" s="66">
        <v>0.85207820283356694</v>
      </c>
      <c r="AZ111" s="66">
        <v>0.85461743340531704</v>
      </c>
      <c r="BA111" s="67" t="s">
        <v>75</v>
      </c>
      <c r="BB111" s="67" t="s">
        <v>75</v>
      </c>
      <c r="BC111" s="67" t="s">
        <v>73</v>
      </c>
      <c r="BD111" s="67" t="s">
        <v>73</v>
      </c>
      <c r="BE111" s="67" t="s">
        <v>75</v>
      </c>
      <c r="BF111" s="67" t="s">
        <v>75</v>
      </c>
      <c r="BG111" s="67" t="s">
        <v>77</v>
      </c>
      <c r="BH111" s="67" t="s">
        <v>77</v>
      </c>
      <c r="BI111" s="63">
        <f t="shared" ref="BI111" si="878">IF(BJ111=AR111,1,0)</f>
        <v>1</v>
      </c>
      <c r="BJ111" s="63" t="s">
        <v>83</v>
      </c>
      <c r="BK111" s="66">
        <v>0.739728356583635</v>
      </c>
      <c r="BL111" s="66">
        <v>0.74088756788968202</v>
      </c>
      <c r="BM111" s="66">
        <v>26.943030662540899</v>
      </c>
      <c r="BN111" s="66">
        <v>26.625025595358</v>
      </c>
      <c r="BO111" s="66">
        <v>0.51016825010614397</v>
      </c>
      <c r="BP111" s="66">
        <v>0.50903087539983105</v>
      </c>
      <c r="BQ111" s="66">
        <v>0.85983829217951901</v>
      </c>
      <c r="BR111" s="66">
        <v>0.86117403136036696</v>
      </c>
      <c r="BS111" s="63" t="s">
        <v>75</v>
      </c>
      <c r="BT111" s="63" t="s">
        <v>75</v>
      </c>
      <c r="BU111" s="63" t="s">
        <v>73</v>
      </c>
      <c r="BV111" s="63" t="s">
        <v>73</v>
      </c>
      <c r="BW111" s="63" t="s">
        <v>75</v>
      </c>
      <c r="BX111" s="63" t="s">
        <v>75</v>
      </c>
      <c r="BY111" s="63" t="s">
        <v>77</v>
      </c>
      <c r="BZ111" s="63" t="s">
        <v>77</v>
      </c>
    </row>
    <row r="112" spans="1:78" s="63" customFormat="1" x14ac:dyDescent="0.3">
      <c r="A112" s="62" t="s">
        <v>82</v>
      </c>
      <c r="B112" s="63">
        <v>23773411</v>
      </c>
      <c r="C112" s="63" t="s">
        <v>9</v>
      </c>
      <c r="D112" s="63" t="s">
        <v>303</v>
      </c>
      <c r="E112" s="63" t="s">
        <v>302</v>
      </c>
      <c r="F112" s="79"/>
      <c r="G112" s="64">
        <v>0.75</v>
      </c>
      <c r="H112" s="64" t="str">
        <f t="shared" ref="H112" si="879">IF(G112&gt;0.8,"VG",IF(G112&gt;0.7,"G",IF(G112&gt;0.45,"S","NS")))</f>
        <v>G</v>
      </c>
      <c r="I112" s="64" t="str">
        <f t="shared" ref="I112" si="880">AJ112</f>
        <v>G</v>
      </c>
      <c r="J112" s="64" t="str">
        <f t="shared" ref="J112" si="881">BB112</f>
        <v>G</v>
      </c>
      <c r="K112" s="64" t="str">
        <f t="shared" ref="K112" si="882">BT112</f>
        <v>G</v>
      </c>
      <c r="L112" s="65">
        <v>-0.14299999999999999</v>
      </c>
      <c r="M112" s="64" t="str">
        <f t="shared" ref="M112" si="883">IF(ABS(L112)&lt;5%,"VG",IF(ABS(L112)&lt;10%,"G",IF(ABS(L112)&lt;15%,"S","NS")))</f>
        <v>S</v>
      </c>
      <c r="N112" s="64" t="str">
        <f t="shared" ref="N112" si="884">AO112</f>
        <v>VG</v>
      </c>
      <c r="O112" s="64" t="str">
        <f t="shared" ref="O112" si="885">BD112</f>
        <v>NS</v>
      </c>
      <c r="P112" s="64" t="str">
        <f t="shared" ref="P112" si="886">BY112</f>
        <v>VG</v>
      </c>
      <c r="Q112" s="64">
        <v>0.49</v>
      </c>
      <c r="R112" s="64" t="str">
        <f t="shared" ref="R112" si="887">IF(Q112&lt;=0.5,"VG",IF(Q112&lt;=0.6,"G",IF(Q112&lt;=0.7,"S","NS")))</f>
        <v>VG</v>
      </c>
      <c r="S112" s="64" t="str">
        <f t="shared" ref="S112" si="888">AN112</f>
        <v>G</v>
      </c>
      <c r="T112" s="64" t="str">
        <f t="shared" ref="T112" si="889">BF112</f>
        <v>G</v>
      </c>
      <c r="U112" s="64" t="str">
        <f t="shared" ref="U112" si="890">BX112</f>
        <v>G</v>
      </c>
      <c r="V112" s="128">
        <v>0.80059999999999998</v>
      </c>
      <c r="W112" s="64" t="str">
        <f t="shared" ref="W112" si="891">IF(V112&gt;0.85,"VG",IF(V112&gt;0.75,"G",IF(V112&gt;0.6,"S","NS")))</f>
        <v>G</v>
      </c>
      <c r="X112" s="64" t="str">
        <f t="shared" ref="X112" si="892">AP112</f>
        <v>G</v>
      </c>
      <c r="Y112" s="64" t="str">
        <f t="shared" ref="Y112" si="893">BH112</f>
        <v>VG</v>
      </c>
      <c r="Z112" s="64" t="str">
        <f t="shared" ref="Z112" si="894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" si="895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304</v>
      </c>
      <c r="E113" s="63" t="s">
        <v>305</v>
      </c>
      <c r="F113" s="79"/>
      <c r="G113" s="64">
        <v>0.81</v>
      </c>
      <c r="H113" s="64" t="str">
        <f t="shared" ref="H113" si="896">IF(G113&gt;0.8,"VG",IF(G113&gt;0.7,"G",IF(G113&gt;0.45,"S","NS")))</f>
        <v>VG</v>
      </c>
      <c r="I113" s="64" t="str">
        <f t="shared" ref="I113" si="897">AJ113</f>
        <v>G</v>
      </c>
      <c r="J113" s="64" t="str">
        <f t="shared" ref="J113" si="898">BB113</f>
        <v>G</v>
      </c>
      <c r="K113" s="64" t="str">
        <f t="shared" ref="K113" si="899">BT113</f>
        <v>G</v>
      </c>
      <c r="L113" s="65">
        <v>-6.2899999999999998E-2</v>
      </c>
      <c r="M113" s="64" t="str">
        <f t="shared" ref="M113" si="900">IF(ABS(L113)&lt;5%,"VG",IF(ABS(L113)&lt;10%,"G",IF(ABS(L113)&lt;15%,"S","NS")))</f>
        <v>G</v>
      </c>
      <c r="N113" s="64" t="str">
        <f t="shared" ref="N113" si="901">AO113</f>
        <v>VG</v>
      </c>
      <c r="O113" s="64" t="str">
        <f t="shared" ref="O113" si="902">BD113</f>
        <v>NS</v>
      </c>
      <c r="P113" s="64" t="str">
        <f t="shared" ref="P113" si="903">BY113</f>
        <v>VG</v>
      </c>
      <c r="Q113" s="64">
        <v>0.44</v>
      </c>
      <c r="R113" s="64" t="str">
        <f t="shared" ref="R113" si="904">IF(Q113&lt;=0.5,"VG",IF(Q113&lt;=0.6,"G",IF(Q113&lt;=0.7,"S","NS")))</f>
        <v>VG</v>
      </c>
      <c r="S113" s="64" t="str">
        <f t="shared" ref="S113" si="905">AN113</f>
        <v>G</v>
      </c>
      <c r="T113" s="64" t="str">
        <f t="shared" ref="T113" si="906">BF113</f>
        <v>G</v>
      </c>
      <c r="U113" s="64" t="str">
        <f t="shared" ref="U113" si="907">BX113</f>
        <v>G</v>
      </c>
      <c r="V113" s="128">
        <v>0.82299999999999995</v>
      </c>
      <c r="W113" s="64" t="str">
        <f t="shared" ref="W113" si="908">IF(V113&gt;0.85,"VG",IF(V113&gt;0.75,"G",IF(V113&gt;0.6,"S","NS")))</f>
        <v>G</v>
      </c>
      <c r="X113" s="64" t="str">
        <f t="shared" ref="X113" si="909">AP113</f>
        <v>G</v>
      </c>
      <c r="Y113" s="64" t="str">
        <f t="shared" ref="Y113" si="910">BH113</f>
        <v>VG</v>
      </c>
      <c r="Z113" s="64" t="str">
        <f t="shared" ref="Z113" si="911">BZ113</f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ref="BI113" si="912">IF(BJ113=AR113,1,0)</f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304</v>
      </c>
      <c r="E114" s="63" t="s">
        <v>306</v>
      </c>
      <c r="F114" s="79"/>
      <c r="G114" s="64">
        <v>0.81</v>
      </c>
      <c r="H114" s="64" t="str">
        <f t="shared" ref="H114" si="913">IF(G114&gt;0.8,"VG",IF(G114&gt;0.7,"G",IF(G114&gt;0.45,"S","NS")))</f>
        <v>VG</v>
      </c>
      <c r="I114" s="64" t="str">
        <f t="shared" ref="I114" si="914">AJ114</f>
        <v>G</v>
      </c>
      <c r="J114" s="64" t="str">
        <f t="shared" ref="J114" si="915">BB114</f>
        <v>G</v>
      </c>
      <c r="K114" s="64" t="str">
        <f t="shared" ref="K114" si="916">BT114</f>
        <v>G</v>
      </c>
      <c r="L114" s="65">
        <v>-1.5299999999999999E-2</v>
      </c>
      <c r="M114" s="64" t="str">
        <f t="shared" ref="M114" si="917">IF(ABS(L114)&lt;5%,"VG",IF(ABS(L114)&lt;10%,"G",IF(ABS(L114)&lt;15%,"S","NS")))</f>
        <v>VG</v>
      </c>
      <c r="N114" s="64" t="str">
        <f t="shared" ref="N114" si="918">AO114</f>
        <v>VG</v>
      </c>
      <c r="O114" s="64" t="str">
        <f t="shared" ref="O114" si="919">BD114</f>
        <v>NS</v>
      </c>
      <c r="P114" s="64" t="str">
        <f t="shared" ref="P114" si="920">BY114</f>
        <v>VG</v>
      </c>
      <c r="Q114" s="64">
        <v>0.43</v>
      </c>
      <c r="R114" s="64" t="str">
        <f t="shared" ref="R114" si="921">IF(Q114&lt;=0.5,"VG",IF(Q114&lt;=0.6,"G",IF(Q114&lt;=0.7,"S","NS")))</f>
        <v>VG</v>
      </c>
      <c r="S114" s="64" t="str">
        <f t="shared" ref="S114" si="922">AN114</f>
        <v>G</v>
      </c>
      <c r="T114" s="64" t="str">
        <f t="shared" ref="T114" si="923">BF114</f>
        <v>G</v>
      </c>
      <c r="U114" s="64" t="str">
        <f t="shared" ref="U114" si="924">BX114</f>
        <v>G</v>
      </c>
      <c r="V114" s="128">
        <v>0.82199999999999995</v>
      </c>
      <c r="W114" s="64" t="str">
        <f t="shared" ref="W114" si="925">IF(V114&gt;0.85,"VG",IF(V114&gt;0.75,"G",IF(V114&gt;0.6,"S","NS")))</f>
        <v>G</v>
      </c>
      <c r="X114" s="64" t="str">
        <f t="shared" ref="X114" si="926">AP114</f>
        <v>G</v>
      </c>
      <c r="Y114" s="64" t="str">
        <f t="shared" ref="Y114" si="927">BH114</f>
        <v>VG</v>
      </c>
      <c r="Z114" s="64" t="str">
        <f t="shared" ref="Z114" si="928">BZ114</f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ref="BI114" si="929">IF(BJ114=AR114,1,0)</f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313</v>
      </c>
      <c r="E115" s="63" t="s">
        <v>314</v>
      </c>
      <c r="F115" s="79"/>
      <c r="G115" s="64">
        <v>0.81</v>
      </c>
      <c r="H115" s="64" t="str">
        <f t="shared" ref="H115" si="930">IF(G115&gt;0.8,"VG",IF(G115&gt;0.7,"G",IF(G115&gt;0.45,"S","NS")))</f>
        <v>VG</v>
      </c>
      <c r="I115" s="64" t="str">
        <f t="shared" ref="I115" si="931">AJ115</f>
        <v>G</v>
      </c>
      <c r="J115" s="64" t="str">
        <f t="shared" ref="J115" si="932">BB115</f>
        <v>G</v>
      </c>
      <c r="K115" s="64" t="str">
        <f t="shared" ref="K115" si="933">BT115</f>
        <v>G</v>
      </c>
      <c r="L115" s="65">
        <v>-1.5299999999999999E-2</v>
      </c>
      <c r="M115" s="64" t="str">
        <f t="shared" ref="M115" si="934">IF(ABS(L115)&lt;5%,"VG",IF(ABS(L115)&lt;10%,"G",IF(ABS(L115)&lt;15%,"S","NS")))</f>
        <v>VG</v>
      </c>
      <c r="N115" s="64" t="str">
        <f t="shared" ref="N115" si="935">AO115</f>
        <v>VG</v>
      </c>
      <c r="O115" s="64" t="str">
        <f t="shared" ref="O115" si="936">BD115</f>
        <v>NS</v>
      </c>
      <c r="P115" s="64" t="str">
        <f t="shared" ref="P115" si="937">BY115</f>
        <v>VG</v>
      </c>
      <c r="Q115" s="64">
        <v>0.43</v>
      </c>
      <c r="R115" s="64" t="str">
        <f t="shared" ref="R115" si="938">IF(Q115&lt;=0.5,"VG",IF(Q115&lt;=0.6,"G",IF(Q115&lt;=0.7,"S","NS")))</f>
        <v>VG</v>
      </c>
      <c r="S115" s="64" t="str">
        <f t="shared" ref="S115" si="939">AN115</f>
        <v>G</v>
      </c>
      <c r="T115" s="64" t="str">
        <f t="shared" ref="T115" si="940">BF115</f>
        <v>G</v>
      </c>
      <c r="U115" s="64" t="str">
        <f t="shared" ref="U115" si="941">BX115</f>
        <v>G</v>
      </c>
      <c r="V115" s="128">
        <v>0.82199999999999995</v>
      </c>
      <c r="W115" s="64" t="str">
        <f t="shared" ref="W115" si="942">IF(V115&gt;0.85,"VG",IF(V115&gt;0.75,"G",IF(V115&gt;0.6,"S","NS")))</f>
        <v>G</v>
      </c>
      <c r="X115" s="64" t="str">
        <f t="shared" ref="X115" si="943">AP115</f>
        <v>G</v>
      </c>
      <c r="Y115" s="64" t="str">
        <f t="shared" ref="Y115" si="944">BH115</f>
        <v>VG</v>
      </c>
      <c r="Z115" s="64" t="str">
        <f t="shared" ref="Z115" si="945">BZ115</f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ref="BI115" si="946">IF(BJ115=AR115,1,0)</f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3">
      <c r="A116" s="62" t="s">
        <v>82</v>
      </c>
      <c r="B116" s="63">
        <v>23773411</v>
      </c>
      <c r="C116" s="63" t="s">
        <v>9</v>
      </c>
      <c r="D116" s="63" t="s">
        <v>327</v>
      </c>
      <c r="E116" s="63" t="s">
        <v>314</v>
      </c>
      <c r="F116" s="79"/>
      <c r="G116" s="64">
        <v>0.86</v>
      </c>
      <c r="H116" s="64" t="str">
        <f t="shared" ref="H116:H117" si="947">IF(G116&gt;0.8,"VG",IF(G116&gt;0.7,"G",IF(G116&gt;0.45,"S","NS")))</f>
        <v>VG</v>
      </c>
      <c r="I116" s="64" t="str">
        <f t="shared" ref="I116:I117" si="948">AJ116</f>
        <v>G</v>
      </c>
      <c r="J116" s="64" t="str">
        <f t="shared" ref="J116:J117" si="949">BB116</f>
        <v>G</v>
      </c>
      <c r="K116" s="64" t="str">
        <f t="shared" ref="K116:K117" si="950">BT116</f>
        <v>G</v>
      </c>
      <c r="L116" s="65">
        <v>-4.5900000000000003E-2</v>
      </c>
      <c r="M116" s="64" t="str">
        <f t="shared" ref="M116:M117" si="951">IF(ABS(L116)&lt;5%,"VG",IF(ABS(L116)&lt;10%,"G",IF(ABS(L116)&lt;15%,"S","NS")))</f>
        <v>VG</v>
      </c>
      <c r="N116" s="64" t="str">
        <f t="shared" ref="N116:N117" si="952">AO116</f>
        <v>VG</v>
      </c>
      <c r="O116" s="64" t="str">
        <f t="shared" ref="O116:O117" si="953">BD116</f>
        <v>NS</v>
      </c>
      <c r="P116" s="64" t="str">
        <f t="shared" ref="P116:P117" si="954">BY116</f>
        <v>VG</v>
      </c>
      <c r="Q116" s="64">
        <v>0.37</v>
      </c>
      <c r="R116" s="64" t="str">
        <f t="shared" ref="R116:R117" si="955">IF(Q116&lt;=0.5,"VG",IF(Q116&lt;=0.6,"G",IF(Q116&lt;=0.7,"S","NS")))</f>
        <v>VG</v>
      </c>
      <c r="S116" s="64" t="str">
        <f t="shared" ref="S116:S117" si="956">AN116</f>
        <v>G</v>
      </c>
      <c r="T116" s="64" t="str">
        <f t="shared" ref="T116:T117" si="957">BF116</f>
        <v>G</v>
      </c>
      <c r="U116" s="64" t="str">
        <f t="shared" ref="U116:U117" si="958">BX116</f>
        <v>G</v>
      </c>
      <c r="V116" s="128">
        <v>0.86519999999999997</v>
      </c>
      <c r="W116" s="64" t="str">
        <f t="shared" ref="W116:W117" si="959">IF(V116&gt;0.85,"VG",IF(V116&gt;0.75,"G",IF(V116&gt;0.6,"S","NS")))</f>
        <v>VG</v>
      </c>
      <c r="X116" s="64" t="str">
        <f t="shared" ref="X116:X117" si="960">AP116</f>
        <v>G</v>
      </c>
      <c r="Y116" s="64" t="str">
        <f t="shared" ref="Y116:Y117" si="961">BH116</f>
        <v>VG</v>
      </c>
      <c r="Z116" s="64" t="str">
        <f t="shared" ref="Z116:Z117" si="962">BZ116</f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ref="BI116:BI117" si="963">IF(BJ116=AR116,1,0)</f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63" customFormat="1" x14ac:dyDescent="0.3">
      <c r="A117" s="62" t="s">
        <v>82</v>
      </c>
      <c r="B117" s="63">
        <v>23773411</v>
      </c>
      <c r="C117" s="63" t="s">
        <v>9</v>
      </c>
      <c r="D117" s="63" t="s">
        <v>329</v>
      </c>
      <c r="E117" s="63" t="s">
        <v>330</v>
      </c>
      <c r="F117" s="79"/>
      <c r="G117" s="64">
        <v>0.84</v>
      </c>
      <c r="H117" s="64" t="str">
        <f t="shared" si="947"/>
        <v>VG</v>
      </c>
      <c r="I117" s="64" t="str">
        <f t="shared" si="948"/>
        <v>G</v>
      </c>
      <c r="J117" s="64" t="str">
        <f t="shared" si="949"/>
        <v>G</v>
      </c>
      <c r="K117" s="64" t="str">
        <f t="shared" si="950"/>
        <v>G</v>
      </c>
      <c r="L117" s="65">
        <v>6.9000000000000006E-2</v>
      </c>
      <c r="M117" s="64" t="str">
        <f t="shared" si="951"/>
        <v>G</v>
      </c>
      <c r="N117" s="64" t="str">
        <f t="shared" si="952"/>
        <v>VG</v>
      </c>
      <c r="O117" s="64" t="str">
        <f t="shared" si="953"/>
        <v>NS</v>
      </c>
      <c r="P117" s="64" t="str">
        <f t="shared" si="954"/>
        <v>VG</v>
      </c>
      <c r="Q117" s="64">
        <v>0.4</v>
      </c>
      <c r="R117" s="64" t="str">
        <f t="shared" si="955"/>
        <v>VG</v>
      </c>
      <c r="S117" s="64" t="str">
        <f t="shared" si="956"/>
        <v>G</v>
      </c>
      <c r="T117" s="64" t="str">
        <f t="shared" si="957"/>
        <v>G</v>
      </c>
      <c r="U117" s="64" t="str">
        <f t="shared" si="958"/>
        <v>G</v>
      </c>
      <c r="V117" s="128">
        <v>0.84599999999999997</v>
      </c>
      <c r="W117" s="64" t="str">
        <f t="shared" si="959"/>
        <v>G</v>
      </c>
      <c r="X117" s="64" t="str">
        <f t="shared" si="960"/>
        <v>G</v>
      </c>
      <c r="Y117" s="64" t="str">
        <f t="shared" si="961"/>
        <v>VG</v>
      </c>
      <c r="Z117" s="64" t="str">
        <f t="shared" si="962"/>
        <v>VG</v>
      </c>
      <c r="AA117" s="66">
        <v>0.73647635295409697</v>
      </c>
      <c r="AB117" s="66">
        <v>0.71217887307743999</v>
      </c>
      <c r="AC117" s="66">
        <v>27.2620221999235</v>
      </c>
      <c r="AD117" s="66">
        <v>24.524223809741301</v>
      </c>
      <c r="AE117" s="66">
        <v>0.51334554351421302</v>
      </c>
      <c r="AF117" s="66">
        <v>0.53648963356486201</v>
      </c>
      <c r="AG117" s="66">
        <v>0.86031266235227699</v>
      </c>
      <c r="AH117" s="66">
        <v>0.80604704905596902</v>
      </c>
      <c r="AI117" s="67" t="s">
        <v>75</v>
      </c>
      <c r="AJ117" s="67" t="s">
        <v>75</v>
      </c>
      <c r="AK117" s="67" t="s">
        <v>73</v>
      </c>
      <c r="AL117" s="67" t="s">
        <v>73</v>
      </c>
      <c r="AM117" s="67" t="s">
        <v>75</v>
      </c>
      <c r="AN117" s="67" t="s">
        <v>75</v>
      </c>
      <c r="AO117" s="67" t="s">
        <v>77</v>
      </c>
      <c r="AP117" s="67" t="s">
        <v>75</v>
      </c>
      <c r="AR117" s="68" t="s">
        <v>83</v>
      </c>
      <c r="AS117" s="66">
        <v>0.73846200721585697</v>
      </c>
      <c r="AT117" s="66">
        <v>0.73940362028250395</v>
      </c>
      <c r="AU117" s="66">
        <v>26.413443273521001</v>
      </c>
      <c r="AV117" s="66">
        <v>26.218954908900098</v>
      </c>
      <c r="AW117" s="66">
        <v>0.51140785365903696</v>
      </c>
      <c r="AX117" s="66">
        <v>0.510486414821683</v>
      </c>
      <c r="AY117" s="66">
        <v>0.85207820283356694</v>
      </c>
      <c r="AZ117" s="66">
        <v>0.85461743340531704</v>
      </c>
      <c r="BA117" s="67" t="s">
        <v>75</v>
      </c>
      <c r="BB117" s="67" t="s">
        <v>75</v>
      </c>
      <c r="BC117" s="67" t="s">
        <v>73</v>
      </c>
      <c r="BD117" s="67" t="s">
        <v>73</v>
      </c>
      <c r="BE117" s="67" t="s">
        <v>75</v>
      </c>
      <c r="BF117" s="67" t="s">
        <v>75</v>
      </c>
      <c r="BG117" s="67" t="s">
        <v>77</v>
      </c>
      <c r="BH117" s="67" t="s">
        <v>77</v>
      </c>
      <c r="BI117" s="63">
        <f t="shared" si="963"/>
        <v>1</v>
      </c>
      <c r="BJ117" s="63" t="s">
        <v>83</v>
      </c>
      <c r="BK117" s="66">
        <v>0.739728356583635</v>
      </c>
      <c r="BL117" s="66">
        <v>0.74088756788968202</v>
      </c>
      <c r="BM117" s="66">
        <v>26.943030662540899</v>
      </c>
      <c r="BN117" s="66">
        <v>26.625025595358</v>
      </c>
      <c r="BO117" s="66">
        <v>0.51016825010614397</v>
      </c>
      <c r="BP117" s="66">
        <v>0.50903087539983105</v>
      </c>
      <c r="BQ117" s="66">
        <v>0.85983829217951901</v>
      </c>
      <c r="BR117" s="66">
        <v>0.86117403136036696</v>
      </c>
      <c r="BS117" s="63" t="s">
        <v>75</v>
      </c>
      <c r="BT117" s="63" t="s">
        <v>75</v>
      </c>
      <c r="BU117" s="63" t="s">
        <v>73</v>
      </c>
      <c r="BV117" s="63" t="s">
        <v>73</v>
      </c>
      <c r="BW117" s="63" t="s">
        <v>75</v>
      </c>
      <c r="BX117" s="63" t="s">
        <v>75</v>
      </c>
      <c r="BY117" s="63" t="s">
        <v>77</v>
      </c>
      <c r="BZ117" s="63" t="s">
        <v>77</v>
      </c>
    </row>
    <row r="118" spans="1:78" s="47" customFormat="1" x14ac:dyDescent="0.3">
      <c r="A118" s="48" t="s">
        <v>82</v>
      </c>
      <c r="B118" s="47">
        <v>23773411</v>
      </c>
      <c r="C118" s="47" t="s">
        <v>9</v>
      </c>
      <c r="D118" s="47" t="s">
        <v>328</v>
      </c>
      <c r="E118" s="47" t="s">
        <v>293</v>
      </c>
      <c r="F118" s="100"/>
      <c r="G118" s="49">
        <v>0.77</v>
      </c>
      <c r="H118" s="49" t="str">
        <f t="shared" ref="H118" si="964">IF(G118&gt;0.8,"VG",IF(G118&gt;0.7,"G",IF(G118&gt;0.45,"S","NS")))</f>
        <v>G</v>
      </c>
      <c r="I118" s="49" t="str">
        <f t="shared" ref="I118" si="965">AJ118</f>
        <v>G</v>
      </c>
      <c r="J118" s="49" t="str">
        <f t="shared" ref="J118" si="966">BB118</f>
        <v>G</v>
      </c>
      <c r="K118" s="49" t="str">
        <f t="shared" ref="K118" si="967">BT118</f>
        <v>G</v>
      </c>
      <c r="L118" s="50">
        <v>0.33400000000000002</v>
      </c>
      <c r="M118" s="49" t="str">
        <f t="shared" ref="M118" si="968">IF(ABS(L118)&lt;5%,"VG",IF(ABS(L118)&lt;10%,"G",IF(ABS(L118)&lt;15%,"S","NS")))</f>
        <v>NS</v>
      </c>
      <c r="N118" s="49" t="str">
        <f t="shared" ref="N118" si="969">AO118</f>
        <v>VG</v>
      </c>
      <c r="O118" s="49" t="str">
        <f t="shared" ref="O118" si="970">BD118</f>
        <v>NS</v>
      </c>
      <c r="P118" s="49" t="str">
        <f t="shared" ref="P118" si="971">BY118</f>
        <v>VG</v>
      </c>
      <c r="Q118" s="49">
        <v>0.46</v>
      </c>
      <c r="R118" s="49" t="str">
        <f t="shared" ref="R118" si="972">IF(Q118&lt;=0.5,"VG",IF(Q118&lt;=0.6,"G",IF(Q118&lt;=0.7,"S","NS")))</f>
        <v>VG</v>
      </c>
      <c r="S118" s="49" t="str">
        <f t="shared" ref="S118" si="973">AN118</f>
        <v>G</v>
      </c>
      <c r="T118" s="49" t="str">
        <f t="shared" ref="T118" si="974">BF118</f>
        <v>G</v>
      </c>
      <c r="U118" s="49" t="str">
        <f t="shared" ref="U118" si="975">BX118</f>
        <v>G</v>
      </c>
      <c r="V118" s="156">
        <v>0.88300000000000001</v>
      </c>
      <c r="W118" s="49" t="str">
        <f t="shared" ref="W118" si="976">IF(V118&gt;0.85,"VG",IF(V118&gt;0.75,"G",IF(V118&gt;0.6,"S","NS")))</f>
        <v>VG</v>
      </c>
      <c r="X118" s="49" t="str">
        <f t="shared" ref="X118" si="977">AP118</f>
        <v>G</v>
      </c>
      <c r="Y118" s="49" t="str">
        <f t="shared" ref="Y118" si="978">BH118</f>
        <v>VG</v>
      </c>
      <c r="Z118" s="49" t="str">
        <f t="shared" ref="Z118" si="979">BZ118</f>
        <v>VG</v>
      </c>
      <c r="AA118" s="51">
        <v>0.73647635295409697</v>
      </c>
      <c r="AB118" s="51">
        <v>0.71217887307743999</v>
      </c>
      <c r="AC118" s="51">
        <v>27.2620221999235</v>
      </c>
      <c r="AD118" s="51">
        <v>24.524223809741301</v>
      </c>
      <c r="AE118" s="51">
        <v>0.51334554351421302</v>
      </c>
      <c r="AF118" s="51">
        <v>0.53648963356486201</v>
      </c>
      <c r="AG118" s="51">
        <v>0.86031266235227699</v>
      </c>
      <c r="AH118" s="51">
        <v>0.80604704905596902</v>
      </c>
      <c r="AI118" s="52" t="s">
        <v>75</v>
      </c>
      <c r="AJ118" s="52" t="s">
        <v>75</v>
      </c>
      <c r="AK118" s="52" t="s">
        <v>73</v>
      </c>
      <c r="AL118" s="52" t="s">
        <v>73</v>
      </c>
      <c r="AM118" s="52" t="s">
        <v>75</v>
      </c>
      <c r="AN118" s="52" t="s">
        <v>75</v>
      </c>
      <c r="AO118" s="52" t="s">
        <v>77</v>
      </c>
      <c r="AP118" s="52" t="s">
        <v>75</v>
      </c>
      <c r="AR118" s="53" t="s">
        <v>83</v>
      </c>
      <c r="AS118" s="51">
        <v>0.73846200721585697</v>
      </c>
      <c r="AT118" s="51">
        <v>0.73940362028250395</v>
      </c>
      <c r="AU118" s="51">
        <v>26.413443273521001</v>
      </c>
      <c r="AV118" s="51">
        <v>26.218954908900098</v>
      </c>
      <c r="AW118" s="51">
        <v>0.51140785365903696</v>
      </c>
      <c r="AX118" s="51">
        <v>0.510486414821683</v>
      </c>
      <c r="AY118" s="51">
        <v>0.85207820283356694</v>
      </c>
      <c r="AZ118" s="51">
        <v>0.85461743340531704</v>
      </c>
      <c r="BA118" s="52" t="s">
        <v>75</v>
      </c>
      <c r="BB118" s="52" t="s">
        <v>75</v>
      </c>
      <c r="BC118" s="52" t="s">
        <v>73</v>
      </c>
      <c r="BD118" s="52" t="s">
        <v>73</v>
      </c>
      <c r="BE118" s="52" t="s">
        <v>75</v>
      </c>
      <c r="BF118" s="52" t="s">
        <v>75</v>
      </c>
      <c r="BG118" s="52" t="s">
        <v>77</v>
      </c>
      <c r="BH118" s="52" t="s">
        <v>77</v>
      </c>
      <c r="BI118" s="47">
        <f t="shared" ref="BI118" si="980">IF(BJ118=AR118,1,0)</f>
        <v>1</v>
      </c>
      <c r="BJ118" s="47" t="s">
        <v>83</v>
      </c>
      <c r="BK118" s="51">
        <v>0.739728356583635</v>
      </c>
      <c r="BL118" s="51">
        <v>0.74088756788968202</v>
      </c>
      <c r="BM118" s="51">
        <v>26.943030662540899</v>
      </c>
      <c r="BN118" s="51">
        <v>26.625025595358</v>
      </c>
      <c r="BO118" s="51">
        <v>0.51016825010614397</v>
      </c>
      <c r="BP118" s="51">
        <v>0.50903087539983105</v>
      </c>
      <c r="BQ118" s="51">
        <v>0.85983829217951901</v>
      </c>
      <c r="BR118" s="51">
        <v>0.86117403136036696</v>
      </c>
      <c r="BS118" s="47" t="s">
        <v>75</v>
      </c>
      <c r="BT118" s="47" t="s">
        <v>75</v>
      </c>
      <c r="BU118" s="47" t="s">
        <v>73</v>
      </c>
      <c r="BV118" s="47" t="s">
        <v>73</v>
      </c>
      <c r="BW118" s="47" t="s">
        <v>75</v>
      </c>
      <c r="BX118" s="47" t="s">
        <v>75</v>
      </c>
      <c r="BY118" s="47" t="s">
        <v>77</v>
      </c>
      <c r="BZ118" s="47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331</v>
      </c>
      <c r="E119" s="63" t="s">
        <v>318</v>
      </c>
      <c r="F119" s="79"/>
      <c r="G119" s="64">
        <v>0.86</v>
      </c>
      <c r="H119" s="64" t="str">
        <f t="shared" ref="H119" si="981">IF(G119&gt;0.8,"VG",IF(G119&gt;0.7,"G",IF(G119&gt;0.45,"S","NS")))</f>
        <v>VG</v>
      </c>
      <c r="I119" s="64" t="str">
        <f t="shared" ref="I119" si="982">AJ119</f>
        <v>G</v>
      </c>
      <c r="J119" s="64" t="str">
        <f t="shared" ref="J119" si="983">BB119</f>
        <v>G</v>
      </c>
      <c r="K119" s="64" t="str">
        <f t="shared" ref="K119" si="984">BT119</f>
        <v>G</v>
      </c>
      <c r="L119" s="65">
        <v>2.5999999999999999E-2</v>
      </c>
      <c r="M119" s="64" t="str">
        <f t="shared" ref="M119" si="985">IF(ABS(L119)&lt;5%,"VG",IF(ABS(L119)&lt;10%,"G",IF(ABS(L119)&lt;15%,"S","NS")))</f>
        <v>VG</v>
      </c>
      <c r="N119" s="64" t="str">
        <f t="shared" ref="N119" si="986">AO119</f>
        <v>VG</v>
      </c>
      <c r="O119" s="64" t="str">
        <f t="shared" ref="O119" si="987">BD119</f>
        <v>NS</v>
      </c>
      <c r="P119" s="64" t="str">
        <f t="shared" ref="P119" si="988">BY119</f>
        <v>VG</v>
      </c>
      <c r="Q119" s="64">
        <v>0.38</v>
      </c>
      <c r="R119" s="64" t="str">
        <f t="shared" ref="R119" si="989">IF(Q119&lt;=0.5,"VG",IF(Q119&lt;=0.6,"G",IF(Q119&lt;=0.7,"S","NS")))</f>
        <v>VG</v>
      </c>
      <c r="S119" s="64" t="str">
        <f t="shared" ref="S119" si="990">AN119</f>
        <v>G</v>
      </c>
      <c r="T119" s="64" t="str">
        <f t="shared" ref="T119" si="991">BF119</f>
        <v>G</v>
      </c>
      <c r="U119" s="64" t="str">
        <f t="shared" ref="U119" si="992">BX119</f>
        <v>G</v>
      </c>
      <c r="V119" s="128">
        <v>0.86</v>
      </c>
      <c r="W119" s="64" t="str">
        <f t="shared" ref="W119" si="993">IF(V119&gt;0.85,"VG",IF(V119&gt;0.75,"G",IF(V119&gt;0.6,"S","NS")))</f>
        <v>VG</v>
      </c>
      <c r="X119" s="64" t="str">
        <f t="shared" ref="X119" si="994">AP119</f>
        <v>G</v>
      </c>
      <c r="Y119" s="64" t="str">
        <f t="shared" ref="Y119" si="995">BH119</f>
        <v>VG</v>
      </c>
      <c r="Z119" s="64" t="str">
        <f t="shared" ref="Z119" si="996">BZ119</f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ref="BI119" si="997">IF(BJ119=AR119,1,0)</f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3">
      <c r="A120" s="62" t="s">
        <v>82</v>
      </c>
      <c r="B120" s="63">
        <v>23773411</v>
      </c>
      <c r="C120" s="63" t="s">
        <v>9</v>
      </c>
      <c r="D120" s="63" t="s">
        <v>331</v>
      </c>
      <c r="E120" s="63" t="s">
        <v>332</v>
      </c>
      <c r="F120" s="79"/>
      <c r="G120" s="64">
        <v>0.86</v>
      </c>
      <c r="H120" s="64" t="str">
        <f t="shared" ref="H120" si="998">IF(G120&gt;0.8,"VG",IF(G120&gt;0.7,"G",IF(G120&gt;0.45,"S","NS")))</f>
        <v>VG</v>
      </c>
      <c r="I120" s="64" t="str">
        <f t="shared" ref="I120" si="999">AJ120</f>
        <v>G</v>
      </c>
      <c r="J120" s="64" t="str">
        <f t="shared" ref="J120" si="1000">BB120</f>
        <v>G</v>
      </c>
      <c r="K120" s="64" t="str">
        <f t="shared" ref="K120" si="1001">BT120</f>
        <v>G</v>
      </c>
      <c r="L120" s="65">
        <v>0.04</v>
      </c>
      <c r="M120" s="64" t="str">
        <f t="shared" ref="M120" si="1002">IF(ABS(L120)&lt;5%,"VG",IF(ABS(L120)&lt;10%,"G",IF(ABS(L120)&lt;15%,"S","NS")))</f>
        <v>VG</v>
      </c>
      <c r="N120" s="64" t="str">
        <f t="shared" ref="N120" si="1003">AO120</f>
        <v>VG</v>
      </c>
      <c r="O120" s="64" t="str">
        <f t="shared" ref="O120" si="1004">BD120</f>
        <v>NS</v>
      </c>
      <c r="P120" s="64" t="str">
        <f t="shared" ref="P120" si="1005">BY120</f>
        <v>VG</v>
      </c>
      <c r="Q120" s="64">
        <v>0.37</v>
      </c>
      <c r="R120" s="64" t="str">
        <f t="shared" ref="R120" si="1006">IF(Q120&lt;=0.5,"VG",IF(Q120&lt;=0.6,"G",IF(Q120&lt;=0.7,"S","NS")))</f>
        <v>VG</v>
      </c>
      <c r="S120" s="64" t="str">
        <f t="shared" ref="S120" si="1007">AN120</f>
        <v>G</v>
      </c>
      <c r="T120" s="64" t="str">
        <f t="shared" ref="T120" si="1008">BF120</f>
        <v>G</v>
      </c>
      <c r="U120" s="64" t="str">
        <f t="shared" ref="U120" si="1009">BX120</f>
        <v>G</v>
      </c>
      <c r="V120" s="128">
        <v>0.86199999999999999</v>
      </c>
      <c r="W120" s="64" t="str">
        <f t="shared" ref="W120" si="1010">IF(V120&gt;0.85,"VG",IF(V120&gt;0.75,"G",IF(V120&gt;0.6,"S","NS")))</f>
        <v>VG</v>
      </c>
      <c r="X120" s="64" t="str">
        <f t="shared" ref="X120" si="1011">AP120</f>
        <v>G</v>
      </c>
      <c r="Y120" s="64" t="str">
        <f t="shared" ref="Y120" si="1012">BH120</f>
        <v>VG</v>
      </c>
      <c r="Z120" s="64" t="str">
        <f t="shared" ref="Z120" si="1013">BZ120</f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ref="BI120" si="1014">IF(BJ120=AR120,1,0)</f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3">
      <c r="A121" s="62" t="s">
        <v>82</v>
      </c>
      <c r="B121" s="63">
        <v>23773411</v>
      </c>
      <c r="C121" s="63" t="s">
        <v>9</v>
      </c>
      <c r="D121" s="63" t="s">
        <v>333</v>
      </c>
      <c r="E121" s="63" t="s">
        <v>318</v>
      </c>
      <c r="F121" s="79"/>
      <c r="G121" s="64">
        <v>0.86</v>
      </c>
      <c r="H121" s="64" t="str">
        <f t="shared" ref="H121" si="1015">IF(G121&gt;0.8,"VG",IF(G121&gt;0.7,"G",IF(G121&gt;0.45,"S","NS")))</f>
        <v>VG</v>
      </c>
      <c r="I121" s="64" t="str">
        <f t="shared" ref="I121" si="1016">AJ121</f>
        <v>G</v>
      </c>
      <c r="J121" s="64" t="str">
        <f t="shared" ref="J121" si="1017">BB121</f>
        <v>G</v>
      </c>
      <c r="K121" s="64" t="str">
        <f t="shared" ref="K121" si="1018">BT121</f>
        <v>G</v>
      </c>
      <c r="L121" s="65">
        <v>4.3999999999999997E-2</v>
      </c>
      <c r="M121" s="64" t="str">
        <f t="shared" ref="M121" si="1019">IF(ABS(L121)&lt;5%,"VG",IF(ABS(L121)&lt;10%,"G",IF(ABS(L121)&lt;15%,"S","NS")))</f>
        <v>VG</v>
      </c>
      <c r="N121" s="64" t="str">
        <f t="shared" ref="N121" si="1020">AO121</f>
        <v>VG</v>
      </c>
      <c r="O121" s="64" t="str">
        <f t="shared" ref="O121" si="1021">BD121</f>
        <v>NS</v>
      </c>
      <c r="P121" s="64" t="str">
        <f t="shared" ref="P121" si="1022">BY121</f>
        <v>VG</v>
      </c>
      <c r="Q121" s="64">
        <v>0.38</v>
      </c>
      <c r="R121" s="64" t="str">
        <f t="shared" ref="R121" si="1023">IF(Q121&lt;=0.5,"VG",IF(Q121&lt;=0.6,"G",IF(Q121&lt;=0.7,"S","NS")))</f>
        <v>VG</v>
      </c>
      <c r="S121" s="64" t="str">
        <f t="shared" ref="S121" si="1024">AN121</f>
        <v>G</v>
      </c>
      <c r="T121" s="64" t="str">
        <f t="shared" ref="T121" si="1025">BF121</f>
        <v>G</v>
      </c>
      <c r="U121" s="64" t="str">
        <f t="shared" ref="U121" si="1026">BX121</f>
        <v>G</v>
      </c>
      <c r="V121" s="128">
        <v>0.86</v>
      </c>
      <c r="W121" s="64" t="str">
        <f t="shared" ref="W121" si="1027">IF(V121&gt;0.85,"VG",IF(V121&gt;0.75,"G",IF(V121&gt;0.6,"S","NS")))</f>
        <v>VG</v>
      </c>
      <c r="X121" s="64" t="str">
        <f t="shared" ref="X121" si="1028">AP121</f>
        <v>G</v>
      </c>
      <c r="Y121" s="64" t="str">
        <f t="shared" ref="Y121" si="1029">BH121</f>
        <v>VG</v>
      </c>
      <c r="Z121" s="64" t="str">
        <f t="shared" ref="Z121" si="1030">BZ121</f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ref="BI121" si="1031">IF(BJ121=AR121,1,0)</f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3">
      <c r="A122" s="62" t="s">
        <v>82</v>
      </c>
      <c r="B122" s="63">
        <v>23773411</v>
      </c>
      <c r="C122" s="63" t="s">
        <v>9</v>
      </c>
      <c r="D122" s="63" t="s">
        <v>334</v>
      </c>
      <c r="E122" s="63" t="s">
        <v>332</v>
      </c>
      <c r="F122" s="79"/>
      <c r="G122" s="64">
        <v>0.86</v>
      </c>
      <c r="H122" s="64" t="str">
        <f t="shared" ref="H122" si="1032">IF(G122&gt;0.8,"VG",IF(G122&gt;0.7,"G",IF(G122&gt;0.45,"S","NS")))</f>
        <v>VG</v>
      </c>
      <c r="I122" s="64" t="str">
        <f t="shared" ref="I122" si="1033">AJ122</f>
        <v>G</v>
      </c>
      <c r="J122" s="64" t="str">
        <f t="shared" ref="J122" si="1034">BB122</f>
        <v>G</v>
      </c>
      <c r="K122" s="64" t="str">
        <f t="shared" ref="K122" si="1035">BT122</f>
        <v>G</v>
      </c>
      <c r="L122" s="65">
        <v>3.9899999999999998E-2</v>
      </c>
      <c r="M122" s="64" t="str">
        <f t="shared" ref="M122" si="1036">IF(ABS(L122)&lt;5%,"VG",IF(ABS(L122)&lt;10%,"G",IF(ABS(L122)&lt;15%,"S","NS")))</f>
        <v>VG</v>
      </c>
      <c r="N122" s="64" t="str">
        <f t="shared" ref="N122" si="1037">AO122</f>
        <v>VG</v>
      </c>
      <c r="O122" s="64" t="str">
        <f t="shared" ref="O122" si="1038">BD122</f>
        <v>NS</v>
      </c>
      <c r="P122" s="64" t="str">
        <f t="shared" ref="P122" si="1039">BY122</f>
        <v>VG</v>
      </c>
      <c r="Q122" s="64">
        <v>0.37</v>
      </c>
      <c r="R122" s="64" t="str">
        <f t="shared" ref="R122" si="1040">IF(Q122&lt;=0.5,"VG",IF(Q122&lt;=0.6,"G",IF(Q122&lt;=0.7,"S","NS")))</f>
        <v>VG</v>
      </c>
      <c r="S122" s="64" t="str">
        <f t="shared" ref="S122" si="1041">AN122</f>
        <v>G</v>
      </c>
      <c r="T122" s="64" t="str">
        <f t="shared" ref="T122" si="1042">BF122</f>
        <v>G</v>
      </c>
      <c r="U122" s="64" t="str">
        <f t="shared" ref="U122" si="1043">BX122</f>
        <v>G</v>
      </c>
      <c r="V122" s="128">
        <v>0.86180000000000001</v>
      </c>
      <c r="W122" s="64" t="str">
        <f t="shared" ref="W122" si="1044">IF(V122&gt;0.85,"VG",IF(V122&gt;0.75,"G",IF(V122&gt;0.6,"S","NS")))</f>
        <v>VG</v>
      </c>
      <c r="X122" s="64" t="str">
        <f t="shared" ref="X122" si="1045">AP122</f>
        <v>G</v>
      </c>
      <c r="Y122" s="64" t="str">
        <f t="shared" ref="Y122" si="1046">BH122</f>
        <v>VG</v>
      </c>
      <c r="Z122" s="64" t="str">
        <f t="shared" ref="Z122" si="1047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" si="1048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3">
      <c r="A123" s="62" t="s">
        <v>82</v>
      </c>
      <c r="B123" s="63">
        <v>23773411</v>
      </c>
      <c r="C123" s="63" t="s">
        <v>9</v>
      </c>
      <c r="D123" s="63" t="s">
        <v>334</v>
      </c>
      <c r="E123" s="63" t="s">
        <v>340</v>
      </c>
      <c r="F123" s="79"/>
      <c r="G123" s="64">
        <v>0.86</v>
      </c>
      <c r="H123" s="64" t="str">
        <f t="shared" ref="H123" si="1049">IF(G123&gt;0.8,"VG",IF(G123&gt;0.7,"G",IF(G123&gt;0.45,"S","NS")))</f>
        <v>VG</v>
      </c>
      <c r="I123" s="64" t="str">
        <f t="shared" ref="I123" si="1050">AJ123</f>
        <v>G</v>
      </c>
      <c r="J123" s="64" t="str">
        <f t="shared" ref="J123" si="1051">BB123</f>
        <v>G</v>
      </c>
      <c r="K123" s="64" t="str">
        <f t="shared" ref="K123" si="1052">BT123</f>
        <v>G</v>
      </c>
      <c r="L123" s="65">
        <v>4.3900000000000002E-2</v>
      </c>
      <c r="M123" s="64" t="str">
        <f t="shared" ref="M123" si="1053">IF(ABS(L123)&lt;5%,"VG",IF(ABS(L123)&lt;10%,"G",IF(ABS(L123)&lt;15%,"S","NS")))</f>
        <v>VG</v>
      </c>
      <c r="N123" s="64" t="str">
        <f t="shared" ref="N123" si="1054">AO123</f>
        <v>VG</v>
      </c>
      <c r="O123" s="64" t="str">
        <f t="shared" ref="O123" si="1055">BD123</f>
        <v>NS</v>
      </c>
      <c r="P123" s="64" t="str">
        <f t="shared" ref="P123" si="1056">BY123</f>
        <v>VG</v>
      </c>
      <c r="Q123" s="64">
        <v>0.38</v>
      </c>
      <c r="R123" s="64" t="str">
        <f t="shared" ref="R123" si="1057">IF(Q123&lt;=0.5,"VG",IF(Q123&lt;=0.6,"G",IF(Q123&lt;=0.7,"S","NS")))</f>
        <v>VG</v>
      </c>
      <c r="S123" s="64" t="str">
        <f t="shared" ref="S123" si="1058">AN123</f>
        <v>G</v>
      </c>
      <c r="T123" s="64" t="str">
        <f t="shared" ref="T123" si="1059">BF123</f>
        <v>G</v>
      </c>
      <c r="U123" s="64" t="str">
        <f t="shared" ref="U123" si="1060">BX123</f>
        <v>G</v>
      </c>
      <c r="V123" s="128">
        <v>0.85799999999999998</v>
      </c>
      <c r="W123" s="64" t="str">
        <f t="shared" ref="W123" si="1061">IF(V123&gt;0.85,"VG",IF(V123&gt;0.75,"G",IF(V123&gt;0.6,"S","NS")))</f>
        <v>VG</v>
      </c>
      <c r="X123" s="64" t="str">
        <f t="shared" ref="X123" si="1062">AP123</f>
        <v>G</v>
      </c>
      <c r="Y123" s="64" t="str">
        <f t="shared" ref="Y123" si="1063">BH123</f>
        <v>VG</v>
      </c>
      <c r="Z123" s="64" t="str">
        <f t="shared" ref="Z123" si="1064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65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3">
      <c r="A124" s="62" t="s">
        <v>82</v>
      </c>
      <c r="B124" s="63">
        <v>23773411</v>
      </c>
      <c r="C124" s="63" t="s">
        <v>9</v>
      </c>
      <c r="D124" s="63" t="s">
        <v>334</v>
      </c>
      <c r="E124" s="63" t="s">
        <v>341</v>
      </c>
      <c r="F124" s="79"/>
      <c r="G124" s="64">
        <v>0.85899999999999999</v>
      </c>
      <c r="H124" s="64" t="str">
        <f t="shared" ref="H124" si="1066">IF(G124&gt;0.8,"VG",IF(G124&gt;0.7,"G",IF(G124&gt;0.45,"S","NS")))</f>
        <v>VG</v>
      </c>
      <c r="I124" s="64" t="str">
        <f t="shared" ref="I124" si="1067">AJ124</f>
        <v>G</v>
      </c>
      <c r="J124" s="64" t="str">
        <f t="shared" ref="J124" si="1068">BB124</f>
        <v>G</v>
      </c>
      <c r="K124" s="64" t="str">
        <f t="shared" ref="K124" si="1069">BT124</f>
        <v>G</v>
      </c>
      <c r="L124" s="65">
        <v>2.5999999999999999E-2</v>
      </c>
      <c r="M124" s="64" t="str">
        <f t="shared" ref="M124" si="1070">IF(ABS(L124)&lt;5%,"VG",IF(ABS(L124)&lt;10%,"G",IF(ABS(L124)&lt;15%,"S","NS")))</f>
        <v>VG</v>
      </c>
      <c r="N124" s="64" t="str">
        <f t="shared" ref="N124" si="1071">AO124</f>
        <v>VG</v>
      </c>
      <c r="O124" s="64" t="str">
        <f t="shared" ref="O124" si="1072">BD124</f>
        <v>NS</v>
      </c>
      <c r="P124" s="64" t="str">
        <f t="shared" ref="P124" si="1073">BY124</f>
        <v>VG</v>
      </c>
      <c r="Q124" s="64">
        <v>0.38</v>
      </c>
      <c r="R124" s="64" t="str">
        <f t="shared" ref="R124" si="1074">IF(Q124&lt;=0.5,"VG",IF(Q124&lt;=0.6,"G",IF(Q124&lt;=0.7,"S","NS")))</f>
        <v>VG</v>
      </c>
      <c r="S124" s="64" t="str">
        <f t="shared" ref="S124" si="1075">AN124</f>
        <v>G</v>
      </c>
      <c r="T124" s="64" t="str">
        <f t="shared" ref="T124" si="1076">BF124</f>
        <v>G</v>
      </c>
      <c r="U124" s="64" t="str">
        <f t="shared" ref="U124" si="1077">BX124</f>
        <v>G</v>
      </c>
      <c r="V124" s="128">
        <v>0.86009999999999998</v>
      </c>
      <c r="W124" s="64" t="str">
        <f t="shared" ref="W124" si="1078">IF(V124&gt;0.85,"VG",IF(V124&gt;0.75,"G",IF(V124&gt;0.6,"S","NS")))</f>
        <v>VG</v>
      </c>
      <c r="X124" s="64" t="str">
        <f t="shared" ref="X124" si="1079">AP124</f>
        <v>G</v>
      </c>
      <c r="Y124" s="64" t="str">
        <f t="shared" ref="Y124" si="1080">BH124</f>
        <v>VG</v>
      </c>
      <c r="Z124" s="64" t="str">
        <f t="shared" ref="Z124" si="1081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82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3">
      <c r="A125" s="62" t="s">
        <v>82</v>
      </c>
      <c r="B125" s="63">
        <v>23773411</v>
      </c>
      <c r="C125" s="63" t="s">
        <v>9</v>
      </c>
      <c r="D125" s="63" t="s">
        <v>346</v>
      </c>
      <c r="E125" s="63" t="s">
        <v>342</v>
      </c>
      <c r="F125" s="79"/>
      <c r="G125" s="81">
        <v>0.85899999999999999</v>
      </c>
      <c r="H125" s="64" t="str">
        <f t="shared" ref="H125" si="1083">IF(G125&gt;0.8,"VG",IF(G125&gt;0.7,"G",IF(G125&gt;0.45,"S","NS")))</f>
        <v>VG</v>
      </c>
      <c r="I125" s="64" t="str">
        <f t="shared" ref="I125" si="1084">AJ125</f>
        <v>G</v>
      </c>
      <c r="J125" s="64" t="str">
        <f t="shared" ref="J125" si="1085">BB125</f>
        <v>G</v>
      </c>
      <c r="K125" s="64" t="str">
        <f t="shared" ref="K125" si="1086">BT125</f>
        <v>G</v>
      </c>
      <c r="L125" s="157">
        <v>-2.8999999999999998E-3</v>
      </c>
      <c r="M125" s="64" t="str">
        <f t="shared" ref="M125" si="1087">IF(ABS(L125)&lt;5%,"VG",IF(ABS(L125)&lt;10%,"G",IF(ABS(L125)&lt;15%,"S","NS")))</f>
        <v>VG</v>
      </c>
      <c r="N125" s="64" t="str">
        <f t="shared" ref="N125" si="1088">AO125</f>
        <v>VG</v>
      </c>
      <c r="O125" s="64" t="str">
        <f t="shared" ref="O125" si="1089">BD125</f>
        <v>NS</v>
      </c>
      <c r="P125" s="64" t="str">
        <f t="shared" ref="P125" si="1090">BY125</f>
        <v>VG</v>
      </c>
      <c r="Q125" s="81">
        <v>0.376</v>
      </c>
      <c r="R125" s="64" t="str">
        <f t="shared" ref="R125" si="1091">IF(Q125&lt;=0.5,"VG",IF(Q125&lt;=0.6,"G",IF(Q125&lt;=0.7,"S","NS")))</f>
        <v>VG</v>
      </c>
      <c r="S125" s="64" t="str">
        <f t="shared" ref="S125" si="1092">AN125</f>
        <v>G</v>
      </c>
      <c r="T125" s="64" t="str">
        <f t="shared" ref="T125" si="1093">BF125</f>
        <v>G</v>
      </c>
      <c r="U125" s="64" t="str">
        <f t="shared" ref="U125" si="1094">BX125</f>
        <v>G</v>
      </c>
      <c r="V125" s="128">
        <v>0.85899999999999999</v>
      </c>
      <c r="W125" s="64" t="str">
        <f t="shared" ref="W125" si="1095">IF(V125&gt;0.85,"VG",IF(V125&gt;0.75,"G",IF(V125&gt;0.6,"S","NS")))</f>
        <v>VG</v>
      </c>
      <c r="X125" s="64" t="str">
        <f t="shared" ref="X125" si="1096">AP125</f>
        <v>G</v>
      </c>
      <c r="Y125" s="64" t="str">
        <f t="shared" ref="Y125" si="1097">BH125</f>
        <v>VG</v>
      </c>
      <c r="Z125" s="64" t="str">
        <f t="shared" ref="Z125" si="1098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99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3">
      <c r="A126" s="62" t="s">
        <v>82</v>
      </c>
      <c r="B126" s="63">
        <v>23773411</v>
      </c>
      <c r="C126" s="63" t="s">
        <v>9</v>
      </c>
      <c r="D126" s="63" t="s">
        <v>346</v>
      </c>
      <c r="E126" s="63" t="s">
        <v>344</v>
      </c>
      <c r="F126" s="79"/>
      <c r="G126" s="81">
        <v>0.85699999999999998</v>
      </c>
      <c r="H126" s="64" t="str">
        <f t="shared" ref="H126" si="1100">IF(G126&gt;0.8,"VG",IF(G126&gt;0.7,"G",IF(G126&gt;0.45,"S","NS")))</f>
        <v>VG</v>
      </c>
      <c r="I126" s="64" t="str">
        <f t="shared" ref="I126" si="1101">AJ126</f>
        <v>G</v>
      </c>
      <c r="J126" s="64" t="str">
        <f t="shared" ref="J126" si="1102">BB126</f>
        <v>G</v>
      </c>
      <c r="K126" s="64" t="str">
        <f t="shared" ref="K126" si="1103">BT126</f>
        <v>G</v>
      </c>
      <c r="L126" s="157">
        <v>8.0000000000000004E-4</v>
      </c>
      <c r="M126" s="64" t="str">
        <f t="shared" ref="M126" si="1104">IF(ABS(L126)&lt;5%,"VG",IF(ABS(L126)&lt;10%,"G",IF(ABS(L126)&lt;15%,"S","NS")))</f>
        <v>VG</v>
      </c>
      <c r="N126" s="64" t="str">
        <f t="shared" ref="N126" si="1105">AO126</f>
        <v>VG</v>
      </c>
      <c r="O126" s="64" t="str">
        <f t="shared" ref="O126" si="1106">BD126</f>
        <v>NS</v>
      </c>
      <c r="P126" s="64" t="str">
        <f t="shared" ref="P126" si="1107">BY126</f>
        <v>VG</v>
      </c>
      <c r="Q126" s="81">
        <v>0.378</v>
      </c>
      <c r="R126" s="64" t="str">
        <f t="shared" ref="R126" si="1108">IF(Q126&lt;=0.5,"VG",IF(Q126&lt;=0.6,"G",IF(Q126&lt;=0.7,"S","NS")))</f>
        <v>VG</v>
      </c>
      <c r="S126" s="64" t="str">
        <f t="shared" ref="S126" si="1109">AN126</f>
        <v>G</v>
      </c>
      <c r="T126" s="64" t="str">
        <f t="shared" ref="T126" si="1110">BF126</f>
        <v>G</v>
      </c>
      <c r="U126" s="64" t="str">
        <f t="shared" ref="U126" si="1111">BX126</f>
        <v>G</v>
      </c>
      <c r="V126" s="128">
        <v>0.85699999999999998</v>
      </c>
      <c r="W126" s="64" t="str">
        <f t="shared" ref="W126" si="1112">IF(V126&gt;0.85,"VG",IF(V126&gt;0.75,"G",IF(V126&gt;0.6,"S","NS")))</f>
        <v>VG</v>
      </c>
      <c r="X126" s="64" t="str">
        <f t="shared" ref="X126" si="1113">AP126</f>
        <v>G</v>
      </c>
      <c r="Y126" s="64" t="str">
        <f t="shared" ref="Y126" si="1114">BH126</f>
        <v>VG</v>
      </c>
      <c r="Z126" s="64" t="str">
        <f t="shared" ref="Z126" si="1115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116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3">
      <c r="A127" s="62" t="s">
        <v>82</v>
      </c>
      <c r="B127" s="63">
        <v>23773411</v>
      </c>
      <c r="C127" s="63" t="s">
        <v>9</v>
      </c>
      <c r="D127" s="63" t="s">
        <v>347</v>
      </c>
      <c r="E127" s="63" t="s">
        <v>352</v>
      </c>
      <c r="F127" s="79"/>
      <c r="G127" s="81">
        <v>0.89700000000000002</v>
      </c>
      <c r="H127" s="64" t="str">
        <f t="shared" ref="H127" si="1117">IF(G127&gt;0.8,"VG",IF(G127&gt;0.7,"G",IF(G127&gt;0.45,"S","NS")))</f>
        <v>VG</v>
      </c>
      <c r="I127" s="64" t="str">
        <f t="shared" ref="I127" si="1118">AJ127</f>
        <v>G</v>
      </c>
      <c r="J127" s="64" t="str">
        <f t="shared" ref="J127" si="1119">BB127</f>
        <v>G</v>
      </c>
      <c r="K127" s="64" t="str">
        <f t="shared" ref="K127" si="1120">BT127</f>
        <v>G</v>
      </c>
      <c r="L127" s="157">
        <v>1.093E-2</v>
      </c>
      <c r="M127" s="64" t="str">
        <f t="shared" ref="M127" si="1121">IF(ABS(L127)&lt;5%,"VG",IF(ABS(L127)&lt;10%,"G",IF(ABS(L127)&lt;15%,"S","NS")))</f>
        <v>VG</v>
      </c>
      <c r="N127" s="64" t="str">
        <f t="shared" ref="N127" si="1122">AO127</f>
        <v>VG</v>
      </c>
      <c r="O127" s="64" t="str">
        <f t="shared" ref="O127" si="1123">BD127</f>
        <v>NS</v>
      </c>
      <c r="P127" s="64" t="str">
        <f t="shared" ref="P127" si="1124">BY127</f>
        <v>VG</v>
      </c>
      <c r="Q127" s="81">
        <v>0.32</v>
      </c>
      <c r="R127" s="64" t="str">
        <f t="shared" ref="R127" si="1125">IF(Q127&lt;=0.5,"VG",IF(Q127&lt;=0.6,"G",IF(Q127&lt;=0.7,"S","NS")))</f>
        <v>VG</v>
      </c>
      <c r="S127" s="64" t="str">
        <f t="shared" ref="S127" si="1126">AN127</f>
        <v>G</v>
      </c>
      <c r="T127" s="64" t="str">
        <f t="shared" ref="T127" si="1127">BF127</f>
        <v>G</v>
      </c>
      <c r="U127" s="64" t="str">
        <f t="shared" ref="U127" si="1128">BX127</f>
        <v>G</v>
      </c>
      <c r="V127" s="128">
        <v>0.89800000000000002</v>
      </c>
      <c r="W127" s="64" t="str">
        <f t="shared" ref="W127" si="1129">IF(V127&gt;0.85,"VG",IF(V127&gt;0.75,"G",IF(V127&gt;0.6,"S","NS")))</f>
        <v>VG</v>
      </c>
      <c r="X127" s="64" t="str">
        <f t="shared" ref="X127" si="1130">AP127</f>
        <v>G</v>
      </c>
      <c r="Y127" s="64" t="str">
        <f t="shared" ref="Y127" si="1131">BH127</f>
        <v>VG</v>
      </c>
      <c r="Z127" s="64" t="str">
        <f t="shared" ref="Z127" si="1132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" si="1133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3">
      <c r="A128" s="62" t="s">
        <v>82</v>
      </c>
      <c r="B128" s="63">
        <v>23773411</v>
      </c>
      <c r="C128" s="63" t="s">
        <v>9</v>
      </c>
      <c r="D128" s="63" t="s">
        <v>347</v>
      </c>
      <c r="E128" s="63" t="s">
        <v>351</v>
      </c>
      <c r="F128" s="79"/>
      <c r="G128" s="81">
        <v>0.89900000000000002</v>
      </c>
      <c r="H128" s="64" t="str">
        <f t="shared" ref="H128" si="1134">IF(G128&gt;0.8,"VG",IF(G128&gt;0.7,"G",IF(G128&gt;0.45,"S","NS")))</f>
        <v>VG</v>
      </c>
      <c r="I128" s="64" t="str">
        <f t="shared" ref="I128" si="1135">AJ128</f>
        <v>G</v>
      </c>
      <c r="J128" s="64" t="str">
        <f t="shared" ref="J128" si="1136">BB128</f>
        <v>G</v>
      </c>
      <c r="K128" s="64" t="str">
        <f t="shared" ref="K128" si="1137">BT128</f>
        <v>G</v>
      </c>
      <c r="L128" s="157">
        <v>2.435E-2</v>
      </c>
      <c r="M128" s="64" t="str">
        <f t="shared" ref="M128" si="1138">IF(ABS(L128)&lt;5%,"VG",IF(ABS(L128)&lt;10%,"G",IF(ABS(L128)&lt;15%,"S","NS")))</f>
        <v>VG</v>
      </c>
      <c r="N128" s="64" t="str">
        <f t="shared" ref="N128" si="1139">AO128</f>
        <v>VG</v>
      </c>
      <c r="O128" s="64" t="str">
        <f t="shared" ref="O128" si="1140">BD128</f>
        <v>NS</v>
      </c>
      <c r="P128" s="64" t="str">
        <f t="shared" ref="P128" si="1141">BY128</f>
        <v>VG</v>
      </c>
      <c r="Q128" s="81">
        <v>0.317</v>
      </c>
      <c r="R128" s="64" t="str">
        <f t="shared" ref="R128" si="1142">IF(Q128&lt;=0.5,"VG",IF(Q128&lt;=0.6,"G",IF(Q128&lt;=0.7,"S","NS")))</f>
        <v>VG</v>
      </c>
      <c r="S128" s="64" t="str">
        <f t="shared" ref="S128" si="1143">AN128</f>
        <v>G</v>
      </c>
      <c r="T128" s="64" t="str">
        <f t="shared" ref="T128" si="1144">BF128</f>
        <v>G</v>
      </c>
      <c r="U128" s="64" t="str">
        <f t="shared" ref="U128" si="1145">BX128</f>
        <v>G</v>
      </c>
      <c r="V128" s="128">
        <v>0.9022</v>
      </c>
      <c r="W128" s="64" t="str">
        <f t="shared" ref="W128" si="1146">IF(V128&gt;0.85,"VG",IF(V128&gt;0.75,"G",IF(V128&gt;0.6,"S","NS")))</f>
        <v>VG</v>
      </c>
      <c r="X128" s="64" t="str">
        <f t="shared" ref="X128" si="1147">AP128</f>
        <v>G</v>
      </c>
      <c r="Y128" s="64" t="str">
        <f t="shared" ref="Y128" si="1148">BH128</f>
        <v>VG</v>
      </c>
      <c r="Z128" s="64" t="str">
        <f t="shared" ref="Z128" si="1149">BZ128</f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ref="BI128" si="1150">IF(BJ128=AR128,1,0)</f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63" customFormat="1" x14ac:dyDescent="0.3">
      <c r="A129" s="62" t="s">
        <v>82</v>
      </c>
      <c r="B129" s="63">
        <v>23773411</v>
      </c>
      <c r="C129" s="63" t="s">
        <v>9</v>
      </c>
      <c r="D129" s="63" t="s">
        <v>359</v>
      </c>
      <c r="F129" s="79"/>
      <c r="G129" s="81">
        <v>0.89700000000000002</v>
      </c>
      <c r="H129" s="64" t="str">
        <f t="shared" ref="H129" si="1151">IF(G129&gt;0.8,"VG",IF(G129&gt;0.7,"G",IF(G129&gt;0.45,"S","NS")))</f>
        <v>VG</v>
      </c>
      <c r="I129" s="64" t="str">
        <f t="shared" ref="I129" si="1152">AJ129</f>
        <v>G</v>
      </c>
      <c r="J129" s="64" t="str">
        <f t="shared" ref="J129" si="1153">BB129</f>
        <v>G</v>
      </c>
      <c r="K129" s="64" t="str">
        <f t="shared" ref="K129" si="1154">BT129</f>
        <v>G</v>
      </c>
      <c r="L129" s="157">
        <v>1.06E-2</v>
      </c>
      <c r="M129" s="64" t="str">
        <f t="shared" ref="M129" si="1155">IF(ABS(L129)&lt;5%,"VG",IF(ABS(L129)&lt;10%,"G",IF(ABS(L129)&lt;15%,"S","NS")))</f>
        <v>VG</v>
      </c>
      <c r="N129" s="64" t="str">
        <f t="shared" ref="N129" si="1156">AO129</f>
        <v>VG</v>
      </c>
      <c r="O129" s="64" t="str">
        <f t="shared" ref="O129" si="1157">BD129</f>
        <v>NS</v>
      </c>
      <c r="P129" s="64" t="str">
        <f t="shared" ref="P129" si="1158">BY129</f>
        <v>VG</v>
      </c>
      <c r="Q129" s="81">
        <v>0.32</v>
      </c>
      <c r="R129" s="64" t="str">
        <f t="shared" ref="R129" si="1159">IF(Q129&lt;=0.5,"VG",IF(Q129&lt;=0.6,"G",IF(Q129&lt;=0.7,"S","NS")))</f>
        <v>VG</v>
      </c>
      <c r="S129" s="64" t="str">
        <f t="shared" ref="S129" si="1160">AN129</f>
        <v>G</v>
      </c>
      <c r="T129" s="64" t="str">
        <f t="shared" ref="T129" si="1161">BF129</f>
        <v>G</v>
      </c>
      <c r="U129" s="64" t="str">
        <f t="shared" ref="U129" si="1162">BX129</f>
        <v>G</v>
      </c>
      <c r="V129" s="128">
        <v>0.89800000000000002</v>
      </c>
      <c r="W129" s="64" t="str">
        <f t="shared" ref="W129" si="1163">IF(V129&gt;0.85,"VG",IF(V129&gt;0.75,"G",IF(V129&gt;0.6,"S","NS")))</f>
        <v>VG</v>
      </c>
      <c r="X129" s="64" t="str">
        <f t="shared" ref="X129" si="1164">AP129</f>
        <v>G</v>
      </c>
      <c r="Y129" s="64" t="str">
        <f t="shared" ref="Y129" si="1165">BH129</f>
        <v>VG</v>
      </c>
      <c r="Z129" s="64" t="str">
        <f t="shared" ref="Z129" si="1166">BZ129</f>
        <v>VG</v>
      </c>
      <c r="AA129" s="66">
        <v>0.73647635295409697</v>
      </c>
      <c r="AB129" s="66">
        <v>0.71217887307743999</v>
      </c>
      <c r="AC129" s="66">
        <v>27.2620221999235</v>
      </c>
      <c r="AD129" s="66">
        <v>24.524223809741301</v>
      </c>
      <c r="AE129" s="66">
        <v>0.51334554351421302</v>
      </c>
      <c r="AF129" s="66">
        <v>0.53648963356486201</v>
      </c>
      <c r="AG129" s="66">
        <v>0.86031266235227699</v>
      </c>
      <c r="AH129" s="66">
        <v>0.80604704905596902</v>
      </c>
      <c r="AI129" s="67" t="s">
        <v>75</v>
      </c>
      <c r="AJ129" s="67" t="s">
        <v>75</v>
      </c>
      <c r="AK129" s="67" t="s">
        <v>73</v>
      </c>
      <c r="AL129" s="67" t="s">
        <v>73</v>
      </c>
      <c r="AM129" s="67" t="s">
        <v>75</v>
      </c>
      <c r="AN129" s="67" t="s">
        <v>75</v>
      </c>
      <c r="AO129" s="67" t="s">
        <v>77</v>
      </c>
      <c r="AP129" s="67" t="s">
        <v>75</v>
      </c>
      <c r="AR129" s="68" t="s">
        <v>83</v>
      </c>
      <c r="AS129" s="66">
        <v>0.73846200721585697</v>
      </c>
      <c r="AT129" s="66">
        <v>0.73940362028250395</v>
      </c>
      <c r="AU129" s="66">
        <v>26.413443273521001</v>
      </c>
      <c r="AV129" s="66">
        <v>26.218954908900098</v>
      </c>
      <c r="AW129" s="66">
        <v>0.51140785365903696</v>
      </c>
      <c r="AX129" s="66">
        <v>0.510486414821683</v>
      </c>
      <c r="AY129" s="66">
        <v>0.85207820283356694</v>
      </c>
      <c r="AZ129" s="66">
        <v>0.85461743340531704</v>
      </c>
      <c r="BA129" s="67" t="s">
        <v>75</v>
      </c>
      <c r="BB129" s="67" t="s">
        <v>75</v>
      </c>
      <c r="BC129" s="67" t="s">
        <v>73</v>
      </c>
      <c r="BD129" s="67" t="s">
        <v>73</v>
      </c>
      <c r="BE129" s="67" t="s">
        <v>75</v>
      </c>
      <c r="BF129" s="67" t="s">
        <v>75</v>
      </c>
      <c r="BG129" s="67" t="s">
        <v>77</v>
      </c>
      <c r="BH129" s="67" t="s">
        <v>77</v>
      </c>
      <c r="BI129" s="63">
        <f t="shared" ref="BI129" si="1167">IF(BJ129=AR129,1,0)</f>
        <v>1</v>
      </c>
      <c r="BJ129" s="63" t="s">
        <v>83</v>
      </c>
      <c r="BK129" s="66">
        <v>0.739728356583635</v>
      </c>
      <c r="BL129" s="66">
        <v>0.74088756788968202</v>
      </c>
      <c r="BM129" s="66">
        <v>26.943030662540899</v>
      </c>
      <c r="BN129" s="66">
        <v>26.625025595358</v>
      </c>
      <c r="BO129" s="66">
        <v>0.51016825010614397</v>
      </c>
      <c r="BP129" s="66">
        <v>0.50903087539983105</v>
      </c>
      <c r="BQ129" s="66">
        <v>0.85983829217951901</v>
      </c>
      <c r="BR129" s="66">
        <v>0.86117403136036696</v>
      </c>
      <c r="BS129" s="63" t="s">
        <v>75</v>
      </c>
      <c r="BT129" s="63" t="s">
        <v>75</v>
      </c>
      <c r="BU129" s="63" t="s">
        <v>73</v>
      </c>
      <c r="BV129" s="63" t="s">
        <v>73</v>
      </c>
      <c r="BW129" s="63" t="s">
        <v>75</v>
      </c>
      <c r="BX129" s="63" t="s">
        <v>75</v>
      </c>
      <c r="BY129" s="63" t="s">
        <v>77</v>
      </c>
      <c r="BZ129" s="63" t="s">
        <v>77</v>
      </c>
    </row>
    <row r="130" spans="1:78" s="63" customFormat="1" x14ac:dyDescent="0.3">
      <c r="A130" s="62" t="s">
        <v>82</v>
      </c>
      <c r="B130" s="63">
        <v>23773411</v>
      </c>
      <c r="C130" s="63" t="s">
        <v>9</v>
      </c>
      <c r="D130" s="63" t="s">
        <v>364</v>
      </c>
      <c r="F130" s="79"/>
      <c r="G130" s="81">
        <v>0.89700000000000002</v>
      </c>
      <c r="H130" s="64" t="str">
        <f t="shared" ref="H130" si="1168">IF(G130&gt;0.8,"VG",IF(G130&gt;0.7,"G",IF(G130&gt;0.45,"S","NS")))</f>
        <v>VG</v>
      </c>
      <c r="I130" s="64" t="str">
        <f t="shared" ref="I130" si="1169">AJ130</f>
        <v>G</v>
      </c>
      <c r="J130" s="64" t="str">
        <f t="shared" ref="J130" si="1170">BB130</f>
        <v>G</v>
      </c>
      <c r="K130" s="64" t="str">
        <f t="shared" ref="K130" si="1171">BT130</f>
        <v>G</v>
      </c>
      <c r="L130" s="157">
        <v>1.06E-2</v>
      </c>
      <c r="M130" s="64" t="str">
        <f t="shared" ref="M130" si="1172">IF(ABS(L130)&lt;5%,"VG",IF(ABS(L130)&lt;10%,"G",IF(ABS(L130)&lt;15%,"S","NS")))</f>
        <v>VG</v>
      </c>
      <c r="N130" s="64" t="str">
        <f t="shared" ref="N130" si="1173">AO130</f>
        <v>VG</v>
      </c>
      <c r="O130" s="64" t="str">
        <f t="shared" ref="O130" si="1174">BD130</f>
        <v>NS</v>
      </c>
      <c r="P130" s="64" t="str">
        <f t="shared" ref="P130" si="1175">BY130</f>
        <v>VG</v>
      </c>
      <c r="Q130" s="81">
        <v>0.32</v>
      </c>
      <c r="R130" s="64" t="str">
        <f t="shared" ref="R130" si="1176">IF(Q130&lt;=0.5,"VG",IF(Q130&lt;=0.6,"G",IF(Q130&lt;=0.7,"S","NS")))</f>
        <v>VG</v>
      </c>
      <c r="S130" s="64" t="str">
        <f t="shared" ref="S130" si="1177">AN130</f>
        <v>G</v>
      </c>
      <c r="T130" s="64" t="str">
        <f t="shared" ref="T130" si="1178">BF130</f>
        <v>G</v>
      </c>
      <c r="U130" s="64" t="str">
        <f t="shared" ref="U130" si="1179">BX130</f>
        <v>G</v>
      </c>
      <c r="V130" s="128">
        <v>0.89800000000000002</v>
      </c>
      <c r="W130" s="64" t="str">
        <f t="shared" ref="W130" si="1180">IF(V130&gt;0.85,"VG",IF(V130&gt;0.75,"G",IF(V130&gt;0.6,"S","NS")))</f>
        <v>VG</v>
      </c>
      <c r="X130" s="64" t="str">
        <f t="shared" ref="X130" si="1181">AP130</f>
        <v>G</v>
      </c>
      <c r="Y130" s="64" t="str">
        <f t="shared" ref="Y130" si="1182">BH130</f>
        <v>VG</v>
      </c>
      <c r="Z130" s="64" t="str">
        <f t="shared" ref="Z130" si="1183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84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9" customFormat="1" x14ac:dyDescent="0.3">
      <c r="A131" s="72"/>
      <c r="F131" s="80"/>
      <c r="G131" s="158"/>
      <c r="H131" s="70"/>
      <c r="I131" s="70"/>
      <c r="J131" s="70"/>
      <c r="K131" s="70"/>
      <c r="L131" s="159"/>
      <c r="M131" s="70"/>
      <c r="N131" s="70"/>
      <c r="O131" s="70"/>
      <c r="P131" s="70"/>
      <c r="Q131" s="158"/>
      <c r="R131" s="70"/>
      <c r="S131" s="70"/>
      <c r="T131" s="70"/>
      <c r="U131" s="70"/>
      <c r="V131" s="129"/>
      <c r="W131" s="70"/>
      <c r="X131" s="70"/>
      <c r="Y131" s="70"/>
      <c r="Z131" s="70"/>
      <c r="AA131" s="73"/>
      <c r="AB131" s="73"/>
      <c r="AC131" s="73"/>
      <c r="AD131" s="73"/>
      <c r="AE131" s="73"/>
      <c r="AF131" s="73"/>
      <c r="AG131" s="73"/>
      <c r="AH131" s="73"/>
      <c r="AI131" s="74"/>
      <c r="AJ131" s="74"/>
      <c r="AK131" s="74"/>
      <c r="AL131" s="74"/>
      <c r="AM131" s="74"/>
      <c r="AN131" s="74"/>
      <c r="AO131" s="74"/>
      <c r="AP131" s="74"/>
      <c r="AR131" s="75"/>
      <c r="AS131" s="73"/>
      <c r="AT131" s="73"/>
      <c r="AU131" s="73"/>
      <c r="AV131" s="73"/>
      <c r="AW131" s="73"/>
      <c r="AX131" s="73"/>
      <c r="AY131" s="73"/>
      <c r="AZ131" s="73"/>
      <c r="BA131" s="74"/>
      <c r="BB131" s="74"/>
      <c r="BC131" s="74"/>
      <c r="BD131" s="74"/>
      <c r="BE131" s="74"/>
      <c r="BF131" s="74"/>
      <c r="BG131" s="74"/>
      <c r="BH131" s="74"/>
      <c r="BK131" s="73"/>
      <c r="BL131" s="73"/>
      <c r="BM131" s="73"/>
      <c r="BN131" s="73"/>
      <c r="BO131" s="73"/>
      <c r="BP131" s="73"/>
      <c r="BQ131" s="73"/>
      <c r="BR131" s="73"/>
    </row>
    <row r="132" spans="1:78" s="63" customFormat="1" x14ac:dyDescent="0.3">
      <c r="A132" s="62">
        <v>14162200</v>
      </c>
      <c r="B132" s="63">
        <v>23773405</v>
      </c>
      <c r="C132" s="63" t="s">
        <v>10</v>
      </c>
      <c r="D132" s="63" t="s">
        <v>172</v>
      </c>
      <c r="F132" s="77"/>
      <c r="G132" s="64">
        <v>0.52400000000000002</v>
      </c>
      <c r="H132" s="64" t="str">
        <f t="shared" ref="H132:H141" si="1185">IF(G132&gt;0.8,"VG",IF(G132&gt;0.7,"G",IF(G132&gt;0.45,"S","NS")))</f>
        <v>S</v>
      </c>
      <c r="I132" s="64" t="str">
        <f t="shared" ref="I132:I139" si="1186">AJ132</f>
        <v>S</v>
      </c>
      <c r="J132" s="64" t="str">
        <f t="shared" ref="J132:J139" si="1187">BB132</f>
        <v>S</v>
      </c>
      <c r="K132" s="64" t="str">
        <f t="shared" ref="K132:K139" si="1188">BT132</f>
        <v>S</v>
      </c>
      <c r="L132" s="65">
        <v>-4.2999999999999997E-2</v>
      </c>
      <c r="M132" s="64" t="str">
        <f t="shared" ref="M132:M141" si="1189">IF(ABS(L132)&lt;5%,"VG",IF(ABS(L132)&lt;10%,"G",IF(ABS(L132)&lt;15%,"S","NS")))</f>
        <v>VG</v>
      </c>
      <c r="N132" s="64" t="str">
        <f t="shared" ref="N132:N139" si="1190">AO132</f>
        <v>S</v>
      </c>
      <c r="O132" s="64" t="str">
        <f t="shared" ref="O132:O139" si="1191">BD132</f>
        <v>NS</v>
      </c>
      <c r="P132" s="64" t="str">
        <f t="shared" ref="P132:P139" si="1192">BY132</f>
        <v>S</v>
      </c>
      <c r="Q132" s="64">
        <v>0.68799999999999994</v>
      </c>
      <c r="R132" s="64" t="str">
        <f t="shared" ref="R132:R141" si="1193">IF(Q132&lt;=0.5,"VG",IF(Q132&lt;=0.6,"G",IF(Q132&lt;=0.7,"S","NS")))</f>
        <v>S</v>
      </c>
      <c r="S132" s="64" t="str">
        <f t="shared" ref="S132:S139" si="1194">AN132</f>
        <v>NS</v>
      </c>
      <c r="T132" s="64" t="str">
        <f t="shared" ref="T132:T139" si="1195">BF132</f>
        <v>S</v>
      </c>
      <c r="U132" s="64" t="str">
        <f t="shared" ref="U132:U139" si="1196">BX132</f>
        <v>S</v>
      </c>
      <c r="V132" s="64">
        <v>0.59899999999999998</v>
      </c>
      <c r="W132" s="64" t="str">
        <f t="shared" ref="W132:W141" si="1197">IF(V132&gt;0.85,"VG",IF(V132&gt;0.75,"G",IF(V132&gt;0.6,"S","NS")))</f>
        <v>NS</v>
      </c>
      <c r="X132" s="64" t="str">
        <f t="shared" ref="X132:X139" si="1198">AP132</f>
        <v>NS</v>
      </c>
      <c r="Y132" s="64" t="str">
        <f t="shared" ref="Y132:Y139" si="1199">BH132</f>
        <v>S</v>
      </c>
      <c r="Z132" s="64" t="str">
        <f t="shared" ref="Z132:Z139" si="1200">BZ132</f>
        <v>S</v>
      </c>
      <c r="AA132" s="66">
        <v>0.61474935919165996</v>
      </c>
      <c r="AB132" s="66">
        <v>0.50541865349041004</v>
      </c>
      <c r="AC132" s="66">
        <v>23.505529061268899</v>
      </c>
      <c r="AD132" s="66">
        <v>20.7573483741354</v>
      </c>
      <c r="AE132" s="66">
        <v>0.62068562155759599</v>
      </c>
      <c r="AF132" s="66">
        <v>0.70326477695786105</v>
      </c>
      <c r="AG132" s="66">
        <v>0.70620903477716401</v>
      </c>
      <c r="AH132" s="66">
        <v>0.59088709824975805</v>
      </c>
      <c r="AI132" s="67" t="s">
        <v>76</v>
      </c>
      <c r="AJ132" s="67" t="s">
        <v>76</v>
      </c>
      <c r="AK132" s="67" t="s">
        <v>73</v>
      </c>
      <c r="AL132" s="67" t="s">
        <v>73</v>
      </c>
      <c r="AM132" s="67" t="s">
        <v>76</v>
      </c>
      <c r="AN132" s="67" t="s">
        <v>73</v>
      </c>
      <c r="AO132" s="67" t="s">
        <v>76</v>
      </c>
      <c r="AP132" s="67" t="s">
        <v>73</v>
      </c>
      <c r="AR132" s="68" t="s">
        <v>84</v>
      </c>
      <c r="AS132" s="66">
        <v>0.65361168481487997</v>
      </c>
      <c r="AT132" s="66">
        <v>0.62891701080685203</v>
      </c>
      <c r="AU132" s="66">
        <v>19.157711222465299</v>
      </c>
      <c r="AV132" s="66">
        <v>19.6352986175783</v>
      </c>
      <c r="AW132" s="66">
        <v>0.58854763204444205</v>
      </c>
      <c r="AX132" s="66">
        <v>0.60916581420262605</v>
      </c>
      <c r="AY132" s="66">
        <v>0.71557078302967803</v>
      </c>
      <c r="AZ132" s="66">
        <v>0.69834539597761702</v>
      </c>
      <c r="BA132" s="67" t="s">
        <v>76</v>
      </c>
      <c r="BB132" s="67" t="s">
        <v>76</v>
      </c>
      <c r="BC132" s="67" t="s">
        <v>73</v>
      </c>
      <c r="BD132" s="67" t="s">
        <v>73</v>
      </c>
      <c r="BE132" s="67" t="s">
        <v>75</v>
      </c>
      <c r="BF132" s="67" t="s">
        <v>76</v>
      </c>
      <c r="BG132" s="67" t="s">
        <v>76</v>
      </c>
      <c r="BH132" s="67" t="s">
        <v>76</v>
      </c>
      <c r="BI132" s="63">
        <f t="shared" ref="BI132:BI139" si="1201">IF(BJ132=AR132,1,0)</f>
        <v>1</v>
      </c>
      <c r="BJ132" s="63" t="s">
        <v>84</v>
      </c>
      <c r="BK132" s="66">
        <v>0.61216899059697905</v>
      </c>
      <c r="BL132" s="66">
        <v>0.58873650283311596</v>
      </c>
      <c r="BM132" s="66">
        <v>23.1104136912037</v>
      </c>
      <c r="BN132" s="66">
        <v>22.9050585976862</v>
      </c>
      <c r="BO132" s="66">
        <v>0.62276079629583403</v>
      </c>
      <c r="BP132" s="66">
        <v>0.64129829031963304</v>
      </c>
      <c r="BQ132" s="66">
        <v>0.702161749198008</v>
      </c>
      <c r="BR132" s="66">
        <v>0.683585110815213</v>
      </c>
      <c r="BS132" s="63" t="s">
        <v>76</v>
      </c>
      <c r="BT132" s="63" t="s">
        <v>76</v>
      </c>
      <c r="BU132" s="63" t="s">
        <v>73</v>
      </c>
      <c r="BV132" s="63" t="s">
        <v>73</v>
      </c>
      <c r="BW132" s="63" t="s">
        <v>76</v>
      </c>
      <c r="BX132" s="63" t="s">
        <v>76</v>
      </c>
      <c r="BY132" s="63" t="s">
        <v>76</v>
      </c>
      <c r="BZ132" s="63" t="s">
        <v>76</v>
      </c>
    </row>
    <row r="133" spans="1:78" s="47" customFormat="1" x14ac:dyDescent="0.3">
      <c r="A133" s="48">
        <v>14162200</v>
      </c>
      <c r="B133" s="47">
        <v>23773405</v>
      </c>
      <c r="C133" s="47" t="s">
        <v>10</v>
      </c>
      <c r="D133" s="47" t="s">
        <v>178</v>
      </c>
      <c r="F133" s="100"/>
      <c r="G133" s="49">
        <v>0.43</v>
      </c>
      <c r="H133" s="49" t="str">
        <f t="shared" si="1185"/>
        <v>NS</v>
      </c>
      <c r="I133" s="49" t="str">
        <f t="shared" si="1186"/>
        <v>S</v>
      </c>
      <c r="J133" s="49" t="str">
        <f t="shared" si="1187"/>
        <v>S</v>
      </c>
      <c r="K133" s="49" t="str">
        <f t="shared" si="1188"/>
        <v>S</v>
      </c>
      <c r="L133" s="50">
        <v>-0.13400000000000001</v>
      </c>
      <c r="M133" s="49" t="str">
        <f t="shared" si="1189"/>
        <v>S</v>
      </c>
      <c r="N133" s="49" t="str">
        <f t="shared" si="1190"/>
        <v>S</v>
      </c>
      <c r="O133" s="49" t="str">
        <f t="shared" si="1191"/>
        <v>NS</v>
      </c>
      <c r="P133" s="49" t="str">
        <f t="shared" si="1192"/>
        <v>S</v>
      </c>
      <c r="Q133" s="49">
        <v>0.74</v>
      </c>
      <c r="R133" s="49" t="str">
        <f t="shared" si="1193"/>
        <v>NS</v>
      </c>
      <c r="S133" s="49" t="str">
        <f t="shared" si="1194"/>
        <v>NS</v>
      </c>
      <c r="T133" s="49" t="str">
        <f t="shared" si="1195"/>
        <v>S</v>
      </c>
      <c r="U133" s="49" t="str">
        <f t="shared" si="1196"/>
        <v>S</v>
      </c>
      <c r="V133" s="49">
        <v>0.56000000000000005</v>
      </c>
      <c r="W133" s="49" t="str">
        <f t="shared" si="1197"/>
        <v>NS</v>
      </c>
      <c r="X133" s="49" t="str">
        <f t="shared" si="1198"/>
        <v>NS</v>
      </c>
      <c r="Y133" s="49" t="str">
        <f t="shared" si="1199"/>
        <v>S</v>
      </c>
      <c r="Z133" s="49" t="str">
        <f t="shared" si="1200"/>
        <v>S</v>
      </c>
      <c r="AA133" s="51">
        <v>0.61474935919165996</v>
      </c>
      <c r="AB133" s="51">
        <v>0.50541865349041004</v>
      </c>
      <c r="AC133" s="51">
        <v>23.505529061268899</v>
      </c>
      <c r="AD133" s="51">
        <v>20.7573483741354</v>
      </c>
      <c r="AE133" s="51">
        <v>0.62068562155759599</v>
      </c>
      <c r="AF133" s="51">
        <v>0.70326477695786105</v>
      </c>
      <c r="AG133" s="51">
        <v>0.70620903477716401</v>
      </c>
      <c r="AH133" s="51">
        <v>0.59088709824975805</v>
      </c>
      <c r="AI133" s="52" t="s">
        <v>76</v>
      </c>
      <c r="AJ133" s="52" t="s">
        <v>76</v>
      </c>
      <c r="AK133" s="52" t="s">
        <v>73</v>
      </c>
      <c r="AL133" s="52" t="s">
        <v>73</v>
      </c>
      <c r="AM133" s="52" t="s">
        <v>76</v>
      </c>
      <c r="AN133" s="52" t="s">
        <v>73</v>
      </c>
      <c r="AO133" s="52" t="s">
        <v>76</v>
      </c>
      <c r="AP133" s="52" t="s">
        <v>73</v>
      </c>
      <c r="AR133" s="53" t="s">
        <v>84</v>
      </c>
      <c r="AS133" s="51">
        <v>0.65361168481487997</v>
      </c>
      <c r="AT133" s="51">
        <v>0.62891701080685203</v>
      </c>
      <c r="AU133" s="51">
        <v>19.157711222465299</v>
      </c>
      <c r="AV133" s="51">
        <v>19.6352986175783</v>
      </c>
      <c r="AW133" s="51">
        <v>0.58854763204444205</v>
      </c>
      <c r="AX133" s="51">
        <v>0.60916581420262605</v>
      </c>
      <c r="AY133" s="51">
        <v>0.71557078302967803</v>
      </c>
      <c r="AZ133" s="51">
        <v>0.69834539597761702</v>
      </c>
      <c r="BA133" s="52" t="s">
        <v>76</v>
      </c>
      <c r="BB133" s="52" t="s">
        <v>76</v>
      </c>
      <c r="BC133" s="52" t="s">
        <v>73</v>
      </c>
      <c r="BD133" s="52" t="s">
        <v>73</v>
      </c>
      <c r="BE133" s="52" t="s">
        <v>75</v>
      </c>
      <c r="BF133" s="52" t="s">
        <v>76</v>
      </c>
      <c r="BG133" s="52" t="s">
        <v>76</v>
      </c>
      <c r="BH133" s="52" t="s">
        <v>76</v>
      </c>
      <c r="BI133" s="47">
        <f t="shared" si="1201"/>
        <v>1</v>
      </c>
      <c r="BJ133" s="47" t="s">
        <v>84</v>
      </c>
      <c r="BK133" s="51">
        <v>0.61216899059697905</v>
      </c>
      <c r="BL133" s="51">
        <v>0.58873650283311596</v>
      </c>
      <c r="BM133" s="51">
        <v>23.1104136912037</v>
      </c>
      <c r="BN133" s="51">
        <v>22.9050585976862</v>
      </c>
      <c r="BO133" s="51">
        <v>0.62276079629583403</v>
      </c>
      <c r="BP133" s="51">
        <v>0.64129829031963304</v>
      </c>
      <c r="BQ133" s="51">
        <v>0.702161749198008</v>
      </c>
      <c r="BR133" s="51">
        <v>0.683585110815213</v>
      </c>
      <c r="BS133" s="47" t="s">
        <v>76</v>
      </c>
      <c r="BT133" s="47" t="s">
        <v>76</v>
      </c>
      <c r="BU133" s="47" t="s">
        <v>73</v>
      </c>
      <c r="BV133" s="47" t="s">
        <v>73</v>
      </c>
      <c r="BW133" s="47" t="s">
        <v>76</v>
      </c>
      <c r="BX133" s="47" t="s">
        <v>76</v>
      </c>
      <c r="BY133" s="47" t="s">
        <v>76</v>
      </c>
      <c r="BZ133" s="47" t="s">
        <v>76</v>
      </c>
    </row>
    <row r="134" spans="1:78" s="47" customFormat="1" x14ac:dyDescent="0.3">
      <c r="A134" s="48">
        <v>14162200</v>
      </c>
      <c r="B134" s="47">
        <v>23773405</v>
      </c>
      <c r="C134" s="47" t="s">
        <v>10</v>
      </c>
      <c r="D134" s="47" t="s">
        <v>185</v>
      </c>
      <c r="F134" s="100"/>
      <c r="G134" s="49">
        <v>0.44</v>
      </c>
      <c r="H134" s="49" t="str">
        <f t="shared" si="1185"/>
        <v>NS</v>
      </c>
      <c r="I134" s="49" t="str">
        <f t="shared" si="1186"/>
        <v>S</v>
      </c>
      <c r="J134" s="49" t="str">
        <f t="shared" si="1187"/>
        <v>S</v>
      </c>
      <c r="K134" s="49" t="str">
        <f t="shared" si="1188"/>
        <v>S</v>
      </c>
      <c r="L134" s="50">
        <v>-0.121</v>
      </c>
      <c r="M134" s="49" t="str">
        <f t="shared" si="1189"/>
        <v>S</v>
      </c>
      <c r="N134" s="49" t="str">
        <f t="shared" si="1190"/>
        <v>S</v>
      </c>
      <c r="O134" s="49" t="str">
        <f t="shared" si="1191"/>
        <v>NS</v>
      </c>
      <c r="P134" s="49" t="str">
        <f t="shared" si="1192"/>
        <v>S</v>
      </c>
      <c r="Q134" s="49">
        <v>0.73</v>
      </c>
      <c r="R134" s="49" t="str">
        <f t="shared" si="1193"/>
        <v>NS</v>
      </c>
      <c r="S134" s="49" t="str">
        <f t="shared" si="1194"/>
        <v>NS</v>
      </c>
      <c r="T134" s="49" t="str">
        <f t="shared" si="1195"/>
        <v>S</v>
      </c>
      <c r="U134" s="49" t="str">
        <f t="shared" si="1196"/>
        <v>S</v>
      </c>
      <c r="V134" s="49">
        <v>0.56000000000000005</v>
      </c>
      <c r="W134" s="49" t="str">
        <f t="shared" si="1197"/>
        <v>NS</v>
      </c>
      <c r="X134" s="49" t="str">
        <f t="shared" si="1198"/>
        <v>NS</v>
      </c>
      <c r="Y134" s="49" t="str">
        <f t="shared" si="1199"/>
        <v>S</v>
      </c>
      <c r="Z134" s="49" t="str">
        <f t="shared" si="1200"/>
        <v>S</v>
      </c>
      <c r="AA134" s="51">
        <v>0.61474935919165996</v>
      </c>
      <c r="AB134" s="51">
        <v>0.50541865349041004</v>
      </c>
      <c r="AC134" s="51">
        <v>23.505529061268899</v>
      </c>
      <c r="AD134" s="51">
        <v>20.7573483741354</v>
      </c>
      <c r="AE134" s="51">
        <v>0.62068562155759599</v>
      </c>
      <c r="AF134" s="51">
        <v>0.70326477695786105</v>
      </c>
      <c r="AG134" s="51">
        <v>0.70620903477716401</v>
      </c>
      <c r="AH134" s="51">
        <v>0.59088709824975805</v>
      </c>
      <c r="AI134" s="52" t="s">
        <v>76</v>
      </c>
      <c r="AJ134" s="52" t="s">
        <v>76</v>
      </c>
      <c r="AK134" s="52" t="s">
        <v>73</v>
      </c>
      <c r="AL134" s="52" t="s">
        <v>73</v>
      </c>
      <c r="AM134" s="52" t="s">
        <v>76</v>
      </c>
      <c r="AN134" s="52" t="s">
        <v>73</v>
      </c>
      <c r="AO134" s="52" t="s">
        <v>76</v>
      </c>
      <c r="AP134" s="52" t="s">
        <v>73</v>
      </c>
      <c r="AR134" s="53" t="s">
        <v>84</v>
      </c>
      <c r="AS134" s="51">
        <v>0.65361168481487997</v>
      </c>
      <c r="AT134" s="51">
        <v>0.62891701080685203</v>
      </c>
      <c r="AU134" s="51">
        <v>19.157711222465299</v>
      </c>
      <c r="AV134" s="51">
        <v>19.6352986175783</v>
      </c>
      <c r="AW134" s="51">
        <v>0.58854763204444205</v>
      </c>
      <c r="AX134" s="51">
        <v>0.60916581420262605</v>
      </c>
      <c r="AY134" s="51">
        <v>0.71557078302967803</v>
      </c>
      <c r="AZ134" s="51">
        <v>0.69834539597761702</v>
      </c>
      <c r="BA134" s="52" t="s">
        <v>76</v>
      </c>
      <c r="BB134" s="52" t="s">
        <v>76</v>
      </c>
      <c r="BC134" s="52" t="s">
        <v>73</v>
      </c>
      <c r="BD134" s="52" t="s">
        <v>73</v>
      </c>
      <c r="BE134" s="52" t="s">
        <v>75</v>
      </c>
      <c r="BF134" s="52" t="s">
        <v>76</v>
      </c>
      <c r="BG134" s="52" t="s">
        <v>76</v>
      </c>
      <c r="BH134" s="52" t="s">
        <v>76</v>
      </c>
      <c r="BI134" s="47">
        <f t="shared" si="1201"/>
        <v>1</v>
      </c>
      <c r="BJ134" s="47" t="s">
        <v>84</v>
      </c>
      <c r="BK134" s="51">
        <v>0.61216899059697905</v>
      </c>
      <c r="BL134" s="51">
        <v>0.58873650283311596</v>
      </c>
      <c r="BM134" s="51">
        <v>23.1104136912037</v>
      </c>
      <c r="BN134" s="51">
        <v>22.9050585976862</v>
      </c>
      <c r="BO134" s="51">
        <v>0.62276079629583403</v>
      </c>
      <c r="BP134" s="51">
        <v>0.64129829031963304</v>
      </c>
      <c r="BQ134" s="51">
        <v>0.702161749198008</v>
      </c>
      <c r="BR134" s="51">
        <v>0.683585110815213</v>
      </c>
      <c r="BS134" s="47" t="s">
        <v>76</v>
      </c>
      <c r="BT134" s="47" t="s">
        <v>76</v>
      </c>
      <c r="BU134" s="47" t="s">
        <v>73</v>
      </c>
      <c r="BV134" s="47" t="s">
        <v>73</v>
      </c>
      <c r="BW134" s="47" t="s">
        <v>76</v>
      </c>
      <c r="BX134" s="47" t="s">
        <v>76</v>
      </c>
      <c r="BY134" s="47" t="s">
        <v>76</v>
      </c>
      <c r="BZ134" s="47" t="s">
        <v>76</v>
      </c>
    </row>
    <row r="135" spans="1:78" s="47" customFormat="1" x14ac:dyDescent="0.3">
      <c r="A135" s="48">
        <v>14162200</v>
      </c>
      <c r="B135" s="47">
        <v>23773405</v>
      </c>
      <c r="C135" s="47" t="s">
        <v>10</v>
      </c>
      <c r="D135" s="47" t="s">
        <v>186</v>
      </c>
      <c r="F135" s="100"/>
      <c r="G135" s="49">
        <v>0.47</v>
      </c>
      <c r="H135" s="49" t="str">
        <f t="shared" si="1185"/>
        <v>S</v>
      </c>
      <c r="I135" s="49" t="str">
        <f t="shared" si="1186"/>
        <v>S</v>
      </c>
      <c r="J135" s="49" t="str">
        <f t="shared" si="1187"/>
        <v>S</v>
      </c>
      <c r="K135" s="49" t="str">
        <f t="shared" si="1188"/>
        <v>S</v>
      </c>
      <c r="L135" s="50">
        <v>-6.0999999999999999E-2</v>
      </c>
      <c r="M135" s="49" t="str">
        <f t="shared" si="1189"/>
        <v>G</v>
      </c>
      <c r="N135" s="49" t="str">
        <f t="shared" si="1190"/>
        <v>S</v>
      </c>
      <c r="O135" s="49" t="str">
        <f t="shared" si="1191"/>
        <v>NS</v>
      </c>
      <c r="P135" s="49" t="str">
        <f t="shared" si="1192"/>
        <v>S</v>
      </c>
      <c r="Q135" s="49">
        <v>0.73</v>
      </c>
      <c r="R135" s="49" t="str">
        <f t="shared" si="1193"/>
        <v>NS</v>
      </c>
      <c r="S135" s="49" t="str">
        <f t="shared" si="1194"/>
        <v>NS</v>
      </c>
      <c r="T135" s="49" t="str">
        <f t="shared" si="1195"/>
        <v>S</v>
      </c>
      <c r="U135" s="49" t="str">
        <f t="shared" si="1196"/>
        <v>S</v>
      </c>
      <c r="V135" s="49">
        <v>0.56000000000000005</v>
      </c>
      <c r="W135" s="49" t="str">
        <f t="shared" si="1197"/>
        <v>NS</v>
      </c>
      <c r="X135" s="49" t="str">
        <f t="shared" si="1198"/>
        <v>NS</v>
      </c>
      <c r="Y135" s="49" t="str">
        <f t="shared" si="1199"/>
        <v>S</v>
      </c>
      <c r="Z135" s="49" t="str">
        <f t="shared" si="1200"/>
        <v>S</v>
      </c>
      <c r="AA135" s="51">
        <v>0.61474935919165996</v>
      </c>
      <c r="AB135" s="51">
        <v>0.50541865349041004</v>
      </c>
      <c r="AC135" s="51">
        <v>23.505529061268899</v>
      </c>
      <c r="AD135" s="51">
        <v>20.7573483741354</v>
      </c>
      <c r="AE135" s="51">
        <v>0.62068562155759599</v>
      </c>
      <c r="AF135" s="51">
        <v>0.70326477695786105</v>
      </c>
      <c r="AG135" s="51">
        <v>0.70620903477716401</v>
      </c>
      <c r="AH135" s="51">
        <v>0.59088709824975805</v>
      </c>
      <c r="AI135" s="52" t="s">
        <v>76</v>
      </c>
      <c r="AJ135" s="52" t="s">
        <v>76</v>
      </c>
      <c r="AK135" s="52" t="s">
        <v>73</v>
      </c>
      <c r="AL135" s="52" t="s">
        <v>73</v>
      </c>
      <c r="AM135" s="52" t="s">
        <v>76</v>
      </c>
      <c r="AN135" s="52" t="s">
        <v>73</v>
      </c>
      <c r="AO135" s="52" t="s">
        <v>76</v>
      </c>
      <c r="AP135" s="52" t="s">
        <v>73</v>
      </c>
      <c r="AR135" s="53" t="s">
        <v>84</v>
      </c>
      <c r="AS135" s="51">
        <v>0.65361168481487997</v>
      </c>
      <c r="AT135" s="51">
        <v>0.62891701080685203</v>
      </c>
      <c r="AU135" s="51">
        <v>19.157711222465299</v>
      </c>
      <c r="AV135" s="51">
        <v>19.6352986175783</v>
      </c>
      <c r="AW135" s="51">
        <v>0.58854763204444205</v>
      </c>
      <c r="AX135" s="51">
        <v>0.60916581420262605</v>
      </c>
      <c r="AY135" s="51">
        <v>0.71557078302967803</v>
      </c>
      <c r="AZ135" s="51">
        <v>0.69834539597761702</v>
      </c>
      <c r="BA135" s="52" t="s">
        <v>76</v>
      </c>
      <c r="BB135" s="52" t="s">
        <v>76</v>
      </c>
      <c r="BC135" s="52" t="s">
        <v>73</v>
      </c>
      <c r="BD135" s="52" t="s">
        <v>73</v>
      </c>
      <c r="BE135" s="52" t="s">
        <v>75</v>
      </c>
      <c r="BF135" s="52" t="s">
        <v>76</v>
      </c>
      <c r="BG135" s="52" t="s">
        <v>76</v>
      </c>
      <c r="BH135" s="52" t="s">
        <v>76</v>
      </c>
      <c r="BI135" s="47">
        <f t="shared" si="1201"/>
        <v>1</v>
      </c>
      <c r="BJ135" s="47" t="s">
        <v>84</v>
      </c>
      <c r="BK135" s="51">
        <v>0.61216899059697905</v>
      </c>
      <c r="BL135" s="51">
        <v>0.58873650283311596</v>
      </c>
      <c r="BM135" s="51">
        <v>23.1104136912037</v>
      </c>
      <c r="BN135" s="51">
        <v>22.9050585976862</v>
      </c>
      <c r="BO135" s="51">
        <v>0.62276079629583403</v>
      </c>
      <c r="BP135" s="51">
        <v>0.64129829031963304</v>
      </c>
      <c r="BQ135" s="51">
        <v>0.702161749198008</v>
      </c>
      <c r="BR135" s="51">
        <v>0.683585110815213</v>
      </c>
      <c r="BS135" s="47" t="s">
        <v>76</v>
      </c>
      <c r="BT135" s="47" t="s">
        <v>76</v>
      </c>
      <c r="BU135" s="47" t="s">
        <v>73</v>
      </c>
      <c r="BV135" s="47" t="s">
        <v>73</v>
      </c>
      <c r="BW135" s="47" t="s">
        <v>76</v>
      </c>
      <c r="BX135" s="47" t="s">
        <v>76</v>
      </c>
      <c r="BY135" s="47" t="s">
        <v>76</v>
      </c>
      <c r="BZ135" s="47" t="s">
        <v>76</v>
      </c>
    </row>
    <row r="136" spans="1:78" s="63" customFormat="1" x14ac:dyDescent="0.3">
      <c r="A136" s="62">
        <v>14162200</v>
      </c>
      <c r="B136" s="63">
        <v>23773405</v>
      </c>
      <c r="C136" s="63" t="s">
        <v>10</v>
      </c>
      <c r="D136" s="63" t="s">
        <v>204</v>
      </c>
      <c r="F136" s="79"/>
      <c r="G136" s="64">
        <v>0.84</v>
      </c>
      <c r="H136" s="64" t="str">
        <f t="shared" si="1185"/>
        <v>VG</v>
      </c>
      <c r="I136" s="64" t="str">
        <f t="shared" si="1186"/>
        <v>S</v>
      </c>
      <c r="J136" s="64" t="str">
        <f t="shared" si="1187"/>
        <v>S</v>
      </c>
      <c r="K136" s="64" t="str">
        <f t="shared" si="1188"/>
        <v>S</v>
      </c>
      <c r="L136" s="65">
        <v>0.124</v>
      </c>
      <c r="M136" s="64" t="str">
        <f t="shared" si="1189"/>
        <v>S</v>
      </c>
      <c r="N136" s="64" t="str">
        <f t="shared" si="1190"/>
        <v>S</v>
      </c>
      <c r="O136" s="64" t="str">
        <f t="shared" si="1191"/>
        <v>NS</v>
      </c>
      <c r="P136" s="64" t="str">
        <f t="shared" si="1192"/>
        <v>S</v>
      </c>
      <c r="Q136" s="64">
        <v>0.4</v>
      </c>
      <c r="R136" s="64" t="str">
        <f t="shared" si="1193"/>
        <v>VG</v>
      </c>
      <c r="S136" s="64" t="str">
        <f t="shared" si="1194"/>
        <v>NS</v>
      </c>
      <c r="T136" s="64" t="str">
        <f t="shared" si="1195"/>
        <v>S</v>
      </c>
      <c r="U136" s="64" t="str">
        <f t="shared" si="1196"/>
        <v>S</v>
      </c>
      <c r="V136" s="64">
        <v>0.85</v>
      </c>
      <c r="W136" s="64" t="str">
        <f t="shared" si="1197"/>
        <v>G</v>
      </c>
      <c r="X136" s="64" t="str">
        <f t="shared" si="1198"/>
        <v>NS</v>
      </c>
      <c r="Y136" s="64" t="str">
        <f t="shared" si="1199"/>
        <v>S</v>
      </c>
      <c r="Z136" s="64" t="str">
        <f t="shared" si="1200"/>
        <v>S</v>
      </c>
      <c r="AA136" s="66">
        <v>0.61474935919165996</v>
      </c>
      <c r="AB136" s="66">
        <v>0.50541865349041004</v>
      </c>
      <c r="AC136" s="66">
        <v>23.505529061268899</v>
      </c>
      <c r="AD136" s="66">
        <v>20.7573483741354</v>
      </c>
      <c r="AE136" s="66">
        <v>0.62068562155759599</v>
      </c>
      <c r="AF136" s="66">
        <v>0.70326477695786105</v>
      </c>
      <c r="AG136" s="66">
        <v>0.70620903477716401</v>
      </c>
      <c r="AH136" s="66">
        <v>0.59088709824975805</v>
      </c>
      <c r="AI136" s="67" t="s">
        <v>76</v>
      </c>
      <c r="AJ136" s="67" t="s">
        <v>76</v>
      </c>
      <c r="AK136" s="67" t="s">
        <v>73</v>
      </c>
      <c r="AL136" s="67" t="s">
        <v>73</v>
      </c>
      <c r="AM136" s="67" t="s">
        <v>76</v>
      </c>
      <c r="AN136" s="67" t="s">
        <v>73</v>
      </c>
      <c r="AO136" s="67" t="s">
        <v>76</v>
      </c>
      <c r="AP136" s="67" t="s">
        <v>73</v>
      </c>
      <c r="AR136" s="68" t="s">
        <v>84</v>
      </c>
      <c r="AS136" s="66">
        <v>0.65361168481487997</v>
      </c>
      <c r="AT136" s="66">
        <v>0.62891701080685203</v>
      </c>
      <c r="AU136" s="66">
        <v>19.157711222465299</v>
      </c>
      <c r="AV136" s="66">
        <v>19.6352986175783</v>
      </c>
      <c r="AW136" s="66">
        <v>0.58854763204444205</v>
      </c>
      <c r="AX136" s="66">
        <v>0.60916581420262605</v>
      </c>
      <c r="AY136" s="66">
        <v>0.71557078302967803</v>
      </c>
      <c r="AZ136" s="66">
        <v>0.69834539597761702</v>
      </c>
      <c r="BA136" s="67" t="s">
        <v>76</v>
      </c>
      <c r="BB136" s="67" t="s">
        <v>76</v>
      </c>
      <c r="BC136" s="67" t="s">
        <v>73</v>
      </c>
      <c r="BD136" s="67" t="s">
        <v>73</v>
      </c>
      <c r="BE136" s="67" t="s">
        <v>75</v>
      </c>
      <c r="BF136" s="67" t="s">
        <v>76</v>
      </c>
      <c r="BG136" s="67" t="s">
        <v>76</v>
      </c>
      <c r="BH136" s="67" t="s">
        <v>76</v>
      </c>
      <c r="BI136" s="63">
        <f t="shared" si="1201"/>
        <v>1</v>
      </c>
      <c r="BJ136" s="63" t="s">
        <v>84</v>
      </c>
      <c r="BK136" s="66">
        <v>0.61216899059697905</v>
      </c>
      <c r="BL136" s="66">
        <v>0.58873650283311596</v>
      </c>
      <c r="BM136" s="66">
        <v>23.1104136912037</v>
      </c>
      <c r="BN136" s="66">
        <v>22.9050585976862</v>
      </c>
      <c r="BO136" s="66">
        <v>0.62276079629583403</v>
      </c>
      <c r="BP136" s="66">
        <v>0.64129829031963304</v>
      </c>
      <c r="BQ136" s="66">
        <v>0.702161749198008</v>
      </c>
      <c r="BR136" s="66">
        <v>0.683585110815213</v>
      </c>
      <c r="BS136" s="63" t="s">
        <v>76</v>
      </c>
      <c r="BT136" s="63" t="s">
        <v>76</v>
      </c>
      <c r="BU136" s="63" t="s">
        <v>73</v>
      </c>
      <c r="BV136" s="63" t="s">
        <v>73</v>
      </c>
      <c r="BW136" s="63" t="s">
        <v>76</v>
      </c>
      <c r="BX136" s="63" t="s">
        <v>76</v>
      </c>
      <c r="BY136" s="63" t="s">
        <v>76</v>
      </c>
      <c r="BZ136" s="63" t="s">
        <v>76</v>
      </c>
    </row>
    <row r="137" spans="1:78" s="63" customFormat="1" x14ac:dyDescent="0.3">
      <c r="A137" s="62">
        <v>14162200</v>
      </c>
      <c r="B137" s="63">
        <v>23773405</v>
      </c>
      <c r="C137" s="63" t="s">
        <v>10</v>
      </c>
      <c r="D137" s="63" t="s">
        <v>205</v>
      </c>
      <c r="F137" s="79"/>
      <c r="G137" s="64">
        <v>0.6</v>
      </c>
      <c r="H137" s="64" t="str">
        <f t="shared" si="1185"/>
        <v>S</v>
      </c>
      <c r="I137" s="64" t="str">
        <f t="shared" si="1186"/>
        <v>S</v>
      </c>
      <c r="J137" s="64" t="str">
        <f t="shared" si="1187"/>
        <v>S</v>
      </c>
      <c r="K137" s="64" t="str">
        <f t="shared" si="1188"/>
        <v>S</v>
      </c>
      <c r="L137" s="65">
        <v>1.7000000000000001E-2</v>
      </c>
      <c r="M137" s="64" t="str">
        <f t="shared" si="1189"/>
        <v>VG</v>
      </c>
      <c r="N137" s="64" t="str">
        <f t="shared" si="1190"/>
        <v>S</v>
      </c>
      <c r="O137" s="64" t="str">
        <f t="shared" si="1191"/>
        <v>NS</v>
      </c>
      <c r="P137" s="64" t="str">
        <f t="shared" si="1192"/>
        <v>S</v>
      </c>
      <c r="Q137" s="64">
        <v>0.63</v>
      </c>
      <c r="R137" s="64" t="str">
        <f t="shared" si="1193"/>
        <v>S</v>
      </c>
      <c r="S137" s="64" t="str">
        <f t="shared" si="1194"/>
        <v>NS</v>
      </c>
      <c r="T137" s="64" t="str">
        <f t="shared" si="1195"/>
        <v>S</v>
      </c>
      <c r="U137" s="64" t="str">
        <f t="shared" si="1196"/>
        <v>S</v>
      </c>
      <c r="V137" s="64">
        <v>0.64600000000000002</v>
      </c>
      <c r="W137" s="64" t="str">
        <f t="shared" si="1197"/>
        <v>S</v>
      </c>
      <c r="X137" s="64" t="str">
        <f t="shared" si="1198"/>
        <v>NS</v>
      </c>
      <c r="Y137" s="64" t="str">
        <f t="shared" si="1199"/>
        <v>S</v>
      </c>
      <c r="Z137" s="64" t="str">
        <f t="shared" si="1200"/>
        <v>S</v>
      </c>
      <c r="AA137" s="66">
        <v>0.61474935919165996</v>
      </c>
      <c r="AB137" s="66">
        <v>0.50541865349041004</v>
      </c>
      <c r="AC137" s="66">
        <v>23.505529061268899</v>
      </c>
      <c r="AD137" s="66">
        <v>20.7573483741354</v>
      </c>
      <c r="AE137" s="66">
        <v>0.62068562155759599</v>
      </c>
      <c r="AF137" s="66">
        <v>0.70326477695786105</v>
      </c>
      <c r="AG137" s="66">
        <v>0.70620903477716401</v>
      </c>
      <c r="AH137" s="66">
        <v>0.59088709824975805</v>
      </c>
      <c r="AI137" s="67" t="s">
        <v>76</v>
      </c>
      <c r="AJ137" s="67" t="s">
        <v>76</v>
      </c>
      <c r="AK137" s="67" t="s">
        <v>73</v>
      </c>
      <c r="AL137" s="67" t="s">
        <v>73</v>
      </c>
      <c r="AM137" s="67" t="s">
        <v>76</v>
      </c>
      <c r="AN137" s="67" t="s">
        <v>73</v>
      </c>
      <c r="AO137" s="67" t="s">
        <v>76</v>
      </c>
      <c r="AP137" s="67" t="s">
        <v>73</v>
      </c>
      <c r="AR137" s="68" t="s">
        <v>84</v>
      </c>
      <c r="AS137" s="66">
        <v>0.65361168481487997</v>
      </c>
      <c r="AT137" s="66">
        <v>0.62891701080685203</v>
      </c>
      <c r="AU137" s="66">
        <v>19.157711222465299</v>
      </c>
      <c r="AV137" s="66">
        <v>19.6352986175783</v>
      </c>
      <c r="AW137" s="66">
        <v>0.58854763204444205</v>
      </c>
      <c r="AX137" s="66">
        <v>0.60916581420262605</v>
      </c>
      <c r="AY137" s="66">
        <v>0.71557078302967803</v>
      </c>
      <c r="AZ137" s="66">
        <v>0.69834539597761702</v>
      </c>
      <c r="BA137" s="67" t="s">
        <v>76</v>
      </c>
      <c r="BB137" s="67" t="s">
        <v>76</v>
      </c>
      <c r="BC137" s="67" t="s">
        <v>73</v>
      </c>
      <c r="BD137" s="67" t="s">
        <v>73</v>
      </c>
      <c r="BE137" s="67" t="s">
        <v>75</v>
      </c>
      <c r="BF137" s="67" t="s">
        <v>76</v>
      </c>
      <c r="BG137" s="67" t="s">
        <v>76</v>
      </c>
      <c r="BH137" s="67" t="s">
        <v>76</v>
      </c>
      <c r="BI137" s="63">
        <f t="shared" si="1201"/>
        <v>1</v>
      </c>
      <c r="BJ137" s="63" t="s">
        <v>84</v>
      </c>
      <c r="BK137" s="66">
        <v>0.61216899059697905</v>
      </c>
      <c r="BL137" s="66">
        <v>0.58873650283311596</v>
      </c>
      <c r="BM137" s="66">
        <v>23.1104136912037</v>
      </c>
      <c r="BN137" s="66">
        <v>22.9050585976862</v>
      </c>
      <c r="BO137" s="66">
        <v>0.62276079629583403</v>
      </c>
      <c r="BP137" s="66">
        <v>0.64129829031963304</v>
      </c>
      <c r="BQ137" s="66">
        <v>0.702161749198008</v>
      </c>
      <c r="BR137" s="66">
        <v>0.683585110815213</v>
      </c>
      <c r="BS137" s="63" t="s">
        <v>76</v>
      </c>
      <c r="BT137" s="63" t="s">
        <v>76</v>
      </c>
      <c r="BU137" s="63" t="s">
        <v>73</v>
      </c>
      <c r="BV137" s="63" t="s">
        <v>73</v>
      </c>
      <c r="BW137" s="63" t="s">
        <v>76</v>
      </c>
      <c r="BX137" s="63" t="s">
        <v>76</v>
      </c>
      <c r="BY137" s="63" t="s">
        <v>76</v>
      </c>
      <c r="BZ137" s="63" t="s">
        <v>76</v>
      </c>
    </row>
    <row r="138" spans="1:78" s="63" customFormat="1" x14ac:dyDescent="0.3">
      <c r="A138" s="62">
        <v>14162200</v>
      </c>
      <c r="B138" s="63">
        <v>23773405</v>
      </c>
      <c r="C138" s="63" t="s">
        <v>10</v>
      </c>
      <c r="D138" s="63" t="s">
        <v>206</v>
      </c>
      <c r="F138" s="79"/>
      <c r="G138" s="64">
        <v>0.61</v>
      </c>
      <c r="H138" s="64" t="str">
        <f t="shared" si="1185"/>
        <v>S</v>
      </c>
      <c r="I138" s="64" t="str">
        <f t="shared" si="1186"/>
        <v>S</v>
      </c>
      <c r="J138" s="64" t="str">
        <f t="shared" si="1187"/>
        <v>S</v>
      </c>
      <c r="K138" s="64" t="str">
        <f t="shared" si="1188"/>
        <v>S</v>
      </c>
      <c r="L138" s="65">
        <v>-1.2E-2</v>
      </c>
      <c r="M138" s="64" t="str">
        <f t="shared" si="1189"/>
        <v>VG</v>
      </c>
      <c r="N138" s="64" t="str">
        <f t="shared" si="1190"/>
        <v>S</v>
      </c>
      <c r="O138" s="64" t="str">
        <f t="shared" si="1191"/>
        <v>NS</v>
      </c>
      <c r="P138" s="64" t="str">
        <f t="shared" si="1192"/>
        <v>S</v>
      </c>
      <c r="Q138" s="64">
        <v>0.63</v>
      </c>
      <c r="R138" s="64" t="str">
        <f t="shared" si="1193"/>
        <v>S</v>
      </c>
      <c r="S138" s="64" t="str">
        <f t="shared" si="1194"/>
        <v>NS</v>
      </c>
      <c r="T138" s="64" t="str">
        <f t="shared" si="1195"/>
        <v>S</v>
      </c>
      <c r="U138" s="64" t="str">
        <f t="shared" si="1196"/>
        <v>S</v>
      </c>
      <c r="V138" s="64">
        <v>0.64600000000000002</v>
      </c>
      <c r="W138" s="64" t="str">
        <f t="shared" si="1197"/>
        <v>S</v>
      </c>
      <c r="X138" s="64" t="str">
        <f t="shared" si="1198"/>
        <v>NS</v>
      </c>
      <c r="Y138" s="64" t="str">
        <f t="shared" si="1199"/>
        <v>S</v>
      </c>
      <c r="Z138" s="64" t="str">
        <f t="shared" si="1200"/>
        <v>S</v>
      </c>
      <c r="AA138" s="66">
        <v>0.61474935919165996</v>
      </c>
      <c r="AB138" s="66">
        <v>0.50541865349041004</v>
      </c>
      <c r="AC138" s="66">
        <v>23.505529061268899</v>
      </c>
      <c r="AD138" s="66">
        <v>20.7573483741354</v>
      </c>
      <c r="AE138" s="66">
        <v>0.62068562155759599</v>
      </c>
      <c r="AF138" s="66">
        <v>0.70326477695786105</v>
      </c>
      <c r="AG138" s="66">
        <v>0.70620903477716401</v>
      </c>
      <c r="AH138" s="66">
        <v>0.59088709824975805</v>
      </c>
      <c r="AI138" s="67" t="s">
        <v>76</v>
      </c>
      <c r="AJ138" s="67" t="s">
        <v>76</v>
      </c>
      <c r="AK138" s="67" t="s">
        <v>73</v>
      </c>
      <c r="AL138" s="67" t="s">
        <v>73</v>
      </c>
      <c r="AM138" s="67" t="s">
        <v>76</v>
      </c>
      <c r="AN138" s="67" t="s">
        <v>73</v>
      </c>
      <c r="AO138" s="67" t="s">
        <v>76</v>
      </c>
      <c r="AP138" s="67" t="s">
        <v>73</v>
      </c>
      <c r="AR138" s="68" t="s">
        <v>84</v>
      </c>
      <c r="AS138" s="66">
        <v>0.65361168481487997</v>
      </c>
      <c r="AT138" s="66">
        <v>0.62891701080685203</v>
      </c>
      <c r="AU138" s="66">
        <v>19.157711222465299</v>
      </c>
      <c r="AV138" s="66">
        <v>19.6352986175783</v>
      </c>
      <c r="AW138" s="66">
        <v>0.58854763204444205</v>
      </c>
      <c r="AX138" s="66">
        <v>0.60916581420262605</v>
      </c>
      <c r="AY138" s="66">
        <v>0.71557078302967803</v>
      </c>
      <c r="AZ138" s="66">
        <v>0.69834539597761702</v>
      </c>
      <c r="BA138" s="67" t="s">
        <v>76</v>
      </c>
      <c r="BB138" s="67" t="s">
        <v>76</v>
      </c>
      <c r="BC138" s="67" t="s">
        <v>73</v>
      </c>
      <c r="BD138" s="67" t="s">
        <v>73</v>
      </c>
      <c r="BE138" s="67" t="s">
        <v>75</v>
      </c>
      <c r="BF138" s="67" t="s">
        <v>76</v>
      </c>
      <c r="BG138" s="67" t="s">
        <v>76</v>
      </c>
      <c r="BH138" s="67" t="s">
        <v>76</v>
      </c>
      <c r="BI138" s="63">
        <f t="shared" si="1201"/>
        <v>1</v>
      </c>
      <c r="BJ138" s="63" t="s">
        <v>84</v>
      </c>
      <c r="BK138" s="66">
        <v>0.61216899059697905</v>
      </c>
      <c r="BL138" s="66">
        <v>0.58873650283311596</v>
      </c>
      <c r="BM138" s="66">
        <v>23.1104136912037</v>
      </c>
      <c r="BN138" s="66">
        <v>22.9050585976862</v>
      </c>
      <c r="BO138" s="66">
        <v>0.62276079629583403</v>
      </c>
      <c r="BP138" s="66">
        <v>0.64129829031963304</v>
      </c>
      <c r="BQ138" s="66">
        <v>0.702161749198008</v>
      </c>
      <c r="BR138" s="66">
        <v>0.683585110815213</v>
      </c>
      <c r="BS138" s="63" t="s">
        <v>76</v>
      </c>
      <c r="BT138" s="63" t="s">
        <v>76</v>
      </c>
      <c r="BU138" s="63" t="s">
        <v>73</v>
      </c>
      <c r="BV138" s="63" t="s">
        <v>73</v>
      </c>
      <c r="BW138" s="63" t="s">
        <v>76</v>
      </c>
      <c r="BX138" s="63" t="s">
        <v>76</v>
      </c>
      <c r="BY138" s="63" t="s">
        <v>76</v>
      </c>
      <c r="BZ138" s="63" t="s">
        <v>76</v>
      </c>
    </row>
    <row r="139" spans="1:78" s="63" customFormat="1" x14ac:dyDescent="0.3">
      <c r="A139" s="62">
        <v>14162200</v>
      </c>
      <c r="B139" s="63">
        <v>23773405</v>
      </c>
      <c r="C139" s="63" t="s">
        <v>10</v>
      </c>
      <c r="D139" s="63" t="s">
        <v>212</v>
      </c>
      <c r="F139" s="79"/>
      <c r="G139" s="64">
        <v>0.6</v>
      </c>
      <c r="H139" s="64" t="str">
        <f t="shared" si="1185"/>
        <v>S</v>
      </c>
      <c r="I139" s="64" t="str">
        <f t="shared" si="1186"/>
        <v>S</v>
      </c>
      <c r="J139" s="64" t="str">
        <f t="shared" si="1187"/>
        <v>S</v>
      </c>
      <c r="K139" s="64" t="str">
        <f t="shared" si="1188"/>
        <v>S</v>
      </c>
      <c r="L139" s="65">
        <v>-4.4999999999999998E-2</v>
      </c>
      <c r="M139" s="64" t="str">
        <f t="shared" si="1189"/>
        <v>VG</v>
      </c>
      <c r="N139" s="64" t="str">
        <f t="shared" si="1190"/>
        <v>S</v>
      </c>
      <c r="O139" s="64" t="str">
        <f t="shared" si="1191"/>
        <v>NS</v>
      </c>
      <c r="P139" s="64" t="str">
        <f t="shared" si="1192"/>
        <v>S</v>
      </c>
      <c r="Q139" s="64">
        <v>0.63</v>
      </c>
      <c r="R139" s="64" t="str">
        <f t="shared" si="1193"/>
        <v>S</v>
      </c>
      <c r="S139" s="64" t="str">
        <f t="shared" si="1194"/>
        <v>NS</v>
      </c>
      <c r="T139" s="64" t="str">
        <f t="shared" si="1195"/>
        <v>S</v>
      </c>
      <c r="U139" s="64" t="str">
        <f t="shared" si="1196"/>
        <v>S</v>
      </c>
      <c r="V139" s="64">
        <v>0.65700000000000003</v>
      </c>
      <c r="W139" s="64" t="str">
        <f t="shared" si="1197"/>
        <v>S</v>
      </c>
      <c r="X139" s="64" t="str">
        <f t="shared" si="1198"/>
        <v>NS</v>
      </c>
      <c r="Y139" s="64" t="str">
        <f t="shared" si="1199"/>
        <v>S</v>
      </c>
      <c r="Z139" s="64" t="str">
        <f t="shared" si="1200"/>
        <v>S</v>
      </c>
      <c r="AA139" s="66">
        <v>0.61474935919165996</v>
      </c>
      <c r="AB139" s="66">
        <v>0.50541865349041004</v>
      </c>
      <c r="AC139" s="66">
        <v>23.505529061268899</v>
      </c>
      <c r="AD139" s="66">
        <v>20.7573483741354</v>
      </c>
      <c r="AE139" s="66">
        <v>0.62068562155759599</v>
      </c>
      <c r="AF139" s="66">
        <v>0.70326477695786105</v>
      </c>
      <c r="AG139" s="66">
        <v>0.70620903477716401</v>
      </c>
      <c r="AH139" s="66">
        <v>0.59088709824975805</v>
      </c>
      <c r="AI139" s="67" t="s">
        <v>76</v>
      </c>
      <c r="AJ139" s="67" t="s">
        <v>76</v>
      </c>
      <c r="AK139" s="67" t="s">
        <v>73</v>
      </c>
      <c r="AL139" s="67" t="s">
        <v>73</v>
      </c>
      <c r="AM139" s="67" t="s">
        <v>76</v>
      </c>
      <c r="AN139" s="67" t="s">
        <v>73</v>
      </c>
      <c r="AO139" s="67" t="s">
        <v>76</v>
      </c>
      <c r="AP139" s="67" t="s">
        <v>73</v>
      </c>
      <c r="AR139" s="68" t="s">
        <v>84</v>
      </c>
      <c r="AS139" s="66">
        <v>0.65361168481487997</v>
      </c>
      <c r="AT139" s="66">
        <v>0.62891701080685203</v>
      </c>
      <c r="AU139" s="66">
        <v>19.157711222465299</v>
      </c>
      <c r="AV139" s="66">
        <v>19.6352986175783</v>
      </c>
      <c r="AW139" s="66">
        <v>0.58854763204444205</v>
      </c>
      <c r="AX139" s="66">
        <v>0.60916581420262605</v>
      </c>
      <c r="AY139" s="66">
        <v>0.71557078302967803</v>
      </c>
      <c r="AZ139" s="66">
        <v>0.69834539597761702</v>
      </c>
      <c r="BA139" s="67" t="s">
        <v>76</v>
      </c>
      <c r="BB139" s="67" t="s">
        <v>76</v>
      </c>
      <c r="BC139" s="67" t="s">
        <v>73</v>
      </c>
      <c r="BD139" s="67" t="s">
        <v>73</v>
      </c>
      <c r="BE139" s="67" t="s">
        <v>75</v>
      </c>
      <c r="BF139" s="67" t="s">
        <v>76</v>
      </c>
      <c r="BG139" s="67" t="s">
        <v>76</v>
      </c>
      <c r="BH139" s="67" t="s">
        <v>76</v>
      </c>
      <c r="BI139" s="63">
        <f t="shared" si="1201"/>
        <v>1</v>
      </c>
      <c r="BJ139" s="63" t="s">
        <v>84</v>
      </c>
      <c r="BK139" s="66">
        <v>0.61216899059697905</v>
      </c>
      <c r="BL139" s="66">
        <v>0.58873650283311596</v>
      </c>
      <c r="BM139" s="66">
        <v>23.1104136912037</v>
      </c>
      <c r="BN139" s="66">
        <v>22.9050585976862</v>
      </c>
      <c r="BO139" s="66">
        <v>0.62276079629583403</v>
      </c>
      <c r="BP139" s="66">
        <v>0.64129829031963304</v>
      </c>
      <c r="BQ139" s="66">
        <v>0.702161749198008</v>
      </c>
      <c r="BR139" s="66">
        <v>0.683585110815213</v>
      </c>
      <c r="BS139" s="63" t="s">
        <v>76</v>
      </c>
      <c r="BT139" s="63" t="s">
        <v>76</v>
      </c>
      <c r="BU139" s="63" t="s">
        <v>73</v>
      </c>
      <c r="BV139" s="63" t="s">
        <v>73</v>
      </c>
      <c r="BW139" s="63" t="s">
        <v>76</v>
      </c>
      <c r="BX139" s="63" t="s">
        <v>76</v>
      </c>
      <c r="BY139" s="63" t="s">
        <v>76</v>
      </c>
      <c r="BZ139" s="63" t="s">
        <v>76</v>
      </c>
    </row>
    <row r="140" spans="1:78" s="63" customFormat="1" x14ac:dyDescent="0.3">
      <c r="A140" s="62">
        <v>14162200</v>
      </c>
      <c r="B140" s="63">
        <v>23773405</v>
      </c>
      <c r="C140" s="63" t="s">
        <v>10</v>
      </c>
      <c r="D140" s="63" t="s">
        <v>228</v>
      </c>
      <c r="E140" s="63" t="s">
        <v>237</v>
      </c>
      <c r="F140" s="79"/>
      <c r="G140" s="64">
        <v>0.6</v>
      </c>
      <c r="H140" s="64" t="str">
        <f t="shared" si="1185"/>
        <v>S</v>
      </c>
      <c r="I140" s="64" t="str">
        <f t="shared" ref="I140" si="1202">AJ140</f>
        <v>S</v>
      </c>
      <c r="J140" s="64" t="str">
        <f t="shared" ref="J140" si="1203">BB140</f>
        <v>S</v>
      </c>
      <c r="K140" s="64" t="str">
        <f t="shared" ref="K140" si="1204">BT140</f>
        <v>S</v>
      </c>
      <c r="L140" s="65">
        <v>-4.2999999999999997E-2</v>
      </c>
      <c r="M140" s="64" t="str">
        <f t="shared" si="1189"/>
        <v>VG</v>
      </c>
      <c r="N140" s="64" t="str">
        <f t="shared" ref="N140" si="1205">AO140</f>
        <v>S</v>
      </c>
      <c r="O140" s="64" t="str">
        <f t="shared" ref="O140" si="1206">BD140</f>
        <v>NS</v>
      </c>
      <c r="P140" s="64" t="str">
        <f t="shared" ref="P140" si="1207">BY140</f>
        <v>S</v>
      </c>
      <c r="Q140" s="64">
        <v>0.60099999999999998</v>
      </c>
      <c r="R140" s="64" t="str">
        <f t="shared" si="1193"/>
        <v>S</v>
      </c>
      <c r="S140" s="64" t="str">
        <f t="shared" ref="S140" si="1208">AN140</f>
        <v>NS</v>
      </c>
      <c r="T140" s="64" t="str">
        <f t="shared" ref="T140" si="1209">BF140</f>
        <v>S</v>
      </c>
      <c r="U140" s="64" t="str">
        <f t="shared" ref="U140" si="1210">BX140</f>
        <v>S</v>
      </c>
      <c r="V140" s="64">
        <v>0.65700000000000003</v>
      </c>
      <c r="W140" s="64" t="str">
        <f t="shared" si="1197"/>
        <v>S</v>
      </c>
      <c r="X140" s="64" t="str">
        <f t="shared" ref="X140" si="1211">AP140</f>
        <v>NS</v>
      </c>
      <c r="Y140" s="64" t="str">
        <f t="shared" ref="Y140" si="1212">BH140</f>
        <v>S</v>
      </c>
      <c r="Z140" s="64" t="str">
        <f t="shared" ref="Z140" si="1213">BZ140</f>
        <v>S</v>
      </c>
      <c r="AA140" s="66">
        <v>0.61474935919165996</v>
      </c>
      <c r="AB140" s="66">
        <v>0.50541865349041004</v>
      </c>
      <c r="AC140" s="66">
        <v>23.505529061268899</v>
      </c>
      <c r="AD140" s="66">
        <v>20.7573483741354</v>
      </c>
      <c r="AE140" s="66">
        <v>0.62068562155759599</v>
      </c>
      <c r="AF140" s="66">
        <v>0.70326477695786105</v>
      </c>
      <c r="AG140" s="66">
        <v>0.70620903477716401</v>
      </c>
      <c r="AH140" s="66">
        <v>0.59088709824975805</v>
      </c>
      <c r="AI140" s="67" t="s">
        <v>76</v>
      </c>
      <c r="AJ140" s="67" t="s">
        <v>76</v>
      </c>
      <c r="AK140" s="67" t="s">
        <v>73</v>
      </c>
      <c r="AL140" s="67" t="s">
        <v>73</v>
      </c>
      <c r="AM140" s="67" t="s">
        <v>76</v>
      </c>
      <c r="AN140" s="67" t="s">
        <v>73</v>
      </c>
      <c r="AO140" s="67" t="s">
        <v>76</v>
      </c>
      <c r="AP140" s="67" t="s">
        <v>73</v>
      </c>
      <c r="AR140" s="68" t="s">
        <v>84</v>
      </c>
      <c r="AS140" s="66">
        <v>0.65361168481487997</v>
      </c>
      <c r="AT140" s="66">
        <v>0.62891701080685203</v>
      </c>
      <c r="AU140" s="66">
        <v>19.157711222465299</v>
      </c>
      <c r="AV140" s="66">
        <v>19.6352986175783</v>
      </c>
      <c r="AW140" s="66">
        <v>0.58854763204444205</v>
      </c>
      <c r="AX140" s="66">
        <v>0.60916581420262605</v>
      </c>
      <c r="AY140" s="66">
        <v>0.71557078302967803</v>
      </c>
      <c r="AZ140" s="66">
        <v>0.69834539597761702</v>
      </c>
      <c r="BA140" s="67" t="s">
        <v>76</v>
      </c>
      <c r="BB140" s="67" t="s">
        <v>76</v>
      </c>
      <c r="BC140" s="67" t="s">
        <v>73</v>
      </c>
      <c r="BD140" s="67" t="s">
        <v>73</v>
      </c>
      <c r="BE140" s="67" t="s">
        <v>75</v>
      </c>
      <c r="BF140" s="67" t="s">
        <v>76</v>
      </c>
      <c r="BG140" s="67" t="s">
        <v>76</v>
      </c>
      <c r="BH140" s="67" t="s">
        <v>76</v>
      </c>
      <c r="BI140" s="63">
        <f t="shared" ref="BI140" si="1214">IF(BJ140=AR140,1,0)</f>
        <v>1</v>
      </c>
      <c r="BJ140" s="63" t="s">
        <v>84</v>
      </c>
      <c r="BK140" s="66">
        <v>0.61216899059697905</v>
      </c>
      <c r="BL140" s="66">
        <v>0.58873650283311596</v>
      </c>
      <c r="BM140" s="66">
        <v>23.1104136912037</v>
      </c>
      <c r="BN140" s="66">
        <v>22.9050585976862</v>
      </c>
      <c r="BO140" s="66">
        <v>0.62276079629583403</v>
      </c>
      <c r="BP140" s="66">
        <v>0.64129829031963304</v>
      </c>
      <c r="BQ140" s="66">
        <v>0.702161749198008</v>
      </c>
      <c r="BR140" s="66">
        <v>0.683585110815213</v>
      </c>
      <c r="BS140" s="63" t="s">
        <v>76</v>
      </c>
      <c r="BT140" s="63" t="s">
        <v>76</v>
      </c>
      <c r="BU140" s="63" t="s">
        <v>73</v>
      </c>
      <c r="BV140" s="63" t="s">
        <v>73</v>
      </c>
      <c r="BW140" s="63" t="s">
        <v>76</v>
      </c>
      <c r="BX140" s="63" t="s">
        <v>76</v>
      </c>
      <c r="BY140" s="63" t="s">
        <v>76</v>
      </c>
      <c r="BZ140" s="63" t="s">
        <v>76</v>
      </c>
    </row>
    <row r="141" spans="1:78" s="63" customFormat="1" x14ac:dyDescent="0.3">
      <c r="A141" s="62">
        <v>14162200</v>
      </c>
      <c r="B141" s="63">
        <v>23773405</v>
      </c>
      <c r="C141" s="63" t="s">
        <v>10</v>
      </c>
      <c r="D141" s="63" t="s">
        <v>254</v>
      </c>
      <c r="E141" s="63" t="s">
        <v>236</v>
      </c>
      <c r="F141" s="79"/>
      <c r="G141" s="64">
        <v>0.59</v>
      </c>
      <c r="H141" s="64" t="str">
        <f t="shared" si="1185"/>
        <v>S</v>
      </c>
      <c r="I141" s="64" t="str">
        <f t="shared" ref="I141" si="1215">AJ141</f>
        <v>S</v>
      </c>
      <c r="J141" s="64" t="str">
        <f t="shared" ref="J141" si="1216">BB141</f>
        <v>S</v>
      </c>
      <c r="K141" s="64" t="str">
        <f t="shared" ref="K141" si="1217">BT141</f>
        <v>S</v>
      </c>
      <c r="L141" s="65">
        <v>-7.0000000000000007E-2</v>
      </c>
      <c r="M141" s="64" t="str">
        <f t="shared" si="1189"/>
        <v>G</v>
      </c>
      <c r="N141" s="64" t="str">
        <f t="shared" ref="N141" si="1218">AO141</f>
        <v>S</v>
      </c>
      <c r="O141" s="64" t="str">
        <f t="shared" ref="O141" si="1219">BD141</f>
        <v>NS</v>
      </c>
      <c r="P141" s="64" t="str">
        <f t="shared" ref="P141" si="1220">BY141</f>
        <v>S</v>
      </c>
      <c r="Q141" s="64">
        <v>0.64</v>
      </c>
      <c r="R141" s="64" t="str">
        <f t="shared" si="1193"/>
        <v>S</v>
      </c>
      <c r="S141" s="64" t="str">
        <f t="shared" ref="S141" si="1221">AN141</f>
        <v>NS</v>
      </c>
      <c r="T141" s="64" t="str">
        <f t="shared" ref="T141" si="1222">BF141</f>
        <v>S</v>
      </c>
      <c r="U141" s="64" t="str">
        <f t="shared" ref="U141" si="1223">BX141</f>
        <v>S</v>
      </c>
      <c r="V141" s="64">
        <v>0.65700000000000003</v>
      </c>
      <c r="W141" s="64" t="str">
        <f t="shared" si="1197"/>
        <v>S</v>
      </c>
      <c r="X141" s="64" t="str">
        <f t="shared" ref="X141" si="1224">AP141</f>
        <v>NS</v>
      </c>
      <c r="Y141" s="64" t="str">
        <f t="shared" ref="Y141" si="1225">BH141</f>
        <v>S</v>
      </c>
      <c r="Z141" s="64" t="str">
        <f t="shared" ref="Z141" si="1226">BZ141</f>
        <v>S</v>
      </c>
      <c r="AA141" s="66">
        <v>0.61474935919165996</v>
      </c>
      <c r="AB141" s="66">
        <v>0.50541865349041004</v>
      </c>
      <c r="AC141" s="66">
        <v>23.505529061268899</v>
      </c>
      <c r="AD141" s="66">
        <v>20.7573483741354</v>
      </c>
      <c r="AE141" s="66">
        <v>0.62068562155759599</v>
      </c>
      <c r="AF141" s="66">
        <v>0.70326477695786105</v>
      </c>
      <c r="AG141" s="66">
        <v>0.70620903477716401</v>
      </c>
      <c r="AH141" s="66">
        <v>0.59088709824975805</v>
      </c>
      <c r="AI141" s="67" t="s">
        <v>76</v>
      </c>
      <c r="AJ141" s="67" t="s">
        <v>76</v>
      </c>
      <c r="AK141" s="67" t="s">
        <v>73</v>
      </c>
      <c r="AL141" s="67" t="s">
        <v>73</v>
      </c>
      <c r="AM141" s="67" t="s">
        <v>76</v>
      </c>
      <c r="AN141" s="67" t="s">
        <v>73</v>
      </c>
      <c r="AO141" s="67" t="s">
        <v>76</v>
      </c>
      <c r="AP141" s="67" t="s">
        <v>73</v>
      </c>
      <c r="AR141" s="68" t="s">
        <v>84</v>
      </c>
      <c r="AS141" s="66">
        <v>0.65361168481487997</v>
      </c>
      <c r="AT141" s="66">
        <v>0.62891701080685203</v>
      </c>
      <c r="AU141" s="66">
        <v>19.157711222465299</v>
      </c>
      <c r="AV141" s="66">
        <v>19.6352986175783</v>
      </c>
      <c r="AW141" s="66">
        <v>0.58854763204444205</v>
      </c>
      <c r="AX141" s="66">
        <v>0.60916581420262605</v>
      </c>
      <c r="AY141" s="66">
        <v>0.71557078302967803</v>
      </c>
      <c r="AZ141" s="66">
        <v>0.69834539597761702</v>
      </c>
      <c r="BA141" s="67" t="s">
        <v>76</v>
      </c>
      <c r="BB141" s="67" t="s">
        <v>76</v>
      </c>
      <c r="BC141" s="67" t="s">
        <v>73</v>
      </c>
      <c r="BD141" s="67" t="s">
        <v>73</v>
      </c>
      <c r="BE141" s="67" t="s">
        <v>75</v>
      </c>
      <c r="BF141" s="67" t="s">
        <v>76</v>
      </c>
      <c r="BG141" s="67" t="s">
        <v>76</v>
      </c>
      <c r="BH141" s="67" t="s">
        <v>76</v>
      </c>
      <c r="BI141" s="63">
        <f t="shared" ref="BI141" si="1227">IF(BJ141=AR141,1,0)</f>
        <v>1</v>
      </c>
      <c r="BJ141" s="63" t="s">
        <v>84</v>
      </c>
      <c r="BK141" s="66">
        <v>0.61216899059697905</v>
      </c>
      <c r="BL141" s="66">
        <v>0.58873650283311596</v>
      </c>
      <c r="BM141" s="66">
        <v>23.1104136912037</v>
      </c>
      <c r="BN141" s="66">
        <v>22.9050585976862</v>
      </c>
      <c r="BO141" s="66">
        <v>0.62276079629583403</v>
      </c>
      <c r="BP141" s="66">
        <v>0.64129829031963304</v>
      </c>
      <c r="BQ141" s="66">
        <v>0.702161749198008</v>
      </c>
      <c r="BR141" s="66">
        <v>0.683585110815213</v>
      </c>
      <c r="BS141" s="63" t="s">
        <v>76</v>
      </c>
      <c r="BT141" s="63" t="s">
        <v>76</v>
      </c>
      <c r="BU141" s="63" t="s">
        <v>73</v>
      </c>
      <c r="BV141" s="63" t="s">
        <v>73</v>
      </c>
      <c r="BW141" s="63" t="s">
        <v>76</v>
      </c>
      <c r="BX141" s="63" t="s">
        <v>76</v>
      </c>
      <c r="BY141" s="63" t="s">
        <v>76</v>
      </c>
      <c r="BZ141" s="63" t="s">
        <v>76</v>
      </c>
    </row>
    <row r="142" spans="1:78" s="63" customFormat="1" x14ac:dyDescent="0.3">
      <c r="A142" s="62">
        <v>14162200</v>
      </c>
      <c r="B142" s="63">
        <v>23773405</v>
      </c>
      <c r="C142" s="63" t="s">
        <v>10</v>
      </c>
      <c r="D142" s="63" t="s">
        <v>260</v>
      </c>
      <c r="F142" s="79"/>
      <c r="G142" s="64">
        <v>0.59</v>
      </c>
      <c r="H142" s="64" t="str">
        <f t="shared" ref="H142" si="1228">IF(G142&gt;0.8,"VG",IF(G142&gt;0.7,"G",IF(G142&gt;0.45,"S","NS")))</f>
        <v>S</v>
      </c>
      <c r="I142" s="64" t="str">
        <f t="shared" ref="I142" si="1229">AJ142</f>
        <v>S</v>
      </c>
      <c r="J142" s="64" t="str">
        <f t="shared" ref="J142" si="1230">BB142</f>
        <v>S</v>
      </c>
      <c r="K142" s="64" t="str">
        <f t="shared" ref="K142" si="1231">BT142</f>
        <v>S</v>
      </c>
      <c r="L142" s="65">
        <v>-7.0999999999999994E-2</v>
      </c>
      <c r="M142" s="64" t="str">
        <f t="shared" ref="M142" si="1232">IF(ABS(L142)&lt;5%,"VG",IF(ABS(L142)&lt;10%,"G",IF(ABS(L142)&lt;15%,"S","NS")))</f>
        <v>G</v>
      </c>
      <c r="N142" s="64" t="str">
        <f t="shared" ref="N142" si="1233">AO142</f>
        <v>S</v>
      </c>
      <c r="O142" s="64" t="str">
        <f t="shared" ref="O142" si="1234">BD142</f>
        <v>NS</v>
      </c>
      <c r="P142" s="64" t="str">
        <f t="shared" ref="P142" si="1235">BY142</f>
        <v>S</v>
      </c>
      <c r="Q142" s="64">
        <v>0.64</v>
      </c>
      <c r="R142" s="64" t="str">
        <f t="shared" ref="R142" si="1236">IF(Q142&lt;=0.5,"VG",IF(Q142&lt;=0.6,"G",IF(Q142&lt;=0.7,"S","NS")))</f>
        <v>S</v>
      </c>
      <c r="S142" s="64" t="str">
        <f t="shared" ref="S142" si="1237">AN142</f>
        <v>NS</v>
      </c>
      <c r="T142" s="64" t="str">
        <f t="shared" ref="T142" si="1238">BF142</f>
        <v>S</v>
      </c>
      <c r="U142" s="64" t="str">
        <f t="shared" ref="U142" si="1239">BX142</f>
        <v>S</v>
      </c>
      <c r="V142" s="64">
        <v>0.65700000000000003</v>
      </c>
      <c r="W142" s="64" t="str">
        <f t="shared" ref="W142" si="1240">IF(V142&gt;0.85,"VG",IF(V142&gt;0.75,"G",IF(V142&gt;0.6,"S","NS")))</f>
        <v>S</v>
      </c>
      <c r="X142" s="64" t="str">
        <f t="shared" ref="X142" si="1241">AP142</f>
        <v>NS</v>
      </c>
      <c r="Y142" s="64" t="str">
        <f t="shared" ref="Y142" si="1242">BH142</f>
        <v>S</v>
      </c>
      <c r="Z142" s="64" t="str">
        <f t="shared" ref="Z142" si="1243">BZ142</f>
        <v>S</v>
      </c>
      <c r="AA142" s="66">
        <v>0.61474935919165996</v>
      </c>
      <c r="AB142" s="66">
        <v>0.50541865349041004</v>
      </c>
      <c r="AC142" s="66">
        <v>23.505529061268899</v>
      </c>
      <c r="AD142" s="66">
        <v>20.7573483741354</v>
      </c>
      <c r="AE142" s="66">
        <v>0.62068562155759599</v>
      </c>
      <c r="AF142" s="66">
        <v>0.70326477695786105</v>
      </c>
      <c r="AG142" s="66">
        <v>0.70620903477716401</v>
      </c>
      <c r="AH142" s="66">
        <v>0.59088709824975805</v>
      </c>
      <c r="AI142" s="67" t="s">
        <v>76</v>
      </c>
      <c r="AJ142" s="67" t="s">
        <v>76</v>
      </c>
      <c r="AK142" s="67" t="s">
        <v>73</v>
      </c>
      <c r="AL142" s="67" t="s">
        <v>73</v>
      </c>
      <c r="AM142" s="67" t="s">
        <v>76</v>
      </c>
      <c r="AN142" s="67" t="s">
        <v>73</v>
      </c>
      <c r="AO142" s="67" t="s">
        <v>76</v>
      </c>
      <c r="AP142" s="67" t="s">
        <v>73</v>
      </c>
      <c r="AR142" s="68" t="s">
        <v>84</v>
      </c>
      <c r="AS142" s="66">
        <v>0.65361168481487997</v>
      </c>
      <c r="AT142" s="66">
        <v>0.62891701080685203</v>
      </c>
      <c r="AU142" s="66">
        <v>19.157711222465299</v>
      </c>
      <c r="AV142" s="66">
        <v>19.6352986175783</v>
      </c>
      <c r="AW142" s="66">
        <v>0.58854763204444205</v>
      </c>
      <c r="AX142" s="66">
        <v>0.60916581420262605</v>
      </c>
      <c r="AY142" s="66">
        <v>0.71557078302967803</v>
      </c>
      <c r="AZ142" s="66">
        <v>0.69834539597761702</v>
      </c>
      <c r="BA142" s="67" t="s">
        <v>76</v>
      </c>
      <c r="BB142" s="67" t="s">
        <v>76</v>
      </c>
      <c r="BC142" s="67" t="s">
        <v>73</v>
      </c>
      <c r="BD142" s="67" t="s">
        <v>73</v>
      </c>
      <c r="BE142" s="67" t="s">
        <v>75</v>
      </c>
      <c r="BF142" s="67" t="s">
        <v>76</v>
      </c>
      <c r="BG142" s="67" t="s">
        <v>76</v>
      </c>
      <c r="BH142" s="67" t="s">
        <v>76</v>
      </c>
      <c r="BI142" s="63">
        <f t="shared" ref="BI142" si="1244">IF(BJ142=AR142,1,0)</f>
        <v>1</v>
      </c>
      <c r="BJ142" s="63" t="s">
        <v>84</v>
      </c>
      <c r="BK142" s="66">
        <v>0.61216899059697905</v>
      </c>
      <c r="BL142" s="66">
        <v>0.58873650283311596</v>
      </c>
      <c r="BM142" s="66">
        <v>23.1104136912037</v>
      </c>
      <c r="BN142" s="66">
        <v>22.9050585976862</v>
      </c>
      <c r="BO142" s="66">
        <v>0.62276079629583403</v>
      </c>
      <c r="BP142" s="66">
        <v>0.64129829031963304</v>
      </c>
      <c r="BQ142" s="66">
        <v>0.702161749198008</v>
      </c>
      <c r="BR142" s="66">
        <v>0.683585110815213</v>
      </c>
      <c r="BS142" s="63" t="s">
        <v>76</v>
      </c>
      <c r="BT142" s="63" t="s">
        <v>76</v>
      </c>
      <c r="BU142" s="63" t="s">
        <v>73</v>
      </c>
      <c r="BV142" s="63" t="s">
        <v>73</v>
      </c>
      <c r="BW142" s="63" t="s">
        <v>76</v>
      </c>
      <c r="BX142" s="63" t="s">
        <v>76</v>
      </c>
      <c r="BY142" s="63" t="s">
        <v>76</v>
      </c>
      <c r="BZ142" s="63" t="s">
        <v>76</v>
      </c>
    </row>
    <row r="143" spans="1:78" s="30" customFormat="1" x14ac:dyDescent="0.3">
      <c r="A143" s="114">
        <v>14162200</v>
      </c>
      <c r="B143" s="30">
        <v>23773405</v>
      </c>
      <c r="C143" s="30" t="s">
        <v>10</v>
      </c>
      <c r="D143" s="30" t="s">
        <v>301</v>
      </c>
      <c r="F143" s="116"/>
      <c r="G143" s="24">
        <v>0.33</v>
      </c>
      <c r="H143" s="24" t="str">
        <f t="shared" ref="H143" si="1245">IF(G143&gt;0.8,"VG",IF(G143&gt;0.7,"G",IF(G143&gt;0.45,"S","NS")))</f>
        <v>NS</v>
      </c>
      <c r="I143" s="24" t="str">
        <f t="shared" ref="I143" si="1246">AJ143</f>
        <v>S</v>
      </c>
      <c r="J143" s="24" t="str">
        <f t="shared" ref="J143" si="1247">BB143</f>
        <v>S</v>
      </c>
      <c r="K143" s="24" t="str">
        <f t="shared" ref="K143" si="1248">BT143</f>
        <v>S</v>
      </c>
      <c r="L143" s="25">
        <v>-0.1948</v>
      </c>
      <c r="M143" s="24" t="str">
        <f t="shared" ref="M143" si="1249">IF(ABS(L143)&lt;5%,"VG",IF(ABS(L143)&lt;10%,"G",IF(ABS(L143)&lt;15%,"S","NS")))</f>
        <v>NS</v>
      </c>
      <c r="N143" s="24" t="str">
        <f t="shared" ref="N143" si="1250">AO143</f>
        <v>S</v>
      </c>
      <c r="O143" s="24" t="str">
        <f t="shared" ref="O143" si="1251">BD143</f>
        <v>NS</v>
      </c>
      <c r="P143" s="24" t="str">
        <f t="shared" ref="P143" si="1252">BY143</f>
        <v>S</v>
      </c>
      <c r="Q143" s="24">
        <v>0.78</v>
      </c>
      <c r="R143" s="24" t="str">
        <f t="shared" ref="R143" si="1253">IF(Q143&lt;=0.5,"VG",IF(Q143&lt;=0.6,"G",IF(Q143&lt;=0.7,"S","NS")))</f>
        <v>NS</v>
      </c>
      <c r="S143" s="24" t="str">
        <f t="shared" ref="S143" si="1254">AN143</f>
        <v>NS</v>
      </c>
      <c r="T143" s="24" t="str">
        <f t="shared" ref="T143" si="1255">BF143</f>
        <v>S</v>
      </c>
      <c r="U143" s="24" t="str">
        <f t="shared" ref="U143" si="1256">BX143</f>
        <v>S</v>
      </c>
      <c r="V143" s="24">
        <v>0.60899999999999999</v>
      </c>
      <c r="W143" s="24" t="str">
        <f t="shared" ref="W143" si="1257">IF(V143&gt;0.85,"VG",IF(V143&gt;0.75,"G",IF(V143&gt;0.6,"S","NS")))</f>
        <v>S</v>
      </c>
      <c r="X143" s="24" t="str">
        <f t="shared" ref="X143" si="1258">AP143</f>
        <v>NS</v>
      </c>
      <c r="Y143" s="24" t="str">
        <f t="shared" ref="Y143" si="1259">BH143</f>
        <v>S</v>
      </c>
      <c r="Z143" s="24" t="str">
        <f t="shared" ref="Z143" si="1260">BZ143</f>
        <v>S</v>
      </c>
      <c r="AA143" s="33">
        <v>0.61474935919165996</v>
      </c>
      <c r="AB143" s="33">
        <v>0.50541865349041004</v>
      </c>
      <c r="AC143" s="33">
        <v>23.505529061268899</v>
      </c>
      <c r="AD143" s="33">
        <v>20.7573483741354</v>
      </c>
      <c r="AE143" s="33">
        <v>0.62068562155759599</v>
      </c>
      <c r="AF143" s="33">
        <v>0.70326477695786105</v>
      </c>
      <c r="AG143" s="33">
        <v>0.70620903477716401</v>
      </c>
      <c r="AH143" s="33">
        <v>0.59088709824975805</v>
      </c>
      <c r="AI143" s="36" t="s">
        <v>76</v>
      </c>
      <c r="AJ143" s="36" t="s">
        <v>76</v>
      </c>
      <c r="AK143" s="36" t="s">
        <v>73</v>
      </c>
      <c r="AL143" s="36" t="s">
        <v>73</v>
      </c>
      <c r="AM143" s="36" t="s">
        <v>76</v>
      </c>
      <c r="AN143" s="36" t="s">
        <v>73</v>
      </c>
      <c r="AO143" s="36" t="s">
        <v>76</v>
      </c>
      <c r="AP143" s="36" t="s">
        <v>73</v>
      </c>
      <c r="AR143" s="117" t="s">
        <v>84</v>
      </c>
      <c r="AS143" s="33">
        <v>0.65361168481487997</v>
      </c>
      <c r="AT143" s="33">
        <v>0.62891701080685203</v>
      </c>
      <c r="AU143" s="33">
        <v>19.157711222465299</v>
      </c>
      <c r="AV143" s="33">
        <v>19.6352986175783</v>
      </c>
      <c r="AW143" s="33">
        <v>0.58854763204444205</v>
      </c>
      <c r="AX143" s="33">
        <v>0.60916581420262605</v>
      </c>
      <c r="AY143" s="33">
        <v>0.71557078302967803</v>
      </c>
      <c r="AZ143" s="33">
        <v>0.69834539597761702</v>
      </c>
      <c r="BA143" s="36" t="s">
        <v>76</v>
      </c>
      <c r="BB143" s="36" t="s">
        <v>76</v>
      </c>
      <c r="BC143" s="36" t="s">
        <v>73</v>
      </c>
      <c r="BD143" s="36" t="s">
        <v>73</v>
      </c>
      <c r="BE143" s="36" t="s">
        <v>75</v>
      </c>
      <c r="BF143" s="36" t="s">
        <v>76</v>
      </c>
      <c r="BG143" s="36" t="s">
        <v>76</v>
      </c>
      <c r="BH143" s="36" t="s">
        <v>76</v>
      </c>
      <c r="BI143" s="30">
        <f t="shared" ref="BI143" si="1261">IF(BJ143=AR143,1,0)</f>
        <v>1</v>
      </c>
      <c r="BJ143" s="30" t="s">
        <v>84</v>
      </c>
      <c r="BK143" s="33">
        <v>0.61216899059697905</v>
      </c>
      <c r="BL143" s="33">
        <v>0.58873650283311596</v>
      </c>
      <c r="BM143" s="33">
        <v>23.1104136912037</v>
      </c>
      <c r="BN143" s="33">
        <v>22.9050585976862</v>
      </c>
      <c r="BO143" s="33">
        <v>0.62276079629583403</v>
      </c>
      <c r="BP143" s="33">
        <v>0.64129829031963304</v>
      </c>
      <c r="BQ143" s="33">
        <v>0.702161749198008</v>
      </c>
      <c r="BR143" s="33">
        <v>0.683585110815213</v>
      </c>
      <c r="BS143" s="30" t="s">
        <v>76</v>
      </c>
      <c r="BT143" s="30" t="s">
        <v>76</v>
      </c>
      <c r="BU143" s="30" t="s">
        <v>73</v>
      </c>
      <c r="BV143" s="30" t="s">
        <v>73</v>
      </c>
      <c r="BW143" s="30" t="s">
        <v>76</v>
      </c>
      <c r="BX143" s="30" t="s">
        <v>76</v>
      </c>
      <c r="BY143" s="30" t="s">
        <v>76</v>
      </c>
      <c r="BZ143" s="30" t="s">
        <v>76</v>
      </c>
    </row>
    <row r="144" spans="1:78" s="30" customFormat="1" x14ac:dyDescent="0.3">
      <c r="A144" s="114">
        <v>14162200</v>
      </c>
      <c r="B144" s="30">
        <v>23773405</v>
      </c>
      <c r="C144" s="30" t="s">
        <v>10</v>
      </c>
      <c r="D144" s="30" t="s">
        <v>304</v>
      </c>
      <c r="F144" s="116"/>
      <c r="G144" s="24">
        <v>0.39</v>
      </c>
      <c r="H144" s="24" t="str">
        <f t="shared" ref="H144" si="1262">IF(G144&gt;0.8,"VG",IF(G144&gt;0.7,"G",IF(G144&gt;0.45,"S","NS")))</f>
        <v>NS</v>
      </c>
      <c r="I144" s="24" t="str">
        <f t="shared" ref="I144" si="1263">AJ144</f>
        <v>S</v>
      </c>
      <c r="J144" s="24" t="str">
        <f t="shared" ref="J144" si="1264">BB144</f>
        <v>S</v>
      </c>
      <c r="K144" s="24" t="str">
        <f t="shared" ref="K144" si="1265">BT144</f>
        <v>S</v>
      </c>
      <c r="L144" s="25">
        <v>-0.16839999999999999</v>
      </c>
      <c r="M144" s="24" t="str">
        <f t="shared" ref="M144" si="1266">IF(ABS(L144)&lt;5%,"VG",IF(ABS(L144)&lt;10%,"G",IF(ABS(L144)&lt;15%,"S","NS")))</f>
        <v>NS</v>
      </c>
      <c r="N144" s="24" t="str">
        <f t="shared" ref="N144" si="1267">AO144</f>
        <v>S</v>
      </c>
      <c r="O144" s="24" t="str">
        <f t="shared" ref="O144" si="1268">BD144</f>
        <v>NS</v>
      </c>
      <c r="P144" s="24" t="str">
        <f t="shared" ref="P144" si="1269">BY144</f>
        <v>S</v>
      </c>
      <c r="Q144" s="24">
        <v>0.76</v>
      </c>
      <c r="R144" s="24" t="str">
        <f t="shared" ref="R144" si="1270">IF(Q144&lt;=0.5,"VG",IF(Q144&lt;=0.6,"G",IF(Q144&lt;=0.7,"S","NS")))</f>
        <v>NS</v>
      </c>
      <c r="S144" s="24" t="str">
        <f t="shared" ref="S144" si="1271">AN144</f>
        <v>NS</v>
      </c>
      <c r="T144" s="24" t="str">
        <f t="shared" ref="T144" si="1272">BF144</f>
        <v>S</v>
      </c>
      <c r="U144" s="24" t="str">
        <f t="shared" ref="U144" si="1273">BX144</f>
        <v>S</v>
      </c>
      <c r="V144" s="24">
        <v>0.61599999999999999</v>
      </c>
      <c r="W144" s="24" t="str">
        <f t="shared" ref="W144" si="1274">IF(V144&gt;0.85,"VG",IF(V144&gt;0.75,"G",IF(V144&gt;0.6,"S","NS")))</f>
        <v>S</v>
      </c>
      <c r="X144" s="24" t="str">
        <f t="shared" ref="X144" si="1275">AP144</f>
        <v>NS</v>
      </c>
      <c r="Y144" s="24" t="str">
        <f t="shared" ref="Y144" si="1276">BH144</f>
        <v>S</v>
      </c>
      <c r="Z144" s="24" t="str">
        <f t="shared" ref="Z144" si="1277">BZ144</f>
        <v>S</v>
      </c>
      <c r="AA144" s="33">
        <v>0.61474935919165996</v>
      </c>
      <c r="AB144" s="33">
        <v>0.50541865349041004</v>
      </c>
      <c r="AC144" s="33">
        <v>23.505529061268899</v>
      </c>
      <c r="AD144" s="33">
        <v>20.7573483741354</v>
      </c>
      <c r="AE144" s="33">
        <v>0.62068562155759599</v>
      </c>
      <c r="AF144" s="33">
        <v>0.70326477695786105</v>
      </c>
      <c r="AG144" s="33">
        <v>0.70620903477716401</v>
      </c>
      <c r="AH144" s="33">
        <v>0.59088709824975805</v>
      </c>
      <c r="AI144" s="36" t="s">
        <v>76</v>
      </c>
      <c r="AJ144" s="36" t="s">
        <v>76</v>
      </c>
      <c r="AK144" s="36" t="s">
        <v>73</v>
      </c>
      <c r="AL144" s="36" t="s">
        <v>73</v>
      </c>
      <c r="AM144" s="36" t="s">
        <v>76</v>
      </c>
      <c r="AN144" s="36" t="s">
        <v>73</v>
      </c>
      <c r="AO144" s="36" t="s">
        <v>76</v>
      </c>
      <c r="AP144" s="36" t="s">
        <v>73</v>
      </c>
      <c r="AR144" s="117" t="s">
        <v>84</v>
      </c>
      <c r="AS144" s="33">
        <v>0.65361168481487997</v>
      </c>
      <c r="AT144" s="33">
        <v>0.62891701080685203</v>
      </c>
      <c r="AU144" s="33">
        <v>19.157711222465299</v>
      </c>
      <c r="AV144" s="33">
        <v>19.6352986175783</v>
      </c>
      <c r="AW144" s="33">
        <v>0.58854763204444205</v>
      </c>
      <c r="AX144" s="33">
        <v>0.60916581420262605</v>
      </c>
      <c r="AY144" s="33">
        <v>0.71557078302967803</v>
      </c>
      <c r="AZ144" s="33">
        <v>0.69834539597761702</v>
      </c>
      <c r="BA144" s="36" t="s">
        <v>76</v>
      </c>
      <c r="BB144" s="36" t="s">
        <v>76</v>
      </c>
      <c r="BC144" s="36" t="s">
        <v>73</v>
      </c>
      <c r="BD144" s="36" t="s">
        <v>73</v>
      </c>
      <c r="BE144" s="36" t="s">
        <v>75</v>
      </c>
      <c r="BF144" s="36" t="s">
        <v>76</v>
      </c>
      <c r="BG144" s="36" t="s">
        <v>76</v>
      </c>
      <c r="BH144" s="36" t="s">
        <v>76</v>
      </c>
      <c r="BI144" s="30">
        <f t="shared" ref="BI144" si="1278">IF(BJ144=AR144,1,0)</f>
        <v>1</v>
      </c>
      <c r="BJ144" s="30" t="s">
        <v>84</v>
      </c>
      <c r="BK144" s="33">
        <v>0.61216899059697905</v>
      </c>
      <c r="BL144" s="33">
        <v>0.58873650283311596</v>
      </c>
      <c r="BM144" s="33">
        <v>23.1104136912037</v>
      </c>
      <c r="BN144" s="33">
        <v>22.9050585976862</v>
      </c>
      <c r="BO144" s="33">
        <v>0.62276079629583403</v>
      </c>
      <c r="BP144" s="33">
        <v>0.64129829031963304</v>
      </c>
      <c r="BQ144" s="33">
        <v>0.702161749198008</v>
      </c>
      <c r="BR144" s="33">
        <v>0.683585110815213</v>
      </c>
      <c r="BS144" s="30" t="s">
        <v>76</v>
      </c>
      <c r="BT144" s="30" t="s">
        <v>76</v>
      </c>
      <c r="BU144" s="30" t="s">
        <v>73</v>
      </c>
      <c r="BV144" s="30" t="s">
        <v>73</v>
      </c>
      <c r="BW144" s="30" t="s">
        <v>76</v>
      </c>
      <c r="BX144" s="30" t="s">
        <v>76</v>
      </c>
      <c r="BY144" s="30" t="s">
        <v>76</v>
      </c>
      <c r="BZ144" s="30" t="s">
        <v>76</v>
      </c>
    </row>
    <row r="145" spans="1:78" s="63" customFormat="1" x14ac:dyDescent="0.3">
      <c r="A145" s="62">
        <v>14162200</v>
      </c>
      <c r="B145" s="63">
        <v>23773405</v>
      </c>
      <c r="C145" s="63" t="s">
        <v>10</v>
      </c>
      <c r="D145" s="63" t="s">
        <v>304</v>
      </c>
      <c r="E145" s="63" t="s">
        <v>306</v>
      </c>
      <c r="F145" s="79"/>
      <c r="G145" s="64">
        <v>0.51</v>
      </c>
      <c r="H145" s="64" t="str">
        <f t="shared" ref="H145" si="1279">IF(G145&gt;0.8,"VG",IF(G145&gt;0.7,"G",IF(G145&gt;0.45,"S","NS")))</f>
        <v>S</v>
      </c>
      <c r="I145" s="64" t="str">
        <f t="shared" ref="I145" si="1280">AJ145</f>
        <v>S</v>
      </c>
      <c r="J145" s="64" t="str">
        <f t="shared" ref="J145" si="1281">BB145</f>
        <v>S</v>
      </c>
      <c r="K145" s="64" t="str">
        <f t="shared" ref="K145" si="1282">BT145</f>
        <v>S</v>
      </c>
      <c r="L145" s="65">
        <v>-7.4999999999999997E-2</v>
      </c>
      <c r="M145" s="64" t="str">
        <f t="shared" ref="M145" si="1283">IF(ABS(L145)&lt;5%,"VG",IF(ABS(L145)&lt;10%,"G",IF(ABS(L145)&lt;15%,"S","NS")))</f>
        <v>G</v>
      </c>
      <c r="N145" s="64" t="str">
        <f t="shared" ref="N145" si="1284">AO145</f>
        <v>S</v>
      </c>
      <c r="O145" s="64" t="str">
        <f t="shared" ref="O145" si="1285">BD145</f>
        <v>NS</v>
      </c>
      <c r="P145" s="64" t="str">
        <f t="shared" ref="P145" si="1286">BY145</f>
        <v>S</v>
      </c>
      <c r="Q145" s="64">
        <v>0.7</v>
      </c>
      <c r="R145" s="64" t="str">
        <f t="shared" ref="R145" si="1287">IF(Q145&lt;=0.5,"VG",IF(Q145&lt;=0.6,"G",IF(Q145&lt;=0.7,"S","NS")))</f>
        <v>S</v>
      </c>
      <c r="S145" s="64" t="str">
        <f t="shared" ref="S145" si="1288">AN145</f>
        <v>NS</v>
      </c>
      <c r="T145" s="64" t="str">
        <f t="shared" ref="T145" si="1289">BF145</f>
        <v>S</v>
      </c>
      <c r="U145" s="64" t="str">
        <f t="shared" ref="U145" si="1290">BX145</f>
        <v>S</v>
      </c>
      <c r="V145" s="64">
        <v>0.627</v>
      </c>
      <c r="W145" s="64" t="str">
        <f t="shared" ref="W145" si="1291">IF(V145&gt;0.85,"VG",IF(V145&gt;0.75,"G",IF(V145&gt;0.6,"S","NS")))</f>
        <v>S</v>
      </c>
      <c r="X145" s="64" t="str">
        <f t="shared" ref="X145" si="1292">AP145</f>
        <v>NS</v>
      </c>
      <c r="Y145" s="64" t="str">
        <f t="shared" ref="Y145" si="1293">BH145</f>
        <v>S</v>
      </c>
      <c r="Z145" s="64" t="str">
        <f t="shared" ref="Z145" si="1294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" si="1295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63" customFormat="1" x14ac:dyDescent="0.3">
      <c r="A146" s="62">
        <v>14162200</v>
      </c>
      <c r="B146" s="63">
        <v>23773405</v>
      </c>
      <c r="C146" s="63" t="s">
        <v>10</v>
      </c>
      <c r="D146" s="63" t="s">
        <v>315</v>
      </c>
      <c r="E146" s="63" t="s">
        <v>316</v>
      </c>
      <c r="F146" s="79"/>
      <c r="G146" s="64">
        <v>0.59</v>
      </c>
      <c r="H146" s="64" t="str">
        <f t="shared" ref="H146" si="1296">IF(G146&gt;0.8,"VG",IF(G146&gt;0.7,"G",IF(G146&gt;0.45,"S","NS")))</f>
        <v>S</v>
      </c>
      <c r="I146" s="64" t="str">
        <f t="shared" ref="I146" si="1297">AJ146</f>
        <v>S</v>
      </c>
      <c r="J146" s="64" t="str">
        <f t="shared" ref="J146" si="1298">BB146</f>
        <v>S</v>
      </c>
      <c r="K146" s="64" t="str">
        <f t="shared" ref="K146" si="1299">BT146</f>
        <v>S</v>
      </c>
      <c r="L146" s="65">
        <v>-0.1032</v>
      </c>
      <c r="M146" s="64" t="str">
        <f t="shared" ref="M146" si="1300">IF(ABS(L146)&lt;5%,"VG",IF(ABS(L146)&lt;10%,"G",IF(ABS(L146)&lt;15%,"S","NS")))</f>
        <v>S</v>
      </c>
      <c r="N146" s="64" t="str">
        <f t="shared" ref="N146" si="1301">AO146</f>
        <v>S</v>
      </c>
      <c r="O146" s="64" t="str">
        <f t="shared" ref="O146" si="1302">BD146</f>
        <v>NS</v>
      </c>
      <c r="P146" s="64" t="str">
        <f t="shared" ref="P146" si="1303">BY146</f>
        <v>S</v>
      </c>
      <c r="Q146" s="64">
        <v>0.63</v>
      </c>
      <c r="R146" s="64" t="str">
        <f t="shared" ref="R146" si="1304">IF(Q146&lt;=0.5,"VG",IF(Q146&lt;=0.6,"G",IF(Q146&lt;=0.7,"S","NS")))</f>
        <v>S</v>
      </c>
      <c r="S146" s="64" t="str">
        <f t="shared" ref="S146" si="1305">AN146</f>
        <v>NS</v>
      </c>
      <c r="T146" s="64" t="str">
        <f t="shared" ref="T146" si="1306">BF146</f>
        <v>S</v>
      </c>
      <c r="U146" s="64" t="str">
        <f t="shared" ref="U146" si="1307">BX146</f>
        <v>S</v>
      </c>
      <c r="V146" s="64">
        <v>0.65</v>
      </c>
      <c r="W146" s="64" t="str">
        <f t="shared" ref="W146" si="1308">IF(V146&gt;0.85,"VG",IF(V146&gt;0.75,"G",IF(V146&gt;0.6,"S","NS")))</f>
        <v>S</v>
      </c>
      <c r="X146" s="64" t="str">
        <f t="shared" ref="X146" si="1309">AP146</f>
        <v>NS</v>
      </c>
      <c r="Y146" s="64" t="str">
        <f t="shared" ref="Y146" si="1310">BH146</f>
        <v>S</v>
      </c>
      <c r="Z146" s="64" t="str">
        <f t="shared" ref="Z146" si="1311">BZ146</f>
        <v>S</v>
      </c>
      <c r="AA146" s="66">
        <v>0.61474935919165996</v>
      </c>
      <c r="AB146" s="66">
        <v>0.50541865349041004</v>
      </c>
      <c r="AC146" s="66">
        <v>23.505529061268899</v>
      </c>
      <c r="AD146" s="66">
        <v>20.7573483741354</v>
      </c>
      <c r="AE146" s="66">
        <v>0.62068562155759599</v>
      </c>
      <c r="AF146" s="66">
        <v>0.70326477695786105</v>
      </c>
      <c r="AG146" s="66">
        <v>0.70620903477716401</v>
      </c>
      <c r="AH146" s="66">
        <v>0.59088709824975805</v>
      </c>
      <c r="AI146" s="67" t="s">
        <v>76</v>
      </c>
      <c r="AJ146" s="67" t="s">
        <v>76</v>
      </c>
      <c r="AK146" s="67" t="s">
        <v>73</v>
      </c>
      <c r="AL146" s="67" t="s">
        <v>73</v>
      </c>
      <c r="AM146" s="67" t="s">
        <v>76</v>
      </c>
      <c r="AN146" s="67" t="s">
        <v>73</v>
      </c>
      <c r="AO146" s="67" t="s">
        <v>76</v>
      </c>
      <c r="AP146" s="67" t="s">
        <v>73</v>
      </c>
      <c r="AR146" s="68" t="s">
        <v>84</v>
      </c>
      <c r="AS146" s="66">
        <v>0.65361168481487997</v>
      </c>
      <c r="AT146" s="66">
        <v>0.62891701080685203</v>
      </c>
      <c r="AU146" s="66">
        <v>19.157711222465299</v>
      </c>
      <c r="AV146" s="66">
        <v>19.6352986175783</v>
      </c>
      <c r="AW146" s="66">
        <v>0.58854763204444205</v>
      </c>
      <c r="AX146" s="66">
        <v>0.60916581420262605</v>
      </c>
      <c r="AY146" s="66">
        <v>0.71557078302967803</v>
      </c>
      <c r="AZ146" s="66">
        <v>0.69834539597761702</v>
      </c>
      <c r="BA146" s="67" t="s">
        <v>76</v>
      </c>
      <c r="BB146" s="67" t="s">
        <v>76</v>
      </c>
      <c r="BC146" s="67" t="s">
        <v>73</v>
      </c>
      <c r="BD146" s="67" t="s">
        <v>73</v>
      </c>
      <c r="BE146" s="67" t="s">
        <v>75</v>
      </c>
      <c r="BF146" s="67" t="s">
        <v>76</v>
      </c>
      <c r="BG146" s="67" t="s">
        <v>76</v>
      </c>
      <c r="BH146" s="67" t="s">
        <v>76</v>
      </c>
      <c r="BI146" s="63">
        <f t="shared" ref="BI146" si="1312">IF(BJ146=AR146,1,0)</f>
        <v>1</v>
      </c>
      <c r="BJ146" s="63" t="s">
        <v>84</v>
      </c>
      <c r="BK146" s="66">
        <v>0.61216899059697905</v>
      </c>
      <c r="BL146" s="66">
        <v>0.58873650283311596</v>
      </c>
      <c r="BM146" s="66">
        <v>23.1104136912037</v>
      </c>
      <c r="BN146" s="66">
        <v>22.9050585976862</v>
      </c>
      <c r="BO146" s="66">
        <v>0.62276079629583403</v>
      </c>
      <c r="BP146" s="66">
        <v>0.64129829031963304</v>
      </c>
      <c r="BQ146" s="66">
        <v>0.702161749198008</v>
      </c>
      <c r="BR146" s="66">
        <v>0.683585110815213</v>
      </c>
      <c r="BS146" s="63" t="s">
        <v>76</v>
      </c>
      <c r="BT146" s="63" t="s">
        <v>76</v>
      </c>
      <c r="BU146" s="63" t="s">
        <v>73</v>
      </c>
      <c r="BV146" s="63" t="s">
        <v>73</v>
      </c>
      <c r="BW146" s="63" t="s">
        <v>76</v>
      </c>
      <c r="BX146" s="63" t="s">
        <v>76</v>
      </c>
      <c r="BY146" s="63" t="s">
        <v>76</v>
      </c>
      <c r="BZ146" s="63" t="s">
        <v>76</v>
      </c>
    </row>
    <row r="147" spans="1:78" s="47" customFormat="1" x14ac:dyDescent="0.3">
      <c r="A147" s="48">
        <v>14162200</v>
      </c>
      <c r="B147" s="47">
        <v>23773405</v>
      </c>
      <c r="C147" s="47" t="s">
        <v>10</v>
      </c>
      <c r="D147" s="47" t="s">
        <v>317</v>
      </c>
      <c r="E147" s="47" t="s">
        <v>318</v>
      </c>
      <c r="F147" s="100"/>
      <c r="G147" s="49">
        <v>0.59</v>
      </c>
      <c r="H147" s="49" t="str">
        <f t="shared" ref="H147" si="1313">IF(G147&gt;0.8,"VG",IF(G147&gt;0.7,"G",IF(G147&gt;0.45,"S","NS")))</f>
        <v>S</v>
      </c>
      <c r="I147" s="49" t="str">
        <f t="shared" ref="I147" si="1314">AJ147</f>
        <v>S</v>
      </c>
      <c r="J147" s="49" t="str">
        <f t="shared" ref="J147" si="1315">BB147</f>
        <v>S</v>
      </c>
      <c r="K147" s="49" t="str">
        <f t="shared" ref="K147" si="1316">BT147</f>
        <v>S</v>
      </c>
      <c r="L147" s="50">
        <v>0.158</v>
      </c>
      <c r="M147" s="49" t="str">
        <f t="shared" ref="M147" si="1317">IF(ABS(L147)&lt;5%,"VG",IF(ABS(L147)&lt;10%,"G",IF(ABS(L147)&lt;15%,"S","NS")))</f>
        <v>NS</v>
      </c>
      <c r="N147" s="49" t="str">
        <f t="shared" ref="N147" si="1318">AO147</f>
        <v>S</v>
      </c>
      <c r="O147" s="49" t="str">
        <f t="shared" ref="O147" si="1319">BD147</f>
        <v>NS</v>
      </c>
      <c r="P147" s="49" t="str">
        <f t="shared" ref="P147" si="1320">BY147</f>
        <v>S</v>
      </c>
      <c r="Q147" s="49">
        <v>0.63</v>
      </c>
      <c r="R147" s="49" t="str">
        <f t="shared" ref="R147" si="1321">IF(Q147&lt;=0.5,"VG",IF(Q147&lt;=0.6,"G",IF(Q147&lt;=0.7,"S","NS")))</f>
        <v>S</v>
      </c>
      <c r="S147" s="49" t="str">
        <f t="shared" ref="S147" si="1322">AN147</f>
        <v>NS</v>
      </c>
      <c r="T147" s="49" t="str">
        <f t="shared" ref="T147" si="1323">BF147</f>
        <v>S</v>
      </c>
      <c r="U147" s="49" t="str">
        <f t="shared" ref="U147" si="1324">BX147</f>
        <v>S</v>
      </c>
      <c r="V147" s="49">
        <v>0.628</v>
      </c>
      <c r="W147" s="49" t="str">
        <f t="shared" ref="W147" si="1325">IF(V147&gt;0.85,"VG",IF(V147&gt;0.75,"G",IF(V147&gt;0.6,"S","NS")))</f>
        <v>S</v>
      </c>
      <c r="X147" s="49" t="str">
        <f t="shared" ref="X147" si="1326">AP147</f>
        <v>NS</v>
      </c>
      <c r="Y147" s="49" t="str">
        <f t="shared" ref="Y147" si="1327">BH147</f>
        <v>S</v>
      </c>
      <c r="Z147" s="49" t="str">
        <f t="shared" ref="Z147" si="1328">BZ147</f>
        <v>S</v>
      </c>
      <c r="AA147" s="51">
        <v>0.61474935919165996</v>
      </c>
      <c r="AB147" s="51">
        <v>0.50541865349041004</v>
      </c>
      <c r="AC147" s="51">
        <v>23.505529061268899</v>
      </c>
      <c r="AD147" s="51">
        <v>20.7573483741354</v>
      </c>
      <c r="AE147" s="51">
        <v>0.62068562155759599</v>
      </c>
      <c r="AF147" s="51">
        <v>0.70326477695786105</v>
      </c>
      <c r="AG147" s="51">
        <v>0.70620903477716401</v>
      </c>
      <c r="AH147" s="51">
        <v>0.59088709824975805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76</v>
      </c>
      <c r="AN147" s="52" t="s">
        <v>73</v>
      </c>
      <c r="AO147" s="52" t="s">
        <v>76</v>
      </c>
      <c r="AP147" s="52" t="s">
        <v>73</v>
      </c>
      <c r="AR147" s="53" t="s">
        <v>84</v>
      </c>
      <c r="AS147" s="51">
        <v>0.65361168481487997</v>
      </c>
      <c r="AT147" s="51">
        <v>0.62891701080685203</v>
      </c>
      <c r="AU147" s="51">
        <v>19.157711222465299</v>
      </c>
      <c r="AV147" s="51">
        <v>19.6352986175783</v>
      </c>
      <c r="AW147" s="51">
        <v>0.58854763204444205</v>
      </c>
      <c r="AX147" s="51">
        <v>0.60916581420262605</v>
      </c>
      <c r="AY147" s="51">
        <v>0.71557078302967803</v>
      </c>
      <c r="AZ147" s="51">
        <v>0.69834539597761702</v>
      </c>
      <c r="BA147" s="52" t="s">
        <v>76</v>
      </c>
      <c r="BB147" s="52" t="s">
        <v>76</v>
      </c>
      <c r="BC147" s="52" t="s">
        <v>73</v>
      </c>
      <c r="BD147" s="52" t="s">
        <v>73</v>
      </c>
      <c r="BE147" s="52" t="s">
        <v>75</v>
      </c>
      <c r="BF147" s="52" t="s">
        <v>76</v>
      </c>
      <c r="BG147" s="52" t="s">
        <v>76</v>
      </c>
      <c r="BH147" s="52" t="s">
        <v>76</v>
      </c>
      <c r="BI147" s="47">
        <f t="shared" ref="BI147" si="1329">IF(BJ147=AR147,1,0)</f>
        <v>1</v>
      </c>
      <c r="BJ147" s="47" t="s">
        <v>84</v>
      </c>
      <c r="BK147" s="51">
        <v>0.61216899059697905</v>
      </c>
      <c r="BL147" s="51">
        <v>0.58873650283311596</v>
      </c>
      <c r="BM147" s="51">
        <v>23.1104136912037</v>
      </c>
      <c r="BN147" s="51">
        <v>22.9050585976862</v>
      </c>
      <c r="BO147" s="51">
        <v>0.62276079629583403</v>
      </c>
      <c r="BP147" s="51">
        <v>0.64129829031963304</v>
      </c>
      <c r="BQ147" s="51">
        <v>0.702161749198008</v>
      </c>
      <c r="BR147" s="51">
        <v>0.683585110815213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76</v>
      </c>
      <c r="BX147" s="47" t="s">
        <v>76</v>
      </c>
      <c r="BY147" s="47" t="s">
        <v>76</v>
      </c>
      <c r="BZ147" s="47" t="s">
        <v>76</v>
      </c>
    </row>
    <row r="148" spans="1:78" s="47" customFormat="1" x14ac:dyDescent="0.3">
      <c r="A148" s="48">
        <v>14162200</v>
      </c>
      <c r="B148" s="47">
        <v>23773405</v>
      </c>
      <c r="C148" s="47" t="s">
        <v>10</v>
      </c>
      <c r="D148" s="47" t="s">
        <v>319</v>
      </c>
      <c r="E148" s="47" t="s">
        <v>318</v>
      </c>
      <c r="F148" s="100"/>
      <c r="G148" s="49">
        <v>0.59</v>
      </c>
      <c r="H148" s="49" t="str">
        <f t="shared" ref="H148" si="1330">IF(G148&gt;0.8,"VG",IF(G148&gt;0.7,"G",IF(G148&gt;0.45,"S","NS")))</f>
        <v>S</v>
      </c>
      <c r="I148" s="49" t="str">
        <f t="shared" ref="I148" si="1331">AJ148</f>
        <v>S</v>
      </c>
      <c r="J148" s="49" t="str">
        <f t="shared" ref="J148" si="1332">BB148</f>
        <v>S</v>
      </c>
      <c r="K148" s="49" t="str">
        <f t="shared" ref="K148" si="1333">BT148</f>
        <v>S</v>
      </c>
      <c r="L148" s="50">
        <v>0.1615</v>
      </c>
      <c r="M148" s="49" t="str">
        <f t="shared" ref="M148" si="1334">IF(ABS(L148)&lt;5%,"VG",IF(ABS(L148)&lt;10%,"G",IF(ABS(L148)&lt;15%,"S","NS")))</f>
        <v>NS</v>
      </c>
      <c r="N148" s="49" t="str">
        <f t="shared" ref="N148" si="1335">AO148</f>
        <v>S</v>
      </c>
      <c r="O148" s="49" t="str">
        <f t="shared" ref="O148" si="1336">BD148</f>
        <v>NS</v>
      </c>
      <c r="P148" s="49" t="str">
        <f t="shared" ref="P148" si="1337">BY148</f>
        <v>S</v>
      </c>
      <c r="Q148" s="49">
        <v>0.63</v>
      </c>
      <c r="R148" s="49" t="str">
        <f t="shared" ref="R148" si="1338">IF(Q148&lt;=0.5,"VG",IF(Q148&lt;=0.6,"G",IF(Q148&lt;=0.7,"S","NS")))</f>
        <v>S</v>
      </c>
      <c r="S148" s="49" t="str">
        <f t="shared" ref="S148" si="1339">AN148</f>
        <v>NS</v>
      </c>
      <c r="T148" s="49" t="str">
        <f t="shared" ref="T148" si="1340">BF148</f>
        <v>S</v>
      </c>
      <c r="U148" s="49" t="str">
        <f t="shared" ref="U148" si="1341">BX148</f>
        <v>S</v>
      </c>
      <c r="V148" s="49">
        <v>0.628</v>
      </c>
      <c r="W148" s="49" t="str">
        <f t="shared" ref="W148" si="1342">IF(V148&gt;0.85,"VG",IF(V148&gt;0.75,"G",IF(V148&gt;0.6,"S","NS")))</f>
        <v>S</v>
      </c>
      <c r="X148" s="49" t="str">
        <f t="shared" ref="X148" si="1343">AP148</f>
        <v>NS</v>
      </c>
      <c r="Y148" s="49" t="str">
        <f t="shared" ref="Y148" si="1344">BH148</f>
        <v>S</v>
      </c>
      <c r="Z148" s="49" t="str">
        <f t="shared" ref="Z148" si="1345">BZ148</f>
        <v>S</v>
      </c>
      <c r="AA148" s="51">
        <v>0.61474935919165996</v>
      </c>
      <c r="AB148" s="51">
        <v>0.50541865349041004</v>
      </c>
      <c r="AC148" s="51">
        <v>23.505529061268899</v>
      </c>
      <c r="AD148" s="51">
        <v>20.7573483741354</v>
      </c>
      <c r="AE148" s="51">
        <v>0.62068562155759599</v>
      </c>
      <c r="AF148" s="51">
        <v>0.70326477695786105</v>
      </c>
      <c r="AG148" s="51">
        <v>0.70620903477716401</v>
      </c>
      <c r="AH148" s="51">
        <v>0.59088709824975805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76</v>
      </c>
      <c r="AN148" s="52" t="s">
        <v>73</v>
      </c>
      <c r="AO148" s="52" t="s">
        <v>76</v>
      </c>
      <c r="AP148" s="52" t="s">
        <v>73</v>
      </c>
      <c r="AR148" s="53" t="s">
        <v>84</v>
      </c>
      <c r="AS148" s="51">
        <v>0.65361168481487997</v>
      </c>
      <c r="AT148" s="51">
        <v>0.62891701080685203</v>
      </c>
      <c r="AU148" s="51">
        <v>19.157711222465299</v>
      </c>
      <c r="AV148" s="51">
        <v>19.6352986175783</v>
      </c>
      <c r="AW148" s="51">
        <v>0.58854763204444205</v>
      </c>
      <c r="AX148" s="51">
        <v>0.60916581420262605</v>
      </c>
      <c r="AY148" s="51">
        <v>0.71557078302967803</v>
      </c>
      <c r="AZ148" s="51">
        <v>0.69834539597761702</v>
      </c>
      <c r="BA148" s="52" t="s">
        <v>76</v>
      </c>
      <c r="BB148" s="52" t="s">
        <v>76</v>
      </c>
      <c r="BC148" s="52" t="s">
        <v>73</v>
      </c>
      <c r="BD148" s="52" t="s">
        <v>73</v>
      </c>
      <c r="BE148" s="52" t="s">
        <v>75</v>
      </c>
      <c r="BF148" s="52" t="s">
        <v>76</v>
      </c>
      <c r="BG148" s="52" t="s">
        <v>76</v>
      </c>
      <c r="BH148" s="52" t="s">
        <v>76</v>
      </c>
      <c r="BI148" s="47">
        <f t="shared" ref="BI148" si="1346">IF(BJ148=AR148,1,0)</f>
        <v>1</v>
      </c>
      <c r="BJ148" s="47" t="s">
        <v>84</v>
      </c>
      <c r="BK148" s="51">
        <v>0.61216899059697905</v>
      </c>
      <c r="BL148" s="51">
        <v>0.58873650283311596</v>
      </c>
      <c r="BM148" s="51">
        <v>23.1104136912037</v>
      </c>
      <c r="BN148" s="51">
        <v>22.9050585976862</v>
      </c>
      <c r="BO148" s="51">
        <v>0.62276079629583403</v>
      </c>
      <c r="BP148" s="51">
        <v>0.64129829031963304</v>
      </c>
      <c r="BQ148" s="51">
        <v>0.702161749198008</v>
      </c>
      <c r="BR148" s="51">
        <v>0.683585110815213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76</v>
      </c>
      <c r="BX148" s="47" t="s">
        <v>76</v>
      </c>
      <c r="BY148" s="47" t="s">
        <v>76</v>
      </c>
      <c r="BZ148" s="47" t="s">
        <v>76</v>
      </c>
    </row>
    <row r="149" spans="1:78" s="47" customFormat="1" x14ac:dyDescent="0.3">
      <c r="A149" s="48">
        <v>14162200</v>
      </c>
      <c r="B149" s="47">
        <v>23773405</v>
      </c>
      <c r="C149" s="47" t="s">
        <v>10</v>
      </c>
      <c r="D149" s="47" t="s">
        <v>319</v>
      </c>
      <c r="E149" s="47" t="s">
        <v>316</v>
      </c>
      <c r="F149" s="100"/>
      <c r="G149" s="49">
        <v>0.6</v>
      </c>
      <c r="H149" s="49" t="str">
        <f t="shared" ref="H149" si="1347">IF(G149&gt;0.8,"VG",IF(G149&gt;0.7,"G",IF(G149&gt;0.45,"S","NS")))</f>
        <v>S</v>
      </c>
      <c r="I149" s="49" t="str">
        <f t="shared" ref="I149" si="1348">AJ149</f>
        <v>S</v>
      </c>
      <c r="J149" s="49" t="str">
        <f t="shared" ref="J149" si="1349">BB149</f>
        <v>S</v>
      </c>
      <c r="K149" s="49" t="str">
        <f t="shared" ref="K149" si="1350">BT149</f>
        <v>S</v>
      </c>
      <c r="L149" s="50">
        <v>0.152</v>
      </c>
      <c r="M149" s="49" t="str">
        <f t="shared" ref="M149" si="1351">IF(ABS(L149)&lt;5%,"VG",IF(ABS(L149)&lt;10%,"G",IF(ABS(L149)&lt;15%,"S","NS")))</f>
        <v>NS</v>
      </c>
      <c r="N149" s="49" t="str">
        <f t="shared" ref="N149" si="1352">AO149</f>
        <v>S</v>
      </c>
      <c r="O149" s="49" t="str">
        <f t="shared" ref="O149" si="1353">BD149</f>
        <v>NS</v>
      </c>
      <c r="P149" s="49" t="str">
        <f t="shared" ref="P149" si="1354">BY149</f>
        <v>S</v>
      </c>
      <c r="Q149" s="49">
        <v>0.62</v>
      </c>
      <c r="R149" s="49" t="str">
        <f t="shared" ref="R149" si="1355">IF(Q149&lt;=0.5,"VG",IF(Q149&lt;=0.6,"G",IF(Q149&lt;=0.7,"S","NS")))</f>
        <v>S</v>
      </c>
      <c r="S149" s="49" t="str">
        <f t="shared" ref="S149" si="1356">AN149</f>
        <v>NS</v>
      </c>
      <c r="T149" s="49" t="str">
        <f t="shared" ref="T149" si="1357">BF149</f>
        <v>S</v>
      </c>
      <c r="U149" s="49" t="str">
        <f t="shared" ref="U149" si="1358">BX149</f>
        <v>S</v>
      </c>
      <c r="V149" s="49">
        <v>0.63</v>
      </c>
      <c r="W149" s="49" t="str">
        <f t="shared" ref="W149" si="1359">IF(V149&gt;0.85,"VG",IF(V149&gt;0.75,"G",IF(V149&gt;0.6,"S","NS")))</f>
        <v>S</v>
      </c>
      <c r="X149" s="49" t="str">
        <f t="shared" ref="X149" si="1360">AP149</f>
        <v>NS</v>
      </c>
      <c r="Y149" s="49" t="str">
        <f t="shared" ref="Y149" si="1361">BH149</f>
        <v>S</v>
      </c>
      <c r="Z149" s="49" t="str">
        <f t="shared" ref="Z149" si="1362">BZ149</f>
        <v>S</v>
      </c>
      <c r="AA149" s="51">
        <v>0.61474935919165996</v>
      </c>
      <c r="AB149" s="51">
        <v>0.50541865349041004</v>
      </c>
      <c r="AC149" s="51">
        <v>23.505529061268899</v>
      </c>
      <c r="AD149" s="51">
        <v>20.7573483741354</v>
      </c>
      <c r="AE149" s="51">
        <v>0.62068562155759599</v>
      </c>
      <c r="AF149" s="51">
        <v>0.70326477695786105</v>
      </c>
      <c r="AG149" s="51">
        <v>0.70620903477716401</v>
      </c>
      <c r="AH149" s="51">
        <v>0.59088709824975805</v>
      </c>
      <c r="AI149" s="52" t="s">
        <v>76</v>
      </c>
      <c r="AJ149" s="52" t="s">
        <v>76</v>
      </c>
      <c r="AK149" s="52" t="s">
        <v>73</v>
      </c>
      <c r="AL149" s="52" t="s">
        <v>73</v>
      </c>
      <c r="AM149" s="52" t="s">
        <v>76</v>
      </c>
      <c r="AN149" s="52" t="s">
        <v>73</v>
      </c>
      <c r="AO149" s="52" t="s">
        <v>76</v>
      </c>
      <c r="AP149" s="52" t="s">
        <v>73</v>
      </c>
      <c r="AR149" s="53" t="s">
        <v>84</v>
      </c>
      <c r="AS149" s="51">
        <v>0.65361168481487997</v>
      </c>
      <c r="AT149" s="51">
        <v>0.62891701080685203</v>
      </c>
      <c r="AU149" s="51">
        <v>19.157711222465299</v>
      </c>
      <c r="AV149" s="51">
        <v>19.6352986175783</v>
      </c>
      <c r="AW149" s="51">
        <v>0.58854763204444205</v>
      </c>
      <c r="AX149" s="51">
        <v>0.60916581420262605</v>
      </c>
      <c r="AY149" s="51">
        <v>0.71557078302967803</v>
      </c>
      <c r="AZ149" s="51">
        <v>0.69834539597761702</v>
      </c>
      <c r="BA149" s="52" t="s">
        <v>76</v>
      </c>
      <c r="BB149" s="52" t="s">
        <v>76</v>
      </c>
      <c r="BC149" s="52" t="s">
        <v>73</v>
      </c>
      <c r="BD149" s="52" t="s">
        <v>73</v>
      </c>
      <c r="BE149" s="52" t="s">
        <v>75</v>
      </c>
      <c r="BF149" s="52" t="s">
        <v>76</v>
      </c>
      <c r="BG149" s="52" t="s">
        <v>76</v>
      </c>
      <c r="BH149" s="52" t="s">
        <v>76</v>
      </c>
      <c r="BI149" s="47">
        <f t="shared" ref="BI149" si="1363">IF(BJ149=AR149,1,0)</f>
        <v>1</v>
      </c>
      <c r="BJ149" s="47" t="s">
        <v>84</v>
      </c>
      <c r="BK149" s="51">
        <v>0.61216899059697905</v>
      </c>
      <c r="BL149" s="51">
        <v>0.58873650283311596</v>
      </c>
      <c r="BM149" s="51">
        <v>23.1104136912037</v>
      </c>
      <c r="BN149" s="51">
        <v>22.9050585976862</v>
      </c>
      <c r="BO149" s="51">
        <v>0.62276079629583403</v>
      </c>
      <c r="BP149" s="51">
        <v>0.64129829031963304</v>
      </c>
      <c r="BQ149" s="51">
        <v>0.702161749198008</v>
      </c>
      <c r="BR149" s="51">
        <v>0.683585110815213</v>
      </c>
      <c r="BS149" s="47" t="s">
        <v>76</v>
      </c>
      <c r="BT149" s="47" t="s">
        <v>76</v>
      </c>
      <c r="BU149" s="47" t="s">
        <v>73</v>
      </c>
      <c r="BV149" s="47" t="s">
        <v>73</v>
      </c>
      <c r="BW149" s="47" t="s">
        <v>76</v>
      </c>
      <c r="BX149" s="47" t="s">
        <v>76</v>
      </c>
      <c r="BY149" s="47" t="s">
        <v>76</v>
      </c>
      <c r="BZ149" s="47" t="s">
        <v>76</v>
      </c>
    </row>
    <row r="150" spans="1:78" s="63" customFormat="1" x14ac:dyDescent="0.3">
      <c r="A150" s="62">
        <v>14162200</v>
      </c>
      <c r="B150" s="63">
        <v>23773405</v>
      </c>
      <c r="C150" s="63" t="s">
        <v>10</v>
      </c>
      <c r="D150" s="63" t="s">
        <v>319</v>
      </c>
      <c r="E150" s="63" t="s">
        <v>318</v>
      </c>
      <c r="F150" s="79"/>
      <c r="G150" s="64">
        <v>0.59</v>
      </c>
      <c r="H150" s="64" t="str">
        <f t="shared" ref="H150" si="1364">IF(G150&gt;0.8,"VG",IF(G150&gt;0.7,"G",IF(G150&gt;0.45,"S","NS")))</f>
        <v>S</v>
      </c>
      <c r="I150" s="64" t="str">
        <f t="shared" ref="I150" si="1365">AJ150</f>
        <v>S</v>
      </c>
      <c r="J150" s="64" t="str">
        <f t="shared" ref="J150" si="1366">BB150</f>
        <v>S</v>
      </c>
      <c r="K150" s="64" t="str">
        <f t="shared" ref="K150" si="1367">BT150</f>
        <v>S</v>
      </c>
      <c r="L150" s="65">
        <v>-6.2E-2</v>
      </c>
      <c r="M150" s="64" t="str">
        <f t="shared" ref="M150" si="1368">IF(ABS(L150)&lt;5%,"VG",IF(ABS(L150)&lt;10%,"G",IF(ABS(L150)&lt;15%,"S","NS")))</f>
        <v>G</v>
      </c>
      <c r="N150" s="64" t="str">
        <f t="shared" ref="N150" si="1369">AO150</f>
        <v>S</v>
      </c>
      <c r="O150" s="64" t="str">
        <f t="shared" ref="O150" si="1370">BD150</f>
        <v>NS</v>
      </c>
      <c r="P150" s="64" t="str">
        <f t="shared" ref="P150" si="1371">BY150</f>
        <v>S</v>
      </c>
      <c r="Q150" s="64">
        <v>0.63</v>
      </c>
      <c r="R150" s="64" t="str">
        <f t="shared" ref="R150" si="1372">IF(Q150&lt;=0.5,"VG",IF(Q150&lt;=0.6,"G",IF(Q150&lt;=0.7,"S","NS")))</f>
        <v>S</v>
      </c>
      <c r="S150" s="64" t="str">
        <f t="shared" ref="S150" si="1373">AN150</f>
        <v>NS</v>
      </c>
      <c r="T150" s="64" t="str">
        <f t="shared" ref="T150" si="1374">BF150</f>
        <v>S</v>
      </c>
      <c r="U150" s="64" t="str">
        <f t="shared" ref="U150" si="1375">BX150</f>
        <v>S</v>
      </c>
      <c r="V150" s="64">
        <v>0.66</v>
      </c>
      <c r="W150" s="64" t="str">
        <f t="shared" ref="W150" si="1376">IF(V150&gt;0.85,"VG",IF(V150&gt;0.75,"G",IF(V150&gt;0.6,"S","NS")))</f>
        <v>S</v>
      </c>
      <c r="X150" s="64" t="str">
        <f t="shared" ref="X150" si="1377">AP150</f>
        <v>NS</v>
      </c>
      <c r="Y150" s="64" t="str">
        <f t="shared" ref="Y150" si="1378">BH150</f>
        <v>S</v>
      </c>
      <c r="Z150" s="64" t="str">
        <f t="shared" ref="Z150" si="1379">BZ150</f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ref="BI150" si="1380">IF(BJ150=AR150,1,0)</f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63" customFormat="1" x14ac:dyDescent="0.3">
      <c r="A151" s="62">
        <v>14162200</v>
      </c>
      <c r="B151" s="63">
        <v>23773405</v>
      </c>
      <c r="C151" s="63" t="s">
        <v>10</v>
      </c>
      <c r="D151" s="63" t="s">
        <v>346</v>
      </c>
      <c r="E151" s="63" t="s">
        <v>318</v>
      </c>
      <c r="F151" s="79"/>
      <c r="G151" s="64">
        <v>0.59</v>
      </c>
      <c r="H151" s="64" t="str">
        <f t="shared" ref="H151" si="1381">IF(G151&gt;0.8,"VG",IF(G151&gt;0.7,"G",IF(G151&gt;0.45,"S","NS")))</f>
        <v>S</v>
      </c>
      <c r="I151" s="64" t="str">
        <f t="shared" ref="I151" si="1382">AJ151</f>
        <v>S</v>
      </c>
      <c r="J151" s="64" t="str">
        <f t="shared" ref="J151" si="1383">BB151</f>
        <v>S</v>
      </c>
      <c r="K151" s="64" t="str">
        <f t="shared" ref="K151" si="1384">BT151</f>
        <v>S</v>
      </c>
      <c r="L151" s="65">
        <v>-7.1400000000000005E-2</v>
      </c>
      <c r="M151" s="64" t="str">
        <f t="shared" ref="M151" si="1385">IF(ABS(L151)&lt;5%,"VG",IF(ABS(L151)&lt;10%,"G",IF(ABS(L151)&lt;15%,"S","NS")))</f>
        <v>G</v>
      </c>
      <c r="N151" s="64" t="str">
        <f t="shared" ref="N151" si="1386">AO151</f>
        <v>S</v>
      </c>
      <c r="O151" s="64" t="str">
        <f t="shared" ref="O151" si="1387">BD151</f>
        <v>NS</v>
      </c>
      <c r="P151" s="64" t="str">
        <f t="shared" ref="P151" si="1388">BY151</f>
        <v>S</v>
      </c>
      <c r="Q151" s="64">
        <v>0.63900000000000001</v>
      </c>
      <c r="R151" s="64" t="str">
        <f t="shared" ref="R151" si="1389">IF(Q151&lt;=0.5,"VG",IF(Q151&lt;=0.6,"G",IF(Q151&lt;=0.7,"S","NS")))</f>
        <v>S</v>
      </c>
      <c r="S151" s="64" t="str">
        <f t="shared" ref="S151" si="1390">AN151</f>
        <v>NS</v>
      </c>
      <c r="T151" s="64" t="str">
        <f t="shared" ref="T151" si="1391">BF151</f>
        <v>S</v>
      </c>
      <c r="U151" s="64" t="str">
        <f t="shared" ref="U151" si="1392">BX151</f>
        <v>S</v>
      </c>
      <c r="V151" s="64">
        <v>0.66</v>
      </c>
      <c r="W151" s="64" t="str">
        <f t="shared" ref="W151" si="1393">IF(V151&gt;0.85,"VG",IF(V151&gt;0.75,"G",IF(V151&gt;0.6,"S","NS")))</f>
        <v>S</v>
      </c>
      <c r="X151" s="64" t="str">
        <f t="shared" ref="X151" si="1394">AP151</f>
        <v>NS</v>
      </c>
      <c r="Y151" s="64" t="str">
        <f t="shared" ref="Y151" si="1395">BH151</f>
        <v>S</v>
      </c>
      <c r="Z151" s="64" t="str">
        <f t="shared" ref="Z151" si="1396">BZ151</f>
        <v>S</v>
      </c>
      <c r="AA151" s="66">
        <v>0.61474935919165996</v>
      </c>
      <c r="AB151" s="66">
        <v>0.50541865349041004</v>
      </c>
      <c r="AC151" s="66">
        <v>23.505529061268899</v>
      </c>
      <c r="AD151" s="66">
        <v>20.7573483741354</v>
      </c>
      <c r="AE151" s="66">
        <v>0.62068562155759599</v>
      </c>
      <c r="AF151" s="66">
        <v>0.70326477695786105</v>
      </c>
      <c r="AG151" s="66">
        <v>0.70620903477716401</v>
      </c>
      <c r="AH151" s="66">
        <v>0.59088709824975805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76</v>
      </c>
      <c r="AN151" s="67" t="s">
        <v>73</v>
      </c>
      <c r="AO151" s="67" t="s">
        <v>76</v>
      </c>
      <c r="AP151" s="67" t="s">
        <v>73</v>
      </c>
      <c r="AR151" s="68" t="s">
        <v>84</v>
      </c>
      <c r="AS151" s="66">
        <v>0.65361168481487997</v>
      </c>
      <c r="AT151" s="66">
        <v>0.62891701080685203</v>
      </c>
      <c r="AU151" s="66">
        <v>19.157711222465299</v>
      </c>
      <c r="AV151" s="66">
        <v>19.6352986175783</v>
      </c>
      <c r="AW151" s="66">
        <v>0.58854763204444205</v>
      </c>
      <c r="AX151" s="66">
        <v>0.60916581420262605</v>
      </c>
      <c r="AY151" s="66">
        <v>0.71557078302967803</v>
      </c>
      <c r="AZ151" s="66">
        <v>0.69834539597761702</v>
      </c>
      <c r="BA151" s="67" t="s">
        <v>76</v>
      </c>
      <c r="BB151" s="67" t="s">
        <v>76</v>
      </c>
      <c r="BC151" s="67" t="s">
        <v>73</v>
      </c>
      <c r="BD151" s="67" t="s">
        <v>73</v>
      </c>
      <c r="BE151" s="67" t="s">
        <v>75</v>
      </c>
      <c r="BF151" s="67" t="s">
        <v>76</v>
      </c>
      <c r="BG151" s="67" t="s">
        <v>76</v>
      </c>
      <c r="BH151" s="67" t="s">
        <v>76</v>
      </c>
      <c r="BI151" s="63">
        <f t="shared" ref="BI151" si="1397">IF(BJ151=AR151,1,0)</f>
        <v>1</v>
      </c>
      <c r="BJ151" s="63" t="s">
        <v>84</v>
      </c>
      <c r="BK151" s="66">
        <v>0.61216899059697905</v>
      </c>
      <c r="BL151" s="66">
        <v>0.58873650283311596</v>
      </c>
      <c r="BM151" s="66">
        <v>23.1104136912037</v>
      </c>
      <c r="BN151" s="66">
        <v>22.9050585976862</v>
      </c>
      <c r="BO151" s="66">
        <v>0.62276079629583403</v>
      </c>
      <c r="BP151" s="66">
        <v>0.64129829031963304</v>
      </c>
      <c r="BQ151" s="66">
        <v>0.702161749198008</v>
      </c>
      <c r="BR151" s="66">
        <v>0.683585110815213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76</v>
      </c>
      <c r="BX151" s="63" t="s">
        <v>76</v>
      </c>
      <c r="BY151" s="63" t="s">
        <v>76</v>
      </c>
      <c r="BZ151" s="63" t="s">
        <v>76</v>
      </c>
    </row>
    <row r="152" spans="1:78" s="63" customFormat="1" x14ac:dyDescent="0.3">
      <c r="A152" s="62">
        <v>14162200</v>
      </c>
      <c r="B152" s="63">
        <v>23773405</v>
      </c>
      <c r="C152" s="63" t="s">
        <v>10</v>
      </c>
      <c r="D152" s="63" t="s">
        <v>346</v>
      </c>
      <c r="E152" s="63" t="s">
        <v>316</v>
      </c>
      <c r="F152" s="79"/>
      <c r="G152" s="64">
        <v>0.59</v>
      </c>
      <c r="H152" s="64" t="str">
        <f t="shared" ref="H152" si="1398">IF(G152&gt;0.8,"VG",IF(G152&gt;0.7,"G",IF(G152&gt;0.45,"S","NS")))</f>
        <v>S</v>
      </c>
      <c r="I152" s="64" t="str">
        <f t="shared" ref="I152" si="1399">AJ152</f>
        <v>S</v>
      </c>
      <c r="J152" s="64" t="str">
        <f t="shared" ref="J152" si="1400">BB152</f>
        <v>S</v>
      </c>
      <c r="K152" s="64" t="str">
        <f t="shared" ref="K152" si="1401">BT152</f>
        <v>S</v>
      </c>
      <c r="L152" s="65">
        <v>-7.6100000000000001E-2</v>
      </c>
      <c r="M152" s="64" t="str">
        <f t="shared" ref="M152" si="1402">IF(ABS(L152)&lt;5%,"VG",IF(ABS(L152)&lt;10%,"G",IF(ABS(L152)&lt;15%,"S","NS")))</f>
        <v>G</v>
      </c>
      <c r="N152" s="64" t="str">
        <f t="shared" ref="N152" si="1403">AO152</f>
        <v>S</v>
      </c>
      <c r="O152" s="64" t="str">
        <f t="shared" ref="O152" si="1404">BD152</f>
        <v>NS</v>
      </c>
      <c r="P152" s="64" t="str">
        <f t="shared" ref="P152" si="1405">BY152</f>
        <v>S</v>
      </c>
      <c r="Q152" s="64">
        <v>0.63900000000000001</v>
      </c>
      <c r="R152" s="64" t="str">
        <f t="shared" ref="R152" si="1406">IF(Q152&lt;=0.5,"VG",IF(Q152&lt;=0.6,"G",IF(Q152&lt;=0.7,"S","NS")))</f>
        <v>S</v>
      </c>
      <c r="S152" s="64" t="str">
        <f t="shared" ref="S152" si="1407">AN152</f>
        <v>NS</v>
      </c>
      <c r="T152" s="64" t="str">
        <f t="shared" ref="T152" si="1408">BF152</f>
        <v>S</v>
      </c>
      <c r="U152" s="64" t="str">
        <f t="shared" ref="U152" si="1409">BX152</f>
        <v>S</v>
      </c>
      <c r="V152" s="64">
        <v>0.66</v>
      </c>
      <c r="W152" s="64" t="str">
        <f t="shared" ref="W152" si="1410">IF(V152&gt;0.85,"VG",IF(V152&gt;0.75,"G",IF(V152&gt;0.6,"S","NS")))</f>
        <v>S</v>
      </c>
      <c r="X152" s="64" t="str">
        <f t="shared" ref="X152" si="1411">AP152</f>
        <v>NS</v>
      </c>
      <c r="Y152" s="64" t="str">
        <f t="shared" ref="Y152" si="1412">BH152</f>
        <v>S</v>
      </c>
      <c r="Z152" s="64" t="str">
        <f t="shared" ref="Z152" si="1413">BZ152</f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ref="BI152" si="1414">IF(BJ152=AR152,1,0)</f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3">
      <c r="A153" s="62">
        <v>14162200</v>
      </c>
      <c r="B153" s="63">
        <v>23773405</v>
      </c>
      <c r="C153" s="63" t="s">
        <v>10</v>
      </c>
      <c r="D153" s="63" t="s">
        <v>347</v>
      </c>
      <c r="E153" s="63" t="s">
        <v>348</v>
      </c>
      <c r="F153" s="79"/>
      <c r="G153" s="64">
        <v>0.63200000000000001</v>
      </c>
      <c r="H153" s="64" t="str">
        <f t="shared" ref="H153" si="1415">IF(G153&gt;0.8,"VG",IF(G153&gt;0.7,"G",IF(G153&gt;0.45,"S","NS")))</f>
        <v>S</v>
      </c>
      <c r="I153" s="64" t="str">
        <f t="shared" ref="I153" si="1416">AJ153</f>
        <v>S</v>
      </c>
      <c r="J153" s="64" t="str">
        <f t="shared" ref="J153" si="1417">BB153</f>
        <v>S</v>
      </c>
      <c r="K153" s="64" t="str">
        <f t="shared" ref="K153" si="1418">BT153</f>
        <v>S</v>
      </c>
      <c r="L153" s="65">
        <v>-4.9599999999999998E-2</v>
      </c>
      <c r="M153" s="64" t="str">
        <f t="shared" ref="M153" si="1419">IF(ABS(L153)&lt;5%,"VG",IF(ABS(L153)&lt;10%,"G",IF(ABS(L153)&lt;15%,"S","NS")))</f>
        <v>VG</v>
      </c>
      <c r="N153" s="64" t="str">
        <f t="shared" ref="N153" si="1420">AO153</f>
        <v>S</v>
      </c>
      <c r="O153" s="64" t="str">
        <f t="shared" ref="O153" si="1421">BD153</f>
        <v>NS</v>
      </c>
      <c r="P153" s="64" t="str">
        <f t="shared" ref="P153" si="1422">BY153</f>
        <v>S</v>
      </c>
      <c r="Q153" s="64">
        <v>0.63200000000000001</v>
      </c>
      <c r="R153" s="64" t="str">
        <f t="shared" ref="R153" si="1423">IF(Q153&lt;=0.5,"VG",IF(Q153&lt;=0.6,"G",IF(Q153&lt;=0.7,"S","NS")))</f>
        <v>S</v>
      </c>
      <c r="S153" s="64" t="str">
        <f t="shared" ref="S153" si="1424">AN153</f>
        <v>NS</v>
      </c>
      <c r="T153" s="64" t="str">
        <f t="shared" ref="T153" si="1425">BF153</f>
        <v>S</v>
      </c>
      <c r="U153" s="64" t="str">
        <f t="shared" ref="U153" si="1426">BX153</f>
        <v>S</v>
      </c>
      <c r="V153" s="64">
        <v>0.66</v>
      </c>
      <c r="W153" s="64" t="str">
        <f t="shared" ref="W153" si="1427">IF(V153&gt;0.85,"VG",IF(V153&gt;0.75,"G",IF(V153&gt;0.6,"S","NS")))</f>
        <v>S</v>
      </c>
      <c r="X153" s="64" t="str">
        <f t="shared" ref="X153" si="1428">AP153</f>
        <v>NS</v>
      </c>
      <c r="Y153" s="64" t="str">
        <f t="shared" ref="Y153" si="1429">BH153</f>
        <v>S</v>
      </c>
      <c r="Z153" s="64" t="str">
        <f t="shared" ref="Z153" si="1430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431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63" customFormat="1" x14ac:dyDescent="0.3">
      <c r="A154" s="62">
        <v>14162200</v>
      </c>
      <c r="B154" s="63">
        <v>23773405</v>
      </c>
      <c r="C154" s="63" t="s">
        <v>10</v>
      </c>
      <c r="D154" s="63" t="s">
        <v>350</v>
      </c>
      <c r="E154" s="63" t="s">
        <v>349</v>
      </c>
      <c r="F154" s="79"/>
      <c r="G154" s="64">
        <v>0.59799999999999998</v>
      </c>
      <c r="H154" s="64" t="str">
        <f t="shared" ref="H154" si="1432">IF(G154&gt;0.8,"VG",IF(G154&gt;0.7,"G",IF(G154&gt;0.45,"S","NS")))</f>
        <v>S</v>
      </c>
      <c r="I154" s="64" t="str">
        <f t="shared" ref="I154" si="1433">AJ154</f>
        <v>S</v>
      </c>
      <c r="J154" s="64" t="str">
        <f t="shared" ref="J154" si="1434">BB154</f>
        <v>S</v>
      </c>
      <c r="K154" s="64" t="str">
        <f t="shared" ref="K154" si="1435">BT154</f>
        <v>S</v>
      </c>
      <c r="L154" s="65">
        <v>6.4000000000000003E-3</v>
      </c>
      <c r="M154" s="64" t="str">
        <f t="shared" ref="M154" si="1436">IF(ABS(L154)&lt;5%,"VG",IF(ABS(L154)&lt;10%,"G",IF(ABS(L154)&lt;15%,"S","NS")))</f>
        <v>VG</v>
      </c>
      <c r="N154" s="64" t="str">
        <f t="shared" ref="N154" si="1437">AO154</f>
        <v>S</v>
      </c>
      <c r="O154" s="64" t="str">
        <f t="shared" ref="O154" si="1438">BD154</f>
        <v>NS</v>
      </c>
      <c r="P154" s="64" t="str">
        <f t="shared" ref="P154" si="1439">BY154</f>
        <v>S</v>
      </c>
      <c r="Q154" s="64">
        <v>0.63200000000000001</v>
      </c>
      <c r="R154" s="64" t="str">
        <f t="shared" ref="R154" si="1440">IF(Q154&lt;=0.5,"VG",IF(Q154&lt;=0.6,"G",IF(Q154&lt;=0.7,"S","NS")))</f>
        <v>S</v>
      </c>
      <c r="S154" s="64" t="str">
        <f t="shared" ref="S154" si="1441">AN154</f>
        <v>NS</v>
      </c>
      <c r="T154" s="64" t="str">
        <f t="shared" ref="T154" si="1442">BF154</f>
        <v>S</v>
      </c>
      <c r="U154" s="64" t="str">
        <f t="shared" ref="U154" si="1443">BX154</f>
        <v>S</v>
      </c>
      <c r="V154" s="64">
        <v>0.64900000000000002</v>
      </c>
      <c r="W154" s="64" t="str">
        <f t="shared" ref="W154" si="1444">IF(V154&gt;0.85,"VG",IF(V154&gt;0.75,"G",IF(V154&gt;0.6,"S","NS")))</f>
        <v>S</v>
      </c>
      <c r="X154" s="64" t="str">
        <f t="shared" ref="X154" si="1445">AP154</f>
        <v>NS</v>
      </c>
      <c r="Y154" s="64" t="str">
        <f t="shared" ref="Y154" si="1446">BH154</f>
        <v>S</v>
      </c>
      <c r="Z154" s="64" t="str">
        <f t="shared" ref="Z154" si="1447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448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3" customFormat="1" x14ac:dyDescent="0.3">
      <c r="A155" s="62">
        <v>14162200</v>
      </c>
      <c r="B155" s="63">
        <v>23773405</v>
      </c>
      <c r="C155" s="63" t="s">
        <v>10</v>
      </c>
      <c r="D155" s="63" t="s">
        <v>359</v>
      </c>
      <c r="F155" s="79"/>
      <c r="G155" s="64">
        <v>0.61399999999999999</v>
      </c>
      <c r="H155" s="64" t="str">
        <f t="shared" ref="H155" si="1449">IF(G155&gt;0.8,"VG",IF(G155&gt;0.7,"G",IF(G155&gt;0.45,"S","NS")))</f>
        <v>S</v>
      </c>
      <c r="I155" s="64" t="str">
        <f t="shared" ref="I155" si="1450">AJ155</f>
        <v>S</v>
      </c>
      <c r="J155" s="64" t="str">
        <f t="shared" ref="J155" si="1451">BB155</f>
        <v>S</v>
      </c>
      <c r="K155" s="64" t="str">
        <f t="shared" ref="K155" si="1452">BT155</f>
        <v>S</v>
      </c>
      <c r="L155" s="65">
        <v>-6.5000000000000002E-2</v>
      </c>
      <c r="M155" s="64" t="str">
        <f t="shared" ref="M155" si="1453">IF(ABS(L155)&lt;5%,"VG",IF(ABS(L155)&lt;10%,"G",IF(ABS(L155)&lt;15%,"S","NS")))</f>
        <v>G</v>
      </c>
      <c r="N155" s="64" t="str">
        <f t="shared" ref="N155" si="1454">AO155</f>
        <v>S</v>
      </c>
      <c r="O155" s="64" t="str">
        <f t="shared" ref="O155" si="1455">BD155</f>
        <v>NS</v>
      </c>
      <c r="P155" s="64" t="str">
        <f t="shared" ref="P155" si="1456">BY155</f>
        <v>S</v>
      </c>
      <c r="Q155" s="64">
        <v>0.61799999999999999</v>
      </c>
      <c r="R155" s="64" t="str">
        <f t="shared" ref="R155" si="1457">IF(Q155&lt;=0.5,"VG",IF(Q155&lt;=0.6,"G",IF(Q155&lt;=0.7,"S","NS")))</f>
        <v>S</v>
      </c>
      <c r="S155" s="64" t="str">
        <f t="shared" ref="S155" si="1458">AN155</f>
        <v>NS</v>
      </c>
      <c r="T155" s="64" t="str">
        <f t="shared" ref="T155" si="1459">BF155</f>
        <v>S</v>
      </c>
      <c r="U155" s="64" t="str">
        <f t="shared" ref="U155" si="1460">BX155</f>
        <v>S</v>
      </c>
      <c r="V155" s="64">
        <v>0.66700000000000004</v>
      </c>
      <c r="W155" s="64" t="str">
        <f t="shared" ref="W155" si="1461">IF(V155&gt;0.85,"VG",IF(V155&gt;0.75,"G",IF(V155&gt;0.6,"S","NS")))</f>
        <v>S</v>
      </c>
      <c r="X155" s="64" t="str">
        <f t="shared" ref="X155" si="1462">AP155</f>
        <v>NS</v>
      </c>
      <c r="Y155" s="64" t="str">
        <f t="shared" ref="Y155" si="1463">BH155</f>
        <v>S</v>
      </c>
      <c r="Z155" s="64" t="str">
        <f t="shared" ref="Z155" si="1464">BZ155</f>
        <v>S</v>
      </c>
      <c r="AA155" s="66">
        <v>0.61474935919165996</v>
      </c>
      <c r="AB155" s="66">
        <v>0.50541865349041004</v>
      </c>
      <c r="AC155" s="66">
        <v>23.505529061268899</v>
      </c>
      <c r="AD155" s="66">
        <v>20.7573483741354</v>
      </c>
      <c r="AE155" s="66">
        <v>0.62068562155759599</v>
      </c>
      <c r="AF155" s="66">
        <v>0.70326477695786105</v>
      </c>
      <c r="AG155" s="66">
        <v>0.70620903477716401</v>
      </c>
      <c r="AH155" s="66">
        <v>0.59088709824975805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76</v>
      </c>
      <c r="AN155" s="67" t="s">
        <v>73</v>
      </c>
      <c r="AO155" s="67" t="s">
        <v>76</v>
      </c>
      <c r="AP155" s="67" t="s">
        <v>73</v>
      </c>
      <c r="AR155" s="68" t="s">
        <v>84</v>
      </c>
      <c r="AS155" s="66">
        <v>0.65361168481487997</v>
      </c>
      <c r="AT155" s="66">
        <v>0.62891701080685203</v>
      </c>
      <c r="AU155" s="66">
        <v>19.157711222465299</v>
      </c>
      <c r="AV155" s="66">
        <v>19.6352986175783</v>
      </c>
      <c r="AW155" s="66">
        <v>0.58854763204444205</v>
      </c>
      <c r="AX155" s="66">
        <v>0.60916581420262605</v>
      </c>
      <c r="AY155" s="66">
        <v>0.71557078302967803</v>
      </c>
      <c r="AZ155" s="66">
        <v>0.69834539597761702</v>
      </c>
      <c r="BA155" s="67" t="s">
        <v>76</v>
      </c>
      <c r="BB155" s="67" t="s">
        <v>76</v>
      </c>
      <c r="BC155" s="67" t="s">
        <v>73</v>
      </c>
      <c r="BD155" s="67" t="s">
        <v>73</v>
      </c>
      <c r="BE155" s="67" t="s">
        <v>75</v>
      </c>
      <c r="BF155" s="67" t="s">
        <v>76</v>
      </c>
      <c r="BG155" s="67" t="s">
        <v>76</v>
      </c>
      <c r="BH155" s="67" t="s">
        <v>76</v>
      </c>
      <c r="BI155" s="63">
        <f t="shared" ref="BI155" si="1465">IF(BJ155=AR155,1,0)</f>
        <v>1</v>
      </c>
      <c r="BJ155" s="63" t="s">
        <v>84</v>
      </c>
      <c r="BK155" s="66">
        <v>0.61216899059697905</v>
      </c>
      <c r="BL155" s="66">
        <v>0.58873650283311596</v>
      </c>
      <c r="BM155" s="66">
        <v>23.1104136912037</v>
      </c>
      <c r="BN155" s="66">
        <v>22.9050585976862</v>
      </c>
      <c r="BO155" s="66">
        <v>0.62276079629583403</v>
      </c>
      <c r="BP155" s="66">
        <v>0.64129829031963304</v>
      </c>
      <c r="BQ155" s="66">
        <v>0.702161749198008</v>
      </c>
      <c r="BR155" s="66">
        <v>0.683585110815213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76</v>
      </c>
      <c r="BX155" s="63" t="s">
        <v>76</v>
      </c>
      <c r="BY155" s="63" t="s">
        <v>76</v>
      </c>
      <c r="BZ155" s="63" t="s">
        <v>76</v>
      </c>
    </row>
    <row r="156" spans="1:78" s="63" customFormat="1" x14ac:dyDescent="0.3">
      <c r="A156" s="62">
        <v>14162200</v>
      </c>
      <c r="B156" s="63">
        <v>23773405</v>
      </c>
      <c r="C156" s="63" t="s">
        <v>10</v>
      </c>
      <c r="D156" s="63" t="s">
        <v>364</v>
      </c>
      <c r="F156" s="79"/>
      <c r="G156" s="64">
        <v>0.61399999999999999</v>
      </c>
      <c r="H156" s="64" t="str">
        <f t="shared" ref="H156" si="1466">IF(G156&gt;0.8,"VG",IF(G156&gt;0.7,"G",IF(G156&gt;0.45,"S","NS")))</f>
        <v>S</v>
      </c>
      <c r="I156" s="64" t="str">
        <f t="shared" ref="I156" si="1467">AJ156</f>
        <v>S</v>
      </c>
      <c r="J156" s="64" t="str">
        <f t="shared" ref="J156" si="1468">BB156</f>
        <v>S</v>
      </c>
      <c r="K156" s="64" t="str">
        <f t="shared" ref="K156" si="1469">BT156</f>
        <v>S</v>
      </c>
      <c r="L156" s="65">
        <v>-6.5000000000000002E-2</v>
      </c>
      <c r="M156" s="64" t="str">
        <f t="shared" ref="M156" si="1470">IF(ABS(L156)&lt;5%,"VG",IF(ABS(L156)&lt;10%,"G",IF(ABS(L156)&lt;15%,"S","NS")))</f>
        <v>G</v>
      </c>
      <c r="N156" s="64" t="str">
        <f t="shared" ref="N156" si="1471">AO156</f>
        <v>S</v>
      </c>
      <c r="O156" s="64" t="str">
        <f t="shared" ref="O156" si="1472">BD156</f>
        <v>NS</v>
      </c>
      <c r="P156" s="64" t="str">
        <f t="shared" ref="P156" si="1473">BY156</f>
        <v>S</v>
      </c>
      <c r="Q156" s="64">
        <v>0.61799999999999999</v>
      </c>
      <c r="R156" s="64" t="str">
        <f t="shared" ref="R156" si="1474">IF(Q156&lt;=0.5,"VG",IF(Q156&lt;=0.6,"G",IF(Q156&lt;=0.7,"S","NS")))</f>
        <v>S</v>
      </c>
      <c r="S156" s="64" t="str">
        <f t="shared" ref="S156" si="1475">AN156</f>
        <v>NS</v>
      </c>
      <c r="T156" s="64" t="str">
        <f t="shared" ref="T156" si="1476">BF156</f>
        <v>S</v>
      </c>
      <c r="U156" s="64" t="str">
        <f t="shared" ref="U156" si="1477">BX156</f>
        <v>S</v>
      </c>
      <c r="V156" s="64">
        <v>0.66700000000000004</v>
      </c>
      <c r="W156" s="64" t="str">
        <f t="shared" ref="W156" si="1478">IF(V156&gt;0.85,"VG",IF(V156&gt;0.75,"G",IF(V156&gt;0.6,"S","NS")))</f>
        <v>S</v>
      </c>
      <c r="X156" s="64" t="str">
        <f t="shared" ref="X156" si="1479">AP156</f>
        <v>NS</v>
      </c>
      <c r="Y156" s="64" t="str">
        <f t="shared" ref="Y156" si="1480">BH156</f>
        <v>S</v>
      </c>
      <c r="Z156" s="64" t="str">
        <f t="shared" ref="Z156" si="1481">BZ156</f>
        <v>S</v>
      </c>
      <c r="AA156" s="66">
        <v>0.61474935919165996</v>
      </c>
      <c r="AB156" s="66">
        <v>0.50541865349041004</v>
      </c>
      <c r="AC156" s="66">
        <v>23.505529061268899</v>
      </c>
      <c r="AD156" s="66">
        <v>20.7573483741354</v>
      </c>
      <c r="AE156" s="66">
        <v>0.62068562155759599</v>
      </c>
      <c r="AF156" s="66">
        <v>0.70326477695786105</v>
      </c>
      <c r="AG156" s="66">
        <v>0.70620903477716401</v>
      </c>
      <c r="AH156" s="66">
        <v>0.59088709824975805</v>
      </c>
      <c r="AI156" s="67" t="s">
        <v>76</v>
      </c>
      <c r="AJ156" s="67" t="s">
        <v>76</v>
      </c>
      <c r="AK156" s="67" t="s">
        <v>73</v>
      </c>
      <c r="AL156" s="67" t="s">
        <v>73</v>
      </c>
      <c r="AM156" s="67" t="s">
        <v>76</v>
      </c>
      <c r="AN156" s="67" t="s">
        <v>73</v>
      </c>
      <c r="AO156" s="67" t="s">
        <v>76</v>
      </c>
      <c r="AP156" s="67" t="s">
        <v>73</v>
      </c>
      <c r="AR156" s="68" t="s">
        <v>84</v>
      </c>
      <c r="AS156" s="66">
        <v>0.65361168481487997</v>
      </c>
      <c r="AT156" s="66">
        <v>0.62891701080685203</v>
      </c>
      <c r="AU156" s="66">
        <v>19.157711222465299</v>
      </c>
      <c r="AV156" s="66">
        <v>19.6352986175783</v>
      </c>
      <c r="AW156" s="66">
        <v>0.58854763204444205</v>
      </c>
      <c r="AX156" s="66">
        <v>0.60916581420262605</v>
      </c>
      <c r="AY156" s="66">
        <v>0.71557078302967803</v>
      </c>
      <c r="AZ156" s="66">
        <v>0.69834539597761702</v>
      </c>
      <c r="BA156" s="67" t="s">
        <v>76</v>
      </c>
      <c r="BB156" s="67" t="s">
        <v>76</v>
      </c>
      <c r="BC156" s="67" t="s">
        <v>73</v>
      </c>
      <c r="BD156" s="67" t="s">
        <v>73</v>
      </c>
      <c r="BE156" s="67" t="s">
        <v>75</v>
      </c>
      <c r="BF156" s="67" t="s">
        <v>76</v>
      </c>
      <c r="BG156" s="67" t="s">
        <v>76</v>
      </c>
      <c r="BH156" s="67" t="s">
        <v>76</v>
      </c>
      <c r="BI156" s="63">
        <f t="shared" ref="BI156" si="1482">IF(BJ156=AR156,1,0)</f>
        <v>1</v>
      </c>
      <c r="BJ156" s="63" t="s">
        <v>84</v>
      </c>
      <c r="BK156" s="66">
        <v>0.61216899059697905</v>
      </c>
      <c r="BL156" s="66">
        <v>0.58873650283311596</v>
      </c>
      <c r="BM156" s="66">
        <v>23.1104136912037</v>
      </c>
      <c r="BN156" s="66">
        <v>22.9050585976862</v>
      </c>
      <c r="BO156" s="66">
        <v>0.62276079629583403</v>
      </c>
      <c r="BP156" s="66">
        <v>0.64129829031963304</v>
      </c>
      <c r="BQ156" s="66">
        <v>0.702161749198008</v>
      </c>
      <c r="BR156" s="66">
        <v>0.683585110815213</v>
      </c>
      <c r="BS156" s="63" t="s">
        <v>76</v>
      </c>
      <c r="BT156" s="63" t="s">
        <v>76</v>
      </c>
      <c r="BU156" s="63" t="s">
        <v>73</v>
      </c>
      <c r="BV156" s="63" t="s">
        <v>73</v>
      </c>
      <c r="BW156" s="63" t="s">
        <v>76</v>
      </c>
      <c r="BX156" s="63" t="s">
        <v>76</v>
      </c>
      <c r="BY156" s="63" t="s">
        <v>76</v>
      </c>
      <c r="BZ156" s="63" t="s">
        <v>76</v>
      </c>
    </row>
    <row r="157" spans="1:78" s="69" customFormat="1" x14ac:dyDescent="0.3">
      <c r="A157" s="72"/>
      <c r="F157" s="80"/>
      <c r="G157" s="70"/>
      <c r="H157" s="70"/>
      <c r="I157" s="70"/>
      <c r="J157" s="70"/>
      <c r="K157" s="70"/>
      <c r="L157" s="71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3"/>
      <c r="AB157" s="73"/>
      <c r="AC157" s="73"/>
      <c r="AD157" s="73"/>
      <c r="AE157" s="73"/>
      <c r="AF157" s="73"/>
      <c r="AG157" s="73"/>
      <c r="AH157" s="73"/>
      <c r="AI157" s="74"/>
      <c r="AJ157" s="74"/>
      <c r="AK157" s="74"/>
      <c r="AL157" s="74"/>
      <c r="AM157" s="74"/>
      <c r="AN157" s="74"/>
      <c r="AO157" s="74"/>
      <c r="AP157" s="74"/>
      <c r="AR157" s="75"/>
      <c r="AS157" s="73"/>
      <c r="AT157" s="73"/>
      <c r="AU157" s="73"/>
      <c r="AV157" s="73"/>
      <c r="AW157" s="73"/>
      <c r="AX157" s="73"/>
      <c r="AY157" s="73"/>
      <c r="AZ157" s="73"/>
      <c r="BA157" s="74"/>
      <c r="BB157" s="74"/>
      <c r="BC157" s="74"/>
      <c r="BD157" s="74"/>
      <c r="BE157" s="74"/>
      <c r="BF157" s="74"/>
      <c r="BG157" s="74"/>
      <c r="BH157" s="74"/>
      <c r="BK157" s="73"/>
      <c r="BL157" s="73"/>
      <c r="BM157" s="73"/>
      <c r="BN157" s="73"/>
      <c r="BO157" s="73"/>
      <c r="BP157" s="73"/>
      <c r="BQ157" s="73"/>
      <c r="BR157" s="73"/>
    </row>
    <row r="158" spans="1:78" s="63" customFormat="1" x14ac:dyDescent="0.3">
      <c r="A158" s="62">
        <v>14162500</v>
      </c>
      <c r="B158" s="63">
        <v>23772909</v>
      </c>
      <c r="C158" s="63" t="s">
        <v>11</v>
      </c>
      <c r="D158" s="63" t="s">
        <v>179</v>
      </c>
      <c r="F158" s="77"/>
      <c r="G158" s="64">
        <v>0.68</v>
      </c>
      <c r="H158" s="64" t="str">
        <f t="shared" ref="H158:H168" si="1483">IF(G158&gt;0.8,"VG",IF(G158&gt;0.7,"G",IF(G158&gt;0.45,"S","NS")))</f>
        <v>S</v>
      </c>
      <c r="I158" s="64" t="str">
        <f t="shared" ref="I158:I165" si="1484">AJ158</f>
        <v>S</v>
      </c>
      <c r="J158" s="64" t="str">
        <f t="shared" ref="J158:J165" si="1485">BB158</f>
        <v>VG</v>
      </c>
      <c r="K158" s="64" t="str">
        <f t="shared" ref="K158:K165" si="1486">BT158</f>
        <v>G</v>
      </c>
      <c r="L158" s="65">
        <v>6.0000000000000001E-3</v>
      </c>
      <c r="M158" s="65" t="str">
        <f t="shared" ref="M158:M168" si="1487">IF(ABS(L158)&lt;5%,"VG",IF(ABS(L158)&lt;10%,"G",IF(ABS(L158)&lt;15%,"S","NS")))</f>
        <v>VG</v>
      </c>
      <c r="N158" s="64" t="str">
        <f t="shared" ref="N158:N165" si="1488">AO158</f>
        <v>G</v>
      </c>
      <c r="O158" s="64" t="str">
        <f t="shared" ref="O158:O165" si="1489">BD158</f>
        <v>G</v>
      </c>
      <c r="P158" s="64" t="str">
        <f t="shared" ref="P158:P165" si="1490">BY158</f>
        <v>G</v>
      </c>
      <c r="Q158" s="64">
        <v>0.56999999999999995</v>
      </c>
      <c r="R158" s="64" t="str">
        <f t="shared" ref="R158:R168" si="1491">IF(Q158&lt;=0.5,"VG",IF(Q158&lt;=0.6,"G",IF(Q158&lt;=0.7,"S","NS")))</f>
        <v>G</v>
      </c>
      <c r="S158" s="64" t="str">
        <f t="shared" ref="S158:S165" si="1492">AN158</f>
        <v>G</v>
      </c>
      <c r="T158" s="64" t="str">
        <f t="shared" ref="T158:T165" si="1493">BF158</f>
        <v>VG</v>
      </c>
      <c r="U158" s="64" t="str">
        <f t="shared" ref="U158:U165" si="1494">BX158</f>
        <v>VG</v>
      </c>
      <c r="V158" s="64">
        <v>0.78</v>
      </c>
      <c r="W158" s="64" t="str">
        <f t="shared" ref="W158:W168" si="1495">IF(V158&gt;0.85,"VG",IF(V158&gt;0.75,"G",IF(V158&gt;0.6,"S","NS")))</f>
        <v>G</v>
      </c>
      <c r="X158" s="64" t="str">
        <f t="shared" ref="X158:X165" si="1496">AP158</f>
        <v>S</v>
      </c>
      <c r="Y158" s="64" t="str">
        <f t="shared" ref="Y158:Y165" si="1497">BH158</f>
        <v>G</v>
      </c>
      <c r="Z158" s="64" t="str">
        <f t="shared" ref="Z158:Z165" si="1498">BZ158</f>
        <v>G</v>
      </c>
      <c r="AA158" s="66">
        <v>0.76488069174801598</v>
      </c>
      <c r="AB158" s="66">
        <v>0.68991725054118203</v>
      </c>
      <c r="AC158" s="66">
        <v>10.1443382784535</v>
      </c>
      <c r="AD158" s="66">
        <v>7.1222258413468396</v>
      </c>
      <c r="AE158" s="66">
        <v>0.484891027192693</v>
      </c>
      <c r="AF158" s="66">
        <v>0.55685074253234002</v>
      </c>
      <c r="AG158" s="66">
        <v>0.81843746163333897</v>
      </c>
      <c r="AH158" s="66">
        <v>0.72999307079166997</v>
      </c>
      <c r="AI158" s="67" t="s">
        <v>75</v>
      </c>
      <c r="AJ158" s="67" t="s">
        <v>76</v>
      </c>
      <c r="AK158" s="67" t="s">
        <v>76</v>
      </c>
      <c r="AL158" s="67" t="s">
        <v>75</v>
      </c>
      <c r="AM158" s="67" t="s">
        <v>77</v>
      </c>
      <c r="AN158" s="67" t="s">
        <v>75</v>
      </c>
      <c r="AO158" s="67" t="s">
        <v>75</v>
      </c>
      <c r="AP158" s="67" t="s">
        <v>76</v>
      </c>
      <c r="AR158" s="68" t="s">
        <v>85</v>
      </c>
      <c r="AS158" s="66">
        <v>0.79347932251418196</v>
      </c>
      <c r="AT158" s="66">
        <v>0.80273521066028797</v>
      </c>
      <c r="AU158" s="66">
        <v>6.4806978964083202</v>
      </c>
      <c r="AV158" s="66">
        <v>5.7980864326347703</v>
      </c>
      <c r="AW158" s="66">
        <v>0.454445461508659</v>
      </c>
      <c r="AX158" s="66">
        <v>0.444145009360357</v>
      </c>
      <c r="AY158" s="66">
        <v>0.82084976638971097</v>
      </c>
      <c r="AZ158" s="66">
        <v>0.82746101549721796</v>
      </c>
      <c r="BA158" s="67" t="s">
        <v>75</v>
      </c>
      <c r="BB158" s="67" t="s">
        <v>77</v>
      </c>
      <c r="BC158" s="67" t="s">
        <v>75</v>
      </c>
      <c r="BD158" s="67" t="s">
        <v>75</v>
      </c>
      <c r="BE158" s="67" t="s">
        <v>77</v>
      </c>
      <c r="BF158" s="67" t="s">
        <v>77</v>
      </c>
      <c r="BG158" s="67" t="s">
        <v>75</v>
      </c>
      <c r="BH158" s="67" t="s">
        <v>75</v>
      </c>
      <c r="BI158" s="63">
        <f t="shared" ref="BI158:BI165" si="1499">IF(BJ158=AR158,1,0)</f>
        <v>1</v>
      </c>
      <c r="BJ158" s="63" t="s">
        <v>85</v>
      </c>
      <c r="BK158" s="66">
        <v>0.77201057728846201</v>
      </c>
      <c r="BL158" s="66">
        <v>0.78145064939357001</v>
      </c>
      <c r="BM158" s="66">
        <v>8.3086932198694807</v>
      </c>
      <c r="BN158" s="66">
        <v>6.9422442839524603</v>
      </c>
      <c r="BO158" s="66">
        <v>0.47748237947754502</v>
      </c>
      <c r="BP158" s="66">
        <v>0.46749262091120802</v>
      </c>
      <c r="BQ158" s="66">
        <v>0.81530771590621798</v>
      </c>
      <c r="BR158" s="66">
        <v>0.81882056470473397</v>
      </c>
      <c r="BS158" s="63" t="s">
        <v>75</v>
      </c>
      <c r="BT158" s="63" t="s">
        <v>75</v>
      </c>
      <c r="BU158" s="63" t="s">
        <v>75</v>
      </c>
      <c r="BV158" s="63" t="s">
        <v>75</v>
      </c>
      <c r="BW158" s="63" t="s">
        <v>77</v>
      </c>
      <c r="BX158" s="63" t="s">
        <v>77</v>
      </c>
      <c r="BY158" s="63" t="s">
        <v>75</v>
      </c>
      <c r="BZ158" s="63" t="s">
        <v>75</v>
      </c>
    </row>
    <row r="159" spans="1:78" s="63" customFormat="1" x14ac:dyDescent="0.3">
      <c r="A159" s="62">
        <v>14162500</v>
      </c>
      <c r="B159" s="63">
        <v>23772909</v>
      </c>
      <c r="C159" s="63" t="s">
        <v>11</v>
      </c>
      <c r="D159" s="63" t="s">
        <v>178</v>
      </c>
      <c r="F159" s="79"/>
      <c r="G159" s="64">
        <v>0.54</v>
      </c>
      <c r="H159" s="64" t="str">
        <f t="shared" si="1483"/>
        <v>S</v>
      </c>
      <c r="I159" s="64" t="str">
        <f t="shared" si="1484"/>
        <v>S</v>
      </c>
      <c r="J159" s="64" t="str">
        <f t="shared" si="1485"/>
        <v>VG</v>
      </c>
      <c r="K159" s="64" t="str">
        <f t="shared" si="1486"/>
        <v>G</v>
      </c>
      <c r="L159" s="65">
        <v>-2.5000000000000001E-2</v>
      </c>
      <c r="M159" s="65" t="str">
        <f t="shared" si="1487"/>
        <v>VG</v>
      </c>
      <c r="N159" s="64" t="str">
        <f t="shared" si="1488"/>
        <v>G</v>
      </c>
      <c r="O159" s="64" t="str">
        <f t="shared" si="1489"/>
        <v>G</v>
      </c>
      <c r="P159" s="64" t="str">
        <f t="shared" si="1490"/>
        <v>G</v>
      </c>
      <c r="Q159" s="64">
        <v>0.67</v>
      </c>
      <c r="R159" s="64" t="str">
        <f t="shared" si="1491"/>
        <v>S</v>
      </c>
      <c r="S159" s="64" t="str">
        <f t="shared" si="1492"/>
        <v>G</v>
      </c>
      <c r="T159" s="64" t="str">
        <f t="shared" si="1493"/>
        <v>VG</v>
      </c>
      <c r="U159" s="64" t="str">
        <f t="shared" si="1494"/>
        <v>VG</v>
      </c>
      <c r="V159" s="64">
        <v>0.69</v>
      </c>
      <c r="W159" s="64" t="str">
        <f t="shared" si="1495"/>
        <v>S</v>
      </c>
      <c r="X159" s="64" t="str">
        <f t="shared" si="1496"/>
        <v>S</v>
      </c>
      <c r="Y159" s="64" t="str">
        <f t="shared" si="1497"/>
        <v>G</v>
      </c>
      <c r="Z159" s="64" t="str">
        <f t="shared" si="1498"/>
        <v>G</v>
      </c>
      <c r="AA159" s="66">
        <v>0.76488069174801598</v>
      </c>
      <c r="AB159" s="66">
        <v>0.68991725054118203</v>
      </c>
      <c r="AC159" s="66">
        <v>10.1443382784535</v>
      </c>
      <c r="AD159" s="66">
        <v>7.1222258413468396</v>
      </c>
      <c r="AE159" s="66">
        <v>0.484891027192693</v>
      </c>
      <c r="AF159" s="66">
        <v>0.55685074253234002</v>
      </c>
      <c r="AG159" s="66">
        <v>0.81843746163333897</v>
      </c>
      <c r="AH159" s="66">
        <v>0.72999307079166997</v>
      </c>
      <c r="AI159" s="67" t="s">
        <v>75</v>
      </c>
      <c r="AJ159" s="67" t="s">
        <v>76</v>
      </c>
      <c r="AK159" s="67" t="s">
        <v>76</v>
      </c>
      <c r="AL159" s="67" t="s">
        <v>75</v>
      </c>
      <c r="AM159" s="67" t="s">
        <v>77</v>
      </c>
      <c r="AN159" s="67" t="s">
        <v>75</v>
      </c>
      <c r="AO159" s="67" t="s">
        <v>75</v>
      </c>
      <c r="AP159" s="67" t="s">
        <v>76</v>
      </c>
      <c r="AR159" s="68" t="s">
        <v>85</v>
      </c>
      <c r="AS159" s="66">
        <v>0.79347932251418196</v>
      </c>
      <c r="AT159" s="66">
        <v>0.80273521066028797</v>
      </c>
      <c r="AU159" s="66">
        <v>6.4806978964083202</v>
      </c>
      <c r="AV159" s="66">
        <v>5.7980864326347703</v>
      </c>
      <c r="AW159" s="66">
        <v>0.454445461508659</v>
      </c>
      <c r="AX159" s="66">
        <v>0.444145009360357</v>
      </c>
      <c r="AY159" s="66">
        <v>0.82084976638971097</v>
      </c>
      <c r="AZ159" s="66">
        <v>0.82746101549721796</v>
      </c>
      <c r="BA159" s="67" t="s">
        <v>75</v>
      </c>
      <c r="BB159" s="67" t="s">
        <v>77</v>
      </c>
      <c r="BC159" s="67" t="s">
        <v>75</v>
      </c>
      <c r="BD159" s="67" t="s">
        <v>75</v>
      </c>
      <c r="BE159" s="67" t="s">
        <v>77</v>
      </c>
      <c r="BF159" s="67" t="s">
        <v>77</v>
      </c>
      <c r="BG159" s="67" t="s">
        <v>75</v>
      </c>
      <c r="BH159" s="67" t="s">
        <v>75</v>
      </c>
      <c r="BI159" s="63">
        <f t="shared" si="1499"/>
        <v>1</v>
      </c>
      <c r="BJ159" s="63" t="s">
        <v>85</v>
      </c>
      <c r="BK159" s="66">
        <v>0.77201057728846201</v>
      </c>
      <c r="BL159" s="66">
        <v>0.78145064939357001</v>
      </c>
      <c r="BM159" s="66">
        <v>8.3086932198694807</v>
      </c>
      <c r="BN159" s="66">
        <v>6.9422442839524603</v>
      </c>
      <c r="BO159" s="66">
        <v>0.47748237947754502</v>
      </c>
      <c r="BP159" s="66">
        <v>0.46749262091120802</v>
      </c>
      <c r="BQ159" s="66">
        <v>0.81530771590621798</v>
      </c>
      <c r="BR159" s="66">
        <v>0.81882056470473397</v>
      </c>
      <c r="BS159" s="63" t="s">
        <v>75</v>
      </c>
      <c r="BT159" s="63" t="s">
        <v>75</v>
      </c>
      <c r="BU159" s="63" t="s">
        <v>75</v>
      </c>
      <c r="BV159" s="63" t="s">
        <v>75</v>
      </c>
      <c r="BW159" s="63" t="s">
        <v>77</v>
      </c>
      <c r="BX159" s="63" t="s">
        <v>77</v>
      </c>
      <c r="BY159" s="63" t="s">
        <v>75</v>
      </c>
      <c r="BZ159" s="63" t="s">
        <v>75</v>
      </c>
    </row>
    <row r="160" spans="1:78" s="63" customFormat="1" x14ac:dyDescent="0.3">
      <c r="A160" s="62">
        <v>14162500</v>
      </c>
      <c r="B160" s="63">
        <v>23772909</v>
      </c>
      <c r="C160" s="63" t="s">
        <v>11</v>
      </c>
      <c r="D160" s="63" t="s">
        <v>185</v>
      </c>
      <c r="F160" s="79"/>
      <c r="G160" s="64">
        <v>0.61</v>
      </c>
      <c r="H160" s="64" t="str">
        <f t="shared" si="1483"/>
        <v>S</v>
      </c>
      <c r="I160" s="64" t="str">
        <f t="shared" si="1484"/>
        <v>S</v>
      </c>
      <c r="J160" s="64" t="str">
        <f t="shared" si="1485"/>
        <v>VG</v>
      </c>
      <c r="K160" s="64" t="str">
        <f t="shared" si="1486"/>
        <v>G</v>
      </c>
      <c r="L160" s="65">
        <v>5.0999999999999997E-2</v>
      </c>
      <c r="M160" s="65" t="str">
        <f t="shared" si="1487"/>
        <v>G</v>
      </c>
      <c r="N160" s="64" t="str">
        <f t="shared" si="1488"/>
        <v>G</v>
      </c>
      <c r="O160" s="64" t="str">
        <f t="shared" si="1489"/>
        <v>G</v>
      </c>
      <c r="P160" s="64" t="str">
        <f t="shared" si="1490"/>
        <v>G</v>
      </c>
      <c r="Q160" s="64">
        <v>0.62</v>
      </c>
      <c r="R160" s="64" t="str">
        <f t="shared" si="1491"/>
        <v>S</v>
      </c>
      <c r="S160" s="64" t="str">
        <f t="shared" si="1492"/>
        <v>G</v>
      </c>
      <c r="T160" s="64" t="str">
        <f t="shared" si="1493"/>
        <v>VG</v>
      </c>
      <c r="U160" s="64" t="str">
        <f t="shared" si="1494"/>
        <v>VG</v>
      </c>
      <c r="V160" s="64">
        <v>0.69</v>
      </c>
      <c r="W160" s="64" t="str">
        <f t="shared" si="1495"/>
        <v>S</v>
      </c>
      <c r="X160" s="64" t="str">
        <f t="shared" si="1496"/>
        <v>S</v>
      </c>
      <c r="Y160" s="64" t="str">
        <f t="shared" si="1497"/>
        <v>G</v>
      </c>
      <c r="Z160" s="64" t="str">
        <f t="shared" si="1498"/>
        <v>G</v>
      </c>
      <c r="AA160" s="66">
        <v>0.76488069174801598</v>
      </c>
      <c r="AB160" s="66">
        <v>0.68991725054118203</v>
      </c>
      <c r="AC160" s="66">
        <v>10.1443382784535</v>
      </c>
      <c r="AD160" s="66">
        <v>7.1222258413468396</v>
      </c>
      <c r="AE160" s="66">
        <v>0.484891027192693</v>
      </c>
      <c r="AF160" s="66">
        <v>0.55685074253234002</v>
      </c>
      <c r="AG160" s="66">
        <v>0.81843746163333897</v>
      </c>
      <c r="AH160" s="66">
        <v>0.72999307079166997</v>
      </c>
      <c r="AI160" s="67" t="s">
        <v>75</v>
      </c>
      <c r="AJ160" s="67" t="s">
        <v>76</v>
      </c>
      <c r="AK160" s="67" t="s">
        <v>76</v>
      </c>
      <c r="AL160" s="67" t="s">
        <v>75</v>
      </c>
      <c r="AM160" s="67" t="s">
        <v>77</v>
      </c>
      <c r="AN160" s="67" t="s">
        <v>75</v>
      </c>
      <c r="AO160" s="67" t="s">
        <v>75</v>
      </c>
      <c r="AP160" s="67" t="s">
        <v>76</v>
      </c>
      <c r="AR160" s="68" t="s">
        <v>85</v>
      </c>
      <c r="AS160" s="66">
        <v>0.79347932251418196</v>
      </c>
      <c r="AT160" s="66">
        <v>0.80273521066028797</v>
      </c>
      <c r="AU160" s="66">
        <v>6.4806978964083202</v>
      </c>
      <c r="AV160" s="66">
        <v>5.7980864326347703</v>
      </c>
      <c r="AW160" s="66">
        <v>0.454445461508659</v>
      </c>
      <c r="AX160" s="66">
        <v>0.444145009360357</v>
      </c>
      <c r="AY160" s="66">
        <v>0.82084976638971097</v>
      </c>
      <c r="AZ160" s="66">
        <v>0.82746101549721796</v>
      </c>
      <c r="BA160" s="67" t="s">
        <v>75</v>
      </c>
      <c r="BB160" s="67" t="s">
        <v>77</v>
      </c>
      <c r="BC160" s="67" t="s">
        <v>75</v>
      </c>
      <c r="BD160" s="67" t="s">
        <v>75</v>
      </c>
      <c r="BE160" s="67" t="s">
        <v>77</v>
      </c>
      <c r="BF160" s="67" t="s">
        <v>77</v>
      </c>
      <c r="BG160" s="67" t="s">
        <v>75</v>
      </c>
      <c r="BH160" s="67" t="s">
        <v>75</v>
      </c>
      <c r="BI160" s="63">
        <f t="shared" si="1499"/>
        <v>1</v>
      </c>
      <c r="BJ160" s="63" t="s">
        <v>85</v>
      </c>
      <c r="BK160" s="66">
        <v>0.77201057728846201</v>
      </c>
      <c r="BL160" s="66">
        <v>0.78145064939357001</v>
      </c>
      <c r="BM160" s="66">
        <v>8.3086932198694807</v>
      </c>
      <c r="BN160" s="66">
        <v>6.9422442839524603</v>
      </c>
      <c r="BO160" s="66">
        <v>0.47748237947754502</v>
      </c>
      <c r="BP160" s="66">
        <v>0.46749262091120802</v>
      </c>
      <c r="BQ160" s="66">
        <v>0.81530771590621798</v>
      </c>
      <c r="BR160" s="66">
        <v>0.81882056470473397</v>
      </c>
      <c r="BS160" s="63" t="s">
        <v>75</v>
      </c>
      <c r="BT160" s="63" t="s">
        <v>75</v>
      </c>
      <c r="BU160" s="63" t="s">
        <v>75</v>
      </c>
      <c r="BV160" s="63" t="s">
        <v>75</v>
      </c>
      <c r="BW160" s="63" t="s">
        <v>77</v>
      </c>
      <c r="BX160" s="63" t="s">
        <v>77</v>
      </c>
      <c r="BY160" s="63" t="s">
        <v>75</v>
      </c>
      <c r="BZ160" s="63" t="s">
        <v>75</v>
      </c>
    </row>
    <row r="161" spans="1:78" s="63" customFormat="1" x14ac:dyDescent="0.3">
      <c r="A161" s="62">
        <v>14162500</v>
      </c>
      <c r="B161" s="63">
        <v>23772909</v>
      </c>
      <c r="C161" s="63" t="s">
        <v>11</v>
      </c>
      <c r="D161" s="63" t="s">
        <v>186</v>
      </c>
      <c r="F161" s="79"/>
      <c r="G161" s="64">
        <v>0.6</v>
      </c>
      <c r="H161" s="64" t="str">
        <f t="shared" si="1483"/>
        <v>S</v>
      </c>
      <c r="I161" s="64" t="str">
        <f t="shared" si="1484"/>
        <v>S</v>
      </c>
      <c r="J161" s="64" t="str">
        <f t="shared" si="1485"/>
        <v>VG</v>
      </c>
      <c r="K161" s="64" t="str">
        <f t="shared" si="1486"/>
        <v>G</v>
      </c>
      <c r="L161" s="65">
        <v>0.06</v>
      </c>
      <c r="M161" s="65" t="str">
        <f t="shared" si="1487"/>
        <v>G</v>
      </c>
      <c r="N161" s="64" t="str">
        <f t="shared" si="1488"/>
        <v>G</v>
      </c>
      <c r="O161" s="64" t="str">
        <f t="shared" si="1489"/>
        <v>G</v>
      </c>
      <c r="P161" s="64" t="str">
        <f t="shared" si="1490"/>
        <v>G</v>
      </c>
      <c r="Q161" s="64">
        <v>0.62</v>
      </c>
      <c r="R161" s="64" t="str">
        <f t="shared" si="1491"/>
        <v>S</v>
      </c>
      <c r="S161" s="64" t="str">
        <f t="shared" si="1492"/>
        <v>G</v>
      </c>
      <c r="T161" s="64" t="str">
        <f t="shared" si="1493"/>
        <v>VG</v>
      </c>
      <c r="U161" s="64" t="str">
        <f t="shared" si="1494"/>
        <v>VG</v>
      </c>
      <c r="V161" s="64">
        <v>0.69</v>
      </c>
      <c r="W161" s="64" t="str">
        <f t="shared" si="1495"/>
        <v>S</v>
      </c>
      <c r="X161" s="64" t="str">
        <f t="shared" si="1496"/>
        <v>S</v>
      </c>
      <c r="Y161" s="64" t="str">
        <f t="shared" si="1497"/>
        <v>G</v>
      </c>
      <c r="Z161" s="64" t="str">
        <f t="shared" si="1498"/>
        <v>G</v>
      </c>
      <c r="AA161" s="66">
        <v>0.76488069174801598</v>
      </c>
      <c r="AB161" s="66">
        <v>0.68991725054118203</v>
      </c>
      <c r="AC161" s="66">
        <v>10.1443382784535</v>
      </c>
      <c r="AD161" s="66">
        <v>7.1222258413468396</v>
      </c>
      <c r="AE161" s="66">
        <v>0.484891027192693</v>
      </c>
      <c r="AF161" s="66">
        <v>0.55685074253234002</v>
      </c>
      <c r="AG161" s="66">
        <v>0.81843746163333897</v>
      </c>
      <c r="AH161" s="66">
        <v>0.72999307079166997</v>
      </c>
      <c r="AI161" s="67" t="s">
        <v>75</v>
      </c>
      <c r="AJ161" s="67" t="s">
        <v>76</v>
      </c>
      <c r="AK161" s="67" t="s">
        <v>76</v>
      </c>
      <c r="AL161" s="67" t="s">
        <v>75</v>
      </c>
      <c r="AM161" s="67" t="s">
        <v>77</v>
      </c>
      <c r="AN161" s="67" t="s">
        <v>75</v>
      </c>
      <c r="AO161" s="67" t="s">
        <v>75</v>
      </c>
      <c r="AP161" s="67" t="s">
        <v>76</v>
      </c>
      <c r="AR161" s="68" t="s">
        <v>85</v>
      </c>
      <c r="AS161" s="66">
        <v>0.79347932251418196</v>
      </c>
      <c r="AT161" s="66">
        <v>0.80273521066028797</v>
      </c>
      <c r="AU161" s="66">
        <v>6.4806978964083202</v>
      </c>
      <c r="AV161" s="66">
        <v>5.7980864326347703</v>
      </c>
      <c r="AW161" s="66">
        <v>0.454445461508659</v>
      </c>
      <c r="AX161" s="66">
        <v>0.444145009360357</v>
      </c>
      <c r="AY161" s="66">
        <v>0.82084976638971097</v>
      </c>
      <c r="AZ161" s="66">
        <v>0.82746101549721796</v>
      </c>
      <c r="BA161" s="67" t="s">
        <v>75</v>
      </c>
      <c r="BB161" s="67" t="s">
        <v>77</v>
      </c>
      <c r="BC161" s="67" t="s">
        <v>75</v>
      </c>
      <c r="BD161" s="67" t="s">
        <v>75</v>
      </c>
      <c r="BE161" s="67" t="s">
        <v>77</v>
      </c>
      <c r="BF161" s="67" t="s">
        <v>77</v>
      </c>
      <c r="BG161" s="67" t="s">
        <v>75</v>
      </c>
      <c r="BH161" s="67" t="s">
        <v>75</v>
      </c>
      <c r="BI161" s="63">
        <f t="shared" si="1499"/>
        <v>1</v>
      </c>
      <c r="BJ161" s="63" t="s">
        <v>85</v>
      </c>
      <c r="BK161" s="66">
        <v>0.77201057728846201</v>
      </c>
      <c r="BL161" s="66">
        <v>0.78145064939357001</v>
      </c>
      <c r="BM161" s="66">
        <v>8.3086932198694807</v>
      </c>
      <c r="BN161" s="66">
        <v>6.9422442839524603</v>
      </c>
      <c r="BO161" s="66">
        <v>0.47748237947754502</v>
      </c>
      <c r="BP161" s="66">
        <v>0.46749262091120802</v>
      </c>
      <c r="BQ161" s="66">
        <v>0.81530771590621798</v>
      </c>
      <c r="BR161" s="66">
        <v>0.81882056470473397</v>
      </c>
      <c r="BS161" s="63" t="s">
        <v>75</v>
      </c>
      <c r="BT161" s="63" t="s">
        <v>75</v>
      </c>
      <c r="BU161" s="63" t="s">
        <v>75</v>
      </c>
      <c r="BV161" s="63" t="s">
        <v>75</v>
      </c>
      <c r="BW161" s="63" t="s">
        <v>77</v>
      </c>
      <c r="BX161" s="63" t="s">
        <v>77</v>
      </c>
      <c r="BY161" s="63" t="s">
        <v>75</v>
      </c>
      <c r="BZ161" s="63" t="s">
        <v>75</v>
      </c>
    </row>
    <row r="162" spans="1:78" s="63" customFormat="1" x14ac:dyDescent="0.3">
      <c r="A162" s="62">
        <v>14162500</v>
      </c>
      <c r="B162" s="63">
        <v>23772909</v>
      </c>
      <c r="C162" s="63" t="s">
        <v>11</v>
      </c>
      <c r="D162" s="63" t="s">
        <v>204</v>
      </c>
      <c r="F162" s="79"/>
      <c r="G162" s="64">
        <v>0.78</v>
      </c>
      <c r="H162" s="64" t="str">
        <f t="shared" si="1483"/>
        <v>G</v>
      </c>
      <c r="I162" s="64" t="str">
        <f t="shared" si="1484"/>
        <v>S</v>
      </c>
      <c r="J162" s="64" t="str">
        <f t="shared" si="1485"/>
        <v>VG</v>
      </c>
      <c r="K162" s="64" t="str">
        <f t="shared" si="1486"/>
        <v>G</v>
      </c>
      <c r="L162" s="65">
        <v>6.2E-2</v>
      </c>
      <c r="M162" s="65" t="str">
        <f t="shared" si="1487"/>
        <v>G</v>
      </c>
      <c r="N162" s="64" t="str">
        <f t="shared" si="1488"/>
        <v>G</v>
      </c>
      <c r="O162" s="64" t="str">
        <f t="shared" si="1489"/>
        <v>G</v>
      </c>
      <c r="P162" s="64" t="str">
        <f t="shared" si="1490"/>
        <v>G</v>
      </c>
      <c r="Q162" s="64">
        <v>0.47</v>
      </c>
      <c r="R162" s="64" t="str">
        <f t="shared" si="1491"/>
        <v>VG</v>
      </c>
      <c r="S162" s="64" t="str">
        <f t="shared" si="1492"/>
        <v>G</v>
      </c>
      <c r="T162" s="64" t="str">
        <f t="shared" si="1493"/>
        <v>VG</v>
      </c>
      <c r="U162" s="64" t="str">
        <f t="shared" si="1494"/>
        <v>VG</v>
      </c>
      <c r="V162" s="64">
        <v>0.82</v>
      </c>
      <c r="W162" s="64" t="str">
        <f t="shared" si="1495"/>
        <v>G</v>
      </c>
      <c r="X162" s="64" t="str">
        <f t="shared" si="1496"/>
        <v>S</v>
      </c>
      <c r="Y162" s="64" t="str">
        <f t="shared" si="1497"/>
        <v>G</v>
      </c>
      <c r="Z162" s="64" t="str">
        <f t="shared" si="1498"/>
        <v>G</v>
      </c>
      <c r="AA162" s="66">
        <v>0.76488069174801598</v>
      </c>
      <c r="AB162" s="66">
        <v>0.68991725054118203</v>
      </c>
      <c r="AC162" s="66">
        <v>10.1443382784535</v>
      </c>
      <c r="AD162" s="66">
        <v>7.1222258413468396</v>
      </c>
      <c r="AE162" s="66">
        <v>0.484891027192693</v>
      </c>
      <c r="AF162" s="66">
        <v>0.55685074253234002</v>
      </c>
      <c r="AG162" s="66">
        <v>0.81843746163333897</v>
      </c>
      <c r="AH162" s="66">
        <v>0.72999307079166997</v>
      </c>
      <c r="AI162" s="67" t="s">
        <v>75</v>
      </c>
      <c r="AJ162" s="67" t="s">
        <v>76</v>
      </c>
      <c r="AK162" s="67" t="s">
        <v>76</v>
      </c>
      <c r="AL162" s="67" t="s">
        <v>75</v>
      </c>
      <c r="AM162" s="67" t="s">
        <v>77</v>
      </c>
      <c r="AN162" s="67" t="s">
        <v>75</v>
      </c>
      <c r="AO162" s="67" t="s">
        <v>75</v>
      </c>
      <c r="AP162" s="67" t="s">
        <v>76</v>
      </c>
      <c r="AR162" s="68" t="s">
        <v>85</v>
      </c>
      <c r="AS162" s="66">
        <v>0.79347932251418196</v>
      </c>
      <c r="AT162" s="66">
        <v>0.80273521066028797</v>
      </c>
      <c r="AU162" s="66">
        <v>6.4806978964083202</v>
      </c>
      <c r="AV162" s="66">
        <v>5.7980864326347703</v>
      </c>
      <c r="AW162" s="66">
        <v>0.454445461508659</v>
      </c>
      <c r="AX162" s="66">
        <v>0.444145009360357</v>
      </c>
      <c r="AY162" s="66">
        <v>0.82084976638971097</v>
      </c>
      <c r="AZ162" s="66">
        <v>0.82746101549721796</v>
      </c>
      <c r="BA162" s="67" t="s">
        <v>75</v>
      </c>
      <c r="BB162" s="67" t="s">
        <v>77</v>
      </c>
      <c r="BC162" s="67" t="s">
        <v>75</v>
      </c>
      <c r="BD162" s="67" t="s">
        <v>75</v>
      </c>
      <c r="BE162" s="67" t="s">
        <v>77</v>
      </c>
      <c r="BF162" s="67" t="s">
        <v>77</v>
      </c>
      <c r="BG162" s="67" t="s">
        <v>75</v>
      </c>
      <c r="BH162" s="67" t="s">
        <v>75</v>
      </c>
      <c r="BI162" s="63">
        <f t="shared" si="1499"/>
        <v>1</v>
      </c>
      <c r="BJ162" s="63" t="s">
        <v>85</v>
      </c>
      <c r="BK162" s="66">
        <v>0.77201057728846201</v>
      </c>
      <c r="BL162" s="66">
        <v>0.78145064939357001</v>
      </c>
      <c r="BM162" s="66">
        <v>8.3086932198694807</v>
      </c>
      <c r="BN162" s="66">
        <v>6.9422442839524603</v>
      </c>
      <c r="BO162" s="66">
        <v>0.47748237947754502</v>
      </c>
      <c r="BP162" s="66">
        <v>0.46749262091120802</v>
      </c>
      <c r="BQ162" s="66">
        <v>0.81530771590621798</v>
      </c>
      <c r="BR162" s="66">
        <v>0.81882056470473397</v>
      </c>
      <c r="BS162" s="63" t="s">
        <v>75</v>
      </c>
      <c r="BT162" s="63" t="s">
        <v>75</v>
      </c>
      <c r="BU162" s="63" t="s">
        <v>75</v>
      </c>
      <c r="BV162" s="63" t="s">
        <v>75</v>
      </c>
      <c r="BW162" s="63" t="s">
        <v>77</v>
      </c>
      <c r="BX162" s="63" t="s">
        <v>77</v>
      </c>
      <c r="BY162" s="63" t="s">
        <v>75</v>
      </c>
      <c r="BZ162" s="63" t="s">
        <v>75</v>
      </c>
    </row>
    <row r="163" spans="1:78" s="63" customFormat="1" x14ac:dyDescent="0.3">
      <c r="A163" s="62">
        <v>14162500</v>
      </c>
      <c r="B163" s="63">
        <v>23772909</v>
      </c>
      <c r="C163" s="63" t="s">
        <v>11</v>
      </c>
      <c r="D163" s="63" t="s">
        <v>212</v>
      </c>
      <c r="F163" s="79"/>
      <c r="G163" s="64">
        <v>0.75</v>
      </c>
      <c r="H163" s="64" t="str">
        <f t="shared" si="1483"/>
        <v>G</v>
      </c>
      <c r="I163" s="64" t="str">
        <f t="shared" si="1484"/>
        <v>S</v>
      </c>
      <c r="J163" s="64" t="str">
        <f t="shared" si="1485"/>
        <v>VG</v>
      </c>
      <c r="K163" s="64" t="str">
        <f t="shared" si="1486"/>
        <v>G</v>
      </c>
      <c r="L163" s="65">
        <v>4.0000000000000001E-3</v>
      </c>
      <c r="M163" s="65" t="str">
        <f t="shared" si="1487"/>
        <v>VG</v>
      </c>
      <c r="N163" s="64" t="str">
        <f t="shared" si="1488"/>
        <v>G</v>
      </c>
      <c r="O163" s="64" t="str">
        <f t="shared" si="1489"/>
        <v>G</v>
      </c>
      <c r="P163" s="64" t="str">
        <f t="shared" si="1490"/>
        <v>G</v>
      </c>
      <c r="Q163" s="64">
        <v>0.5</v>
      </c>
      <c r="R163" s="64" t="str">
        <f t="shared" si="1491"/>
        <v>VG</v>
      </c>
      <c r="S163" s="64" t="str">
        <f t="shared" si="1492"/>
        <v>G</v>
      </c>
      <c r="T163" s="64" t="str">
        <f t="shared" si="1493"/>
        <v>VG</v>
      </c>
      <c r="U163" s="64" t="str">
        <f t="shared" si="1494"/>
        <v>VG</v>
      </c>
      <c r="V163" s="64">
        <v>0.82</v>
      </c>
      <c r="W163" s="64" t="str">
        <f t="shared" si="1495"/>
        <v>G</v>
      </c>
      <c r="X163" s="64" t="str">
        <f t="shared" si="1496"/>
        <v>S</v>
      </c>
      <c r="Y163" s="64" t="str">
        <f t="shared" si="1497"/>
        <v>G</v>
      </c>
      <c r="Z163" s="64" t="str">
        <f t="shared" si="1498"/>
        <v>G</v>
      </c>
      <c r="AA163" s="66">
        <v>0.76488069174801598</v>
      </c>
      <c r="AB163" s="66">
        <v>0.68991725054118203</v>
      </c>
      <c r="AC163" s="66">
        <v>10.1443382784535</v>
      </c>
      <c r="AD163" s="66">
        <v>7.1222258413468396</v>
      </c>
      <c r="AE163" s="66">
        <v>0.484891027192693</v>
      </c>
      <c r="AF163" s="66">
        <v>0.55685074253234002</v>
      </c>
      <c r="AG163" s="66">
        <v>0.81843746163333897</v>
      </c>
      <c r="AH163" s="66">
        <v>0.72999307079166997</v>
      </c>
      <c r="AI163" s="67" t="s">
        <v>75</v>
      </c>
      <c r="AJ163" s="67" t="s">
        <v>76</v>
      </c>
      <c r="AK163" s="67" t="s">
        <v>76</v>
      </c>
      <c r="AL163" s="67" t="s">
        <v>75</v>
      </c>
      <c r="AM163" s="67" t="s">
        <v>77</v>
      </c>
      <c r="AN163" s="67" t="s">
        <v>75</v>
      </c>
      <c r="AO163" s="67" t="s">
        <v>75</v>
      </c>
      <c r="AP163" s="67" t="s">
        <v>76</v>
      </c>
      <c r="AR163" s="68" t="s">
        <v>85</v>
      </c>
      <c r="AS163" s="66">
        <v>0.79347932251418196</v>
      </c>
      <c r="AT163" s="66">
        <v>0.80273521066028797</v>
      </c>
      <c r="AU163" s="66">
        <v>6.4806978964083202</v>
      </c>
      <c r="AV163" s="66">
        <v>5.7980864326347703</v>
      </c>
      <c r="AW163" s="66">
        <v>0.454445461508659</v>
      </c>
      <c r="AX163" s="66">
        <v>0.444145009360357</v>
      </c>
      <c r="AY163" s="66">
        <v>0.82084976638971097</v>
      </c>
      <c r="AZ163" s="66">
        <v>0.82746101549721796</v>
      </c>
      <c r="BA163" s="67" t="s">
        <v>75</v>
      </c>
      <c r="BB163" s="67" t="s">
        <v>77</v>
      </c>
      <c r="BC163" s="67" t="s">
        <v>75</v>
      </c>
      <c r="BD163" s="67" t="s">
        <v>75</v>
      </c>
      <c r="BE163" s="67" t="s">
        <v>77</v>
      </c>
      <c r="BF163" s="67" t="s">
        <v>77</v>
      </c>
      <c r="BG163" s="67" t="s">
        <v>75</v>
      </c>
      <c r="BH163" s="67" t="s">
        <v>75</v>
      </c>
      <c r="BI163" s="63">
        <f t="shared" si="1499"/>
        <v>1</v>
      </c>
      <c r="BJ163" s="63" t="s">
        <v>85</v>
      </c>
      <c r="BK163" s="66">
        <v>0.77201057728846201</v>
      </c>
      <c r="BL163" s="66">
        <v>0.78145064939357001</v>
      </c>
      <c r="BM163" s="66">
        <v>8.3086932198694807</v>
      </c>
      <c r="BN163" s="66">
        <v>6.9422442839524603</v>
      </c>
      <c r="BO163" s="66">
        <v>0.47748237947754502</v>
      </c>
      <c r="BP163" s="66">
        <v>0.46749262091120802</v>
      </c>
      <c r="BQ163" s="66">
        <v>0.81530771590621798</v>
      </c>
      <c r="BR163" s="66">
        <v>0.81882056470473397</v>
      </c>
      <c r="BS163" s="63" t="s">
        <v>75</v>
      </c>
      <c r="BT163" s="63" t="s">
        <v>75</v>
      </c>
      <c r="BU163" s="63" t="s">
        <v>75</v>
      </c>
      <c r="BV163" s="63" t="s">
        <v>75</v>
      </c>
      <c r="BW163" s="63" t="s">
        <v>77</v>
      </c>
      <c r="BX163" s="63" t="s">
        <v>77</v>
      </c>
      <c r="BY163" s="63" t="s">
        <v>75</v>
      </c>
      <c r="BZ163" s="63" t="s">
        <v>75</v>
      </c>
    </row>
    <row r="164" spans="1:78" s="63" customFormat="1" x14ac:dyDescent="0.3">
      <c r="A164" s="62">
        <v>14162500</v>
      </c>
      <c r="B164" s="63">
        <v>23772909</v>
      </c>
      <c r="C164" s="63" t="s">
        <v>11</v>
      </c>
      <c r="D164" s="63" t="s">
        <v>220</v>
      </c>
      <c r="F164" s="79"/>
      <c r="G164" s="64">
        <v>0.76</v>
      </c>
      <c r="H164" s="64" t="str">
        <f t="shared" si="1483"/>
        <v>G</v>
      </c>
      <c r="I164" s="64" t="str">
        <f t="shared" si="1484"/>
        <v>S</v>
      </c>
      <c r="J164" s="64" t="str">
        <f t="shared" si="1485"/>
        <v>VG</v>
      </c>
      <c r="K164" s="64" t="str">
        <f t="shared" si="1486"/>
        <v>G</v>
      </c>
      <c r="L164" s="65">
        <v>4.0000000000000001E-3</v>
      </c>
      <c r="M164" s="65" t="str">
        <f t="shared" si="1487"/>
        <v>VG</v>
      </c>
      <c r="N164" s="64" t="str">
        <f t="shared" si="1488"/>
        <v>G</v>
      </c>
      <c r="O164" s="64" t="str">
        <f t="shared" si="1489"/>
        <v>G</v>
      </c>
      <c r="P164" s="64" t="str">
        <f t="shared" si="1490"/>
        <v>G</v>
      </c>
      <c r="Q164" s="64">
        <v>0.49</v>
      </c>
      <c r="R164" s="64" t="str">
        <f t="shared" si="1491"/>
        <v>VG</v>
      </c>
      <c r="S164" s="64" t="str">
        <f t="shared" si="1492"/>
        <v>G</v>
      </c>
      <c r="T164" s="64" t="str">
        <f t="shared" si="1493"/>
        <v>VG</v>
      </c>
      <c r="U164" s="64" t="str">
        <f t="shared" si="1494"/>
        <v>VG</v>
      </c>
      <c r="V164" s="64">
        <v>0.82</v>
      </c>
      <c r="W164" s="64" t="str">
        <f t="shared" si="1495"/>
        <v>G</v>
      </c>
      <c r="X164" s="64" t="str">
        <f t="shared" si="1496"/>
        <v>S</v>
      </c>
      <c r="Y164" s="64" t="str">
        <f t="shared" si="1497"/>
        <v>G</v>
      </c>
      <c r="Z164" s="64" t="str">
        <f t="shared" si="1498"/>
        <v>G</v>
      </c>
      <c r="AA164" s="66">
        <v>0.76488069174801598</v>
      </c>
      <c r="AB164" s="66">
        <v>0.68991725054118203</v>
      </c>
      <c r="AC164" s="66">
        <v>10.1443382784535</v>
      </c>
      <c r="AD164" s="66">
        <v>7.1222258413468396</v>
      </c>
      <c r="AE164" s="66">
        <v>0.484891027192693</v>
      </c>
      <c r="AF164" s="66">
        <v>0.55685074253234002</v>
      </c>
      <c r="AG164" s="66">
        <v>0.81843746163333897</v>
      </c>
      <c r="AH164" s="66">
        <v>0.72999307079166997</v>
      </c>
      <c r="AI164" s="67" t="s">
        <v>75</v>
      </c>
      <c r="AJ164" s="67" t="s">
        <v>76</v>
      </c>
      <c r="AK164" s="67" t="s">
        <v>76</v>
      </c>
      <c r="AL164" s="67" t="s">
        <v>75</v>
      </c>
      <c r="AM164" s="67" t="s">
        <v>77</v>
      </c>
      <c r="AN164" s="67" t="s">
        <v>75</v>
      </c>
      <c r="AO164" s="67" t="s">
        <v>75</v>
      </c>
      <c r="AP164" s="67" t="s">
        <v>76</v>
      </c>
      <c r="AR164" s="68" t="s">
        <v>85</v>
      </c>
      <c r="AS164" s="66">
        <v>0.79347932251418196</v>
      </c>
      <c r="AT164" s="66">
        <v>0.80273521066028797</v>
      </c>
      <c r="AU164" s="66">
        <v>6.4806978964083202</v>
      </c>
      <c r="AV164" s="66">
        <v>5.7980864326347703</v>
      </c>
      <c r="AW164" s="66">
        <v>0.454445461508659</v>
      </c>
      <c r="AX164" s="66">
        <v>0.444145009360357</v>
      </c>
      <c r="AY164" s="66">
        <v>0.82084976638971097</v>
      </c>
      <c r="AZ164" s="66">
        <v>0.82746101549721796</v>
      </c>
      <c r="BA164" s="67" t="s">
        <v>75</v>
      </c>
      <c r="BB164" s="67" t="s">
        <v>77</v>
      </c>
      <c r="BC164" s="67" t="s">
        <v>75</v>
      </c>
      <c r="BD164" s="67" t="s">
        <v>75</v>
      </c>
      <c r="BE164" s="67" t="s">
        <v>77</v>
      </c>
      <c r="BF164" s="67" t="s">
        <v>77</v>
      </c>
      <c r="BG164" s="67" t="s">
        <v>75</v>
      </c>
      <c r="BH164" s="67" t="s">
        <v>75</v>
      </c>
      <c r="BI164" s="63">
        <f t="shared" si="1499"/>
        <v>1</v>
      </c>
      <c r="BJ164" s="63" t="s">
        <v>85</v>
      </c>
      <c r="BK164" s="66">
        <v>0.77201057728846201</v>
      </c>
      <c r="BL164" s="66">
        <v>0.78145064939357001</v>
      </c>
      <c r="BM164" s="66">
        <v>8.3086932198694807</v>
      </c>
      <c r="BN164" s="66">
        <v>6.9422442839524603</v>
      </c>
      <c r="BO164" s="66">
        <v>0.47748237947754502</v>
      </c>
      <c r="BP164" s="66">
        <v>0.46749262091120802</v>
      </c>
      <c r="BQ164" s="66">
        <v>0.81530771590621798</v>
      </c>
      <c r="BR164" s="66">
        <v>0.81882056470473397</v>
      </c>
      <c r="BS164" s="63" t="s">
        <v>75</v>
      </c>
      <c r="BT164" s="63" t="s">
        <v>75</v>
      </c>
      <c r="BU164" s="63" t="s">
        <v>75</v>
      </c>
      <c r="BV164" s="63" t="s">
        <v>75</v>
      </c>
      <c r="BW164" s="63" t="s">
        <v>77</v>
      </c>
      <c r="BX164" s="63" t="s">
        <v>77</v>
      </c>
      <c r="BY164" s="63" t="s">
        <v>75</v>
      </c>
      <c r="BZ164" s="63" t="s">
        <v>75</v>
      </c>
    </row>
    <row r="165" spans="1:78" s="63" customFormat="1" x14ac:dyDescent="0.3">
      <c r="A165" s="62">
        <v>14162500</v>
      </c>
      <c r="B165" s="63">
        <v>23772909</v>
      </c>
      <c r="C165" s="63" t="s">
        <v>11</v>
      </c>
      <c r="D165" s="63" t="s">
        <v>225</v>
      </c>
      <c r="F165" s="79"/>
      <c r="G165" s="64">
        <v>0.76</v>
      </c>
      <c r="H165" s="64" t="str">
        <f t="shared" si="1483"/>
        <v>G</v>
      </c>
      <c r="I165" s="64" t="str">
        <f t="shared" si="1484"/>
        <v>S</v>
      </c>
      <c r="J165" s="64" t="str">
        <f t="shared" si="1485"/>
        <v>VG</v>
      </c>
      <c r="K165" s="64" t="str">
        <f t="shared" si="1486"/>
        <v>G</v>
      </c>
      <c r="L165" s="65">
        <v>0</v>
      </c>
      <c r="M165" s="65" t="str">
        <f t="shared" si="1487"/>
        <v>VG</v>
      </c>
      <c r="N165" s="64" t="str">
        <f t="shared" si="1488"/>
        <v>G</v>
      </c>
      <c r="O165" s="64" t="str">
        <f t="shared" si="1489"/>
        <v>G</v>
      </c>
      <c r="P165" s="64" t="str">
        <f t="shared" si="1490"/>
        <v>G</v>
      </c>
      <c r="Q165" s="64">
        <v>0.49</v>
      </c>
      <c r="R165" s="64" t="str">
        <f t="shared" si="1491"/>
        <v>VG</v>
      </c>
      <c r="S165" s="64" t="str">
        <f t="shared" si="1492"/>
        <v>G</v>
      </c>
      <c r="T165" s="64" t="str">
        <f t="shared" si="1493"/>
        <v>VG</v>
      </c>
      <c r="U165" s="64" t="str">
        <f t="shared" si="1494"/>
        <v>VG</v>
      </c>
      <c r="V165" s="64">
        <v>0.81</v>
      </c>
      <c r="W165" s="64" t="str">
        <f t="shared" si="1495"/>
        <v>G</v>
      </c>
      <c r="X165" s="64" t="str">
        <f t="shared" si="1496"/>
        <v>S</v>
      </c>
      <c r="Y165" s="64" t="str">
        <f t="shared" si="1497"/>
        <v>G</v>
      </c>
      <c r="Z165" s="64" t="str">
        <f t="shared" si="1498"/>
        <v>G</v>
      </c>
      <c r="AA165" s="66">
        <v>0.76488069174801598</v>
      </c>
      <c r="AB165" s="66">
        <v>0.68991725054118203</v>
      </c>
      <c r="AC165" s="66">
        <v>10.1443382784535</v>
      </c>
      <c r="AD165" s="66">
        <v>7.1222258413468396</v>
      </c>
      <c r="AE165" s="66">
        <v>0.484891027192693</v>
      </c>
      <c r="AF165" s="66">
        <v>0.55685074253234002</v>
      </c>
      <c r="AG165" s="66">
        <v>0.81843746163333897</v>
      </c>
      <c r="AH165" s="66">
        <v>0.72999307079166997</v>
      </c>
      <c r="AI165" s="67" t="s">
        <v>75</v>
      </c>
      <c r="AJ165" s="67" t="s">
        <v>76</v>
      </c>
      <c r="AK165" s="67" t="s">
        <v>76</v>
      </c>
      <c r="AL165" s="67" t="s">
        <v>75</v>
      </c>
      <c r="AM165" s="67" t="s">
        <v>77</v>
      </c>
      <c r="AN165" s="67" t="s">
        <v>75</v>
      </c>
      <c r="AO165" s="67" t="s">
        <v>75</v>
      </c>
      <c r="AP165" s="67" t="s">
        <v>76</v>
      </c>
      <c r="AR165" s="68" t="s">
        <v>85</v>
      </c>
      <c r="AS165" s="66">
        <v>0.79347932251418196</v>
      </c>
      <c r="AT165" s="66">
        <v>0.80273521066028797</v>
      </c>
      <c r="AU165" s="66">
        <v>6.4806978964083202</v>
      </c>
      <c r="AV165" s="66">
        <v>5.7980864326347703</v>
      </c>
      <c r="AW165" s="66">
        <v>0.454445461508659</v>
      </c>
      <c r="AX165" s="66">
        <v>0.444145009360357</v>
      </c>
      <c r="AY165" s="66">
        <v>0.82084976638971097</v>
      </c>
      <c r="AZ165" s="66">
        <v>0.82746101549721796</v>
      </c>
      <c r="BA165" s="67" t="s">
        <v>75</v>
      </c>
      <c r="BB165" s="67" t="s">
        <v>77</v>
      </c>
      <c r="BC165" s="67" t="s">
        <v>75</v>
      </c>
      <c r="BD165" s="67" t="s">
        <v>75</v>
      </c>
      <c r="BE165" s="67" t="s">
        <v>77</v>
      </c>
      <c r="BF165" s="67" t="s">
        <v>77</v>
      </c>
      <c r="BG165" s="67" t="s">
        <v>75</v>
      </c>
      <c r="BH165" s="67" t="s">
        <v>75</v>
      </c>
      <c r="BI165" s="63">
        <f t="shared" si="1499"/>
        <v>1</v>
      </c>
      <c r="BJ165" s="63" t="s">
        <v>85</v>
      </c>
      <c r="BK165" s="66">
        <v>0.77201057728846201</v>
      </c>
      <c r="BL165" s="66">
        <v>0.78145064939357001</v>
      </c>
      <c r="BM165" s="66">
        <v>8.3086932198694807</v>
      </c>
      <c r="BN165" s="66">
        <v>6.9422442839524603</v>
      </c>
      <c r="BO165" s="66">
        <v>0.47748237947754502</v>
      </c>
      <c r="BP165" s="66">
        <v>0.46749262091120802</v>
      </c>
      <c r="BQ165" s="66">
        <v>0.81530771590621798</v>
      </c>
      <c r="BR165" s="66">
        <v>0.81882056470473397</v>
      </c>
      <c r="BS165" s="63" t="s">
        <v>75</v>
      </c>
      <c r="BT165" s="63" t="s">
        <v>75</v>
      </c>
      <c r="BU165" s="63" t="s">
        <v>75</v>
      </c>
      <c r="BV165" s="63" t="s">
        <v>75</v>
      </c>
      <c r="BW165" s="63" t="s">
        <v>77</v>
      </c>
      <c r="BX165" s="63" t="s">
        <v>77</v>
      </c>
      <c r="BY165" s="63" t="s">
        <v>75</v>
      </c>
      <c r="BZ165" s="63" t="s">
        <v>75</v>
      </c>
    </row>
    <row r="166" spans="1:78" s="63" customFormat="1" x14ac:dyDescent="0.3">
      <c r="A166" s="62">
        <v>14162500</v>
      </c>
      <c r="B166" s="63">
        <v>23772909</v>
      </c>
      <c r="C166" s="63" t="s">
        <v>11</v>
      </c>
      <c r="D166" s="63" t="s">
        <v>228</v>
      </c>
      <c r="F166" s="79"/>
      <c r="G166" s="64">
        <v>0.76</v>
      </c>
      <c r="H166" s="64" t="str">
        <f t="shared" si="1483"/>
        <v>G</v>
      </c>
      <c r="I166" s="64" t="str">
        <f t="shared" ref="I166" si="1500">AJ166</f>
        <v>S</v>
      </c>
      <c r="J166" s="64" t="str">
        <f t="shared" ref="J166" si="1501">BB166</f>
        <v>VG</v>
      </c>
      <c r="K166" s="64" t="str">
        <f t="shared" ref="K166" si="1502">BT166</f>
        <v>G</v>
      </c>
      <c r="L166" s="65">
        <v>2E-3</v>
      </c>
      <c r="M166" s="65" t="str">
        <f t="shared" si="1487"/>
        <v>VG</v>
      </c>
      <c r="N166" s="64" t="str">
        <f t="shared" ref="N166" si="1503">AO166</f>
        <v>G</v>
      </c>
      <c r="O166" s="64" t="str">
        <f t="shared" ref="O166" si="1504">BD166</f>
        <v>G</v>
      </c>
      <c r="P166" s="64" t="str">
        <f t="shared" ref="P166" si="1505">BY166</f>
        <v>G</v>
      </c>
      <c r="Q166" s="64">
        <v>0.49</v>
      </c>
      <c r="R166" s="64" t="str">
        <f t="shared" si="1491"/>
        <v>VG</v>
      </c>
      <c r="S166" s="64" t="str">
        <f t="shared" ref="S166" si="1506">AN166</f>
        <v>G</v>
      </c>
      <c r="T166" s="64" t="str">
        <f t="shared" ref="T166" si="1507">BF166</f>
        <v>VG</v>
      </c>
      <c r="U166" s="64" t="str">
        <f t="shared" ref="U166" si="1508">BX166</f>
        <v>VG</v>
      </c>
      <c r="V166" s="64">
        <v>0.81</v>
      </c>
      <c r="W166" s="64" t="str">
        <f t="shared" si="1495"/>
        <v>G</v>
      </c>
      <c r="X166" s="64" t="str">
        <f t="shared" ref="X166" si="1509">AP166</f>
        <v>S</v>
      </c>
      <c r="Y166" s="64" t="str">
        <f t="shared" ref="Y166" si="1510">BH166</f>
        <v>G</v>
      </c>
      <c r="Z166" s="64" t="str">
        <f t="shared" ref="Z166" si="1511">BZ166</f>
        <v>G</v>
      </c>
      <c r="AA166" s="66">
        <v>0.76488069174801598</v>
      </c>
      <c r="AB166" s="66">
        <v>0.68991725054118203</v>
      </c>
      <c r="AC166" s="66">
        <v>10.1443382784535</v>
      </c>
      <c r="AD166" s="66">
        <v>7.1222258413468396</v>
      </c>
      <c r="AE166" s="66">
        <v>0.484891027192693</v>
      </c>
      <c r="AF166" s="66">
        <v>0.55685074253234002</v>
      </c>
      <c r="AG166" s="66">
        <v>0.81843746163333897</v>
      </c>
      <c r="AH166" s="66">
        <v>0.72999307079166997</v>
      </c>
      <c r="AI166" s="67" t="s">
        <v>75</v>
      </c>
      <c r="AJ166" s="67" t="s">
        <v>76</v>
      </c>
      <c r="AK166" s="67" t="s">
        <v>76</v>
      </c>
      <c r="AL166" s="67" t="s">
        <v>75</v>
      </c>
      <c r="AM166" s="67" t="s">
        <v>77</v>
      </c>
      <c r="AN166" s="67" t="s">
        <v>75</v>
      </c>
      <c r="AO166" s="67" t="s">
        <v>75</v>
      </c>
      <c r="AP166" s="67" t="s">
        <v>76</v>
      </c>
      <c r="AR166" s="68" t="s">
        <v>85</v>
      </c>
      <c r="AS166" s="66">
        <v>0.79347932251418196</v>
      </c>
      <c r="AT166" s="66">
        <v>0.80273521066028797</v>
      </c>
      <c r="AU166" s="66">
        <v>6.4806978964083202</v>
      </c>
      <c r="AV166" s="66">
        <v>5.7980864326347703</v>
      </c>
      <c r="AW166" s="66">
        <v>0.454445461508659</v>
      </c>
      <c r="AX166" s="66">
        <v>0.444145009360357</v>
      </c>
      <c r="AY166" s="66">
        <v>0.82084976638971097</v>
      </c>
      <c r="AZ166" s="66">
        <v>0.82746101549721796</v>
      </c>
      <c r="BA166" s="67" t="s">
        <v>75</v>
      </c>
      <c r="BB166" s="67" t="s">
        <v>77</v>
      </c>
      <c r="BC166" s="67" t="s">
        <v>75</v>
      </c>
      <c r="BD166" s="67" t="s">
        <v>75</v>
      </c>
      <c r="BE166" s="67" t="s">
        <v>77</v>
      </c>
      <c r="BF166" s="67" t="s">
        <v>77</v>
      </c>
      <c r="BG166" s="67" t="s">
        <v>75</v>
      </c>
      <c r="BH166" s="67" t="s">
        <v>75</v>
      </c>
      <c r="BI166" s="63">
        <f t="shared" ref="BI166" si="1512">IF(BJ166=AR166,1,0)</f>
        <v>1</v>
      </c>
      <c r="BJ166" s="63" t="s">
        <v>85</v>
      </c>
      <c r="BK166" s="66">
        <v>0.77201057728846201</v>
      </c>
      <c r="BL166" s="66">
        <v>0.78145064939357001</v>
      </c>
      <c r="BM166" s="66">
        <v>8.3086932198694807</v>
      </c>
      <c r="BN166" s="66">
        <v>6.9422442839524603</v>
      </c>
      <c r="BO166" s="66">
        <v>0.47748237947754502</v>
      </c>
      <c r="BP166" s="66">
        <v>0.46749262091120802</v>
      </c>
      <c r="BQ166" s="66">
        <v>0.81530771590621798</v>
      </c>
      <c r="BR166" s="66">
        <v>0.81882056470473397</v>
      </c>
      <c r="BS166" s="63" t="s">
        <v>75</v>
      </c>
      <c r="BT166" s="63" t="s">
        <v>75</v>
      </c>
      <c r="BU166" s="63" t="s">
        <v>75</v>
      </c>
      <c r="BV166" s="63" t="s">
        <v>75</v>
      </c>
      <c r="BW166" s="63" t="s">
        <v>77</v>
      </c>
      <c r="BX166" s="63" t="s">
        <v>77</v>
      </c>
      <c r="BY166" s="63" t="s">
        <v>75</v>
      </c>
      <c r="BZ166" s="63" t="s">
        <v>75</v>
      </c>
    </row>
    <row r="167" spans="1:78" s="63" customFormat="1" x14ac:dyDescent="0.3">
      <c r="A167" s="62">
        <v>14162500</v>
      </c>
      <c r="B167" s="63">
        <v>23772909</v>
      </c>
      <c r="C167" s="63" t="s">
        <v>11</v>
      </c>
      <c r="D167" s="63" t="s">
        <v>240</v>
      </c>
      <c r="F167" s="79"/>
      <c r="G167" s="64">
        <v>0.75</v>
      </c>
      <c r="H167" s="64" t="str">
        <f t="shared" si="1483"/>
        <v>G</v>
      </c>
      <c r="I167" s="64" t="str">
        <f t="shared" ref="I167" si="1513">AJ167</f>
        <v>S</v>
      </c>
      <c r="J167" s="64" t="str">
        <f t="shared" ref="J167" si="1514">BB167</f>
        <v>VG</v>
      </c>
      <c r="K167" s="64" t="str">
        <f t="shared" ref="K167" si="1515">BT167</f>
        <v>G</v>
      </c>
      <c r="L167" s="65">
        <v>-1E-3</v>
      </c>
      <c r="M167" s="65" t="str">
        <f t="shared" si="1487"/>
        <v>VG</v>
      </c>
      <c r="N167" s="64" t="str">
        <f t="shared" ref="N167" si="1516">AO167</f>
        <v>G</v>
      </c>
      <c r="O167" s="64" t="str">
        <f t="shared" ref="O167" si="1517">BD167</f>
        <v>G</v>
      </c>
      <c r="P167" s="64" t="str">
        <f t="shared" ref="P167" si="1518">BY167</f>
        <v>G</v>
      </c>
      <c r="Q167" s="64">
        <v>0.5</v>
      </c>
      <c r="R167" s="64" t="str">
        <f t="shared" si="1491"/>
        <v>VG</v>
      </c>
      <c r="S167" s="64" t="str">
        <f t="shared" ref="S167" si="1519">AN167</f>
        <v>G</v>
      </c>
      <c r="T167" s="64" t="str">
        <f t="shared" ref="T167" si="1520">BF167</f>
        <v>VG</v>
      </c>
      <c r="U167" s="64" t="str">
        <f t="shared" ref="U167" si="1521">BX167</f>
        <v>VG</v>
      </c>
      <c r="V167" s="64">
        <v>0.81</v>
      </c>
      <c r="W167" s="64" t="str">
        <f t="shared" si="1495"/>
        <v>G</v>
      </c>
      <c r="X167" s="64" t="str">
        <f t="shared" ref="X167" si="1522">AP167</f>
        <v>S</v>
      </c>
      <c r="Y167" s="64" t="str">
        <f t="shared" ref="Y167" si="1523">BH167</f>
        <v>G</v>
      </c>
      <c r="Z167" s="64" t="str">
        <f t="shared" ref="Z167" si="1524">BZ167</f>
        <v>G</v>
      </c>
      <c r="AA167" s="66">
        <v>0.76488069174801598</v>
      </c>
      <c r="AB167" s="66">
        <v>0.68991725054118203</v>
      </c>
      <c r="AC167" s="66">
        <v>10.1443382784535</v>
      </c>
      <c r="AD167" s="66">
        <v>7.1222258413468396</v>
      </c>
      <c r="AE167" s="66">
        <v>0.484891027192693</v>
      </c>
      <c r="AF167" s="66">
        <v>0.55685074253234002</v>
      </c>
      <c r="AG167" s="66">
        <v>0.81843746163333897</v>
      </c>
      <c r="AH167" s="66">
        <v>0.72999307079166997</v>
      </c>
      <c r="AI167" s="67" t="s">
        <v>75</v>
      </c>
      <c r="AJ167" s="67" t="s">
        <v>76</v>
      </c>
      <c r="AK167" s="67" t="s">
        <v>76</v>
      </c>
      <c r="AL167" s="67" t="s">
        <v>75</v>
      </c>
      <c r="AM167" s="67" t="s">
        <v>77</v>
      </c>
      <c r="AN167" s="67" t="s">
        <v>75</v>
      </c>
      <c r="AO167" s="67" t="s">
        <v>75</v>
      </c>
      <c r="AP167" s="67" t="s">
        <v>76</v>
      </c>
      <c r="AR167" s="68" t="s">
        <v>85</v>
      </c>
      <c r="AS167" s="66">
        <v>0.79347932251418196</v>
      </c>
      <c r="AT167" s="66">
        <v>0.80273521066028797</v>
      </c>
      <c r="AU167" s="66">
        <v>6.4806978964083202</v>
      </c>
      <c r="AV167" s="66">
        <v>5.7980864326347703</v>
      </c>
      <c r="AW167" s="66">
        <v>0.454445461508659</v>
      </c>
      <c r="AX167" s="66">
        <v>0.444145009360357</v>
      </c>
      <c r="AY167" s="66">
        <v>0.82084976638971097</v>
      </c>
      <c r="AZ167" s="66">
        <v>0.82746101549721796</v>
      </c>
      <c r="BA167" s="67" t="s">
        <v>75</v>
      </c>
      <c r="BB167" s="67" t="s">
        <v>77</v>
      </c>
      <c r="BC167" s="67" t="s">
        <v>75</v>
      </c>
      <c r="BD167" s="67" t="s">
        <v>75</v>
      </c>
      <c r="BE167" s="67" t="s">
        <v>77</v>
      </c>
      <c r="BF167" s="67" t="s">
        <v>77</v>
      </c>
      <c r="BG167" s="67" t="s">
        <v>75</v>
      </c>
      <c r="BH167" s="67" t="s">
        <v>75</v>
      </c>
      <c r="BI167" s="63">
        <f t="shared" ref="BI167" si="1525">IF(BJ167=AR167,1,0)</f>
        <v>1</v>
      </c>
      <c r="BJ167" s="63" t="s">
        <v>85</v>
      </c>
      <c r="BK167" s="66">
        <v>0.77201057728846201</v>
      </c>
      <c r="BL167" s="66">
        <v>0.78145064939357001</v>
      </c>
      <c r="BM167" s="66">
        <v>8.3086932198694807</v>
      </c>
      <c r="BN167" s="66">
        <v>6.9422442839524603</v>
      </c>
      <c r="BO167" s="66">
        <v>0.47748237947754502</v>
      </c>
      <c r="BP167" s="66">
        <v>0.46749262091120802</v>
      </c>
      <c r="BQ167" s="66">
        <v>0.81530771590621798</v>
      </c>
      <c r="BR167" s="66">
        <v>0.81882056470473397</v>
      </c>
      <c r="BS167" s="63" t="s">
        <v>75</v>
      </c>
      <c r="BT167" s="63" t="s">
        <v>75</v>
      </c>
      <c r="BU167" s="63" t="s">
        <v>75</v>
      </c>
      <c r="BV167" s="63" t="s">
        <v>75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3" customFormat="1" x14ac:dyDescent="0.3">
      <c r="A168" s="62">
        <v>14162500</v>
      </c>
      <c r="B168" s="63">
        <v>23772909</v>
      </c>
      <c r="C168" s="63" t="s">
        <v>11</v>
      </c>
      <c r="D168" s="63" t="s">
        <v>254</v>
      </c>
      <c r="F168" s="79"/>
      <c r="G168" s="64">
        <v>0.76</v>
      </c>
      <c r="H168" s="64" t="str">
        <f t="shared" si="1483"/>
        <v>G</v>
      </c>
      <c r="I168" s="64" t="str">
        <f t="shared" ref="I168" si="1526">AJ168</f>
        <v>S</v>
      </c>
      <c r="J168" s="64" t="str">
        <f t="shared" ref="J168" si="1527">BB168</f>
        <v>VG</v>
      </c>
      <c r="K168" s="64" t="str">
        <f t="shared" ref="K168" si="1528">BT168</f>
        <v>G</v>
      </c>
      <c r="L168" s="65">
        <v>-1E-3</v>
      </c>
      <c r="M168" s="65" t="str">
        <f t="shared" si="1487"/>
        <v>VG</v>
      </c>
      <c r="N168" s="64" t="str">
        <f t="shared" ref="N168" si="1529">AO168</f>
        <v>G</v>
      </c>
      <c r="O168" s="64" t="str">
        <f t="shared" ref="O168" si="1530">BD168</f>
        <v>G</v>
      </c>
      <c r="P168" s="64" t="str">
        <f t="shared" ref="P168" si="1531">BY168</f>
        <v>G</v>
      </c>
      <c r="Q168" s="64">
        <v>0.49</v>
      </c>
      <c r="R168" s="64" t="str">
        <f t="shared" si="1491"/>
        <v>VG</v>
      </c>
      <c r="S168" s="64" t="str">
        <f t="shared" ref="S168" si="1532">AN168</f>
        <v>G</v>
      </c>
      <c r="T168" s="64" t="str">
        <f t="shared" ref="T168" si="1533">BF168</f>
        <v>VG</v>
      </c>
      <c r="U168" s="64" t="str">
        <f t="shared" ref="U168" si="1534">BX168</f>
        <v>VG</v>
      </c>
      <c r="V168" s="64">
        <v>0.81</v>
      </c>
      <c r="W168" s="64" t="str">
        <f t="shared" si="1495"/>
        <v>G</v>
      </c>
      <c r="X168" s="64" t="str">
        <f t="shared" ref="X168" si="1535">AP168</f>
        <v>S</v>
      </c>
      <c r="Y168" s="64" t="str">
        <f t="shared" ref="Y168" si="1536">BH168</f>
        <v>G</v>
      </c>
      <c r="Z168" s="64" t="str">
        <f t="shared" ref="Z168" si="1537">BZ168</f>
        <v>G</v>
      </c>
      <c r="AA168" s="66">
        <v>0.76488069174801598</v>
      </c>
      <c r="AB168" s="66">
        <v>0.68991725054118203</v>
      </c>
      <c r="AC168" s="66">
        <v>10.1443382784535</v>
      </c>
      <c r="AD168" s="66">
        <v>7.1222258413468396</v>
      </c>
      <c r="AE168" s="66">
        <v>0.484891027192693</v>
      </c>
      <c r="AF168" s="66">
        <v>0.55685074253234002</v>
      </c>
      <c r="AG168" s="66">
        <v>0.81843746163333897</v>
      </c>
      <c r="AH168" s="66">
        <v>0.72999307079166997</v>
      </c>
      <c r="AI168" s="67" t="s">
        <v>75</v>
      </c>
      <c r="AJ168" s="67" t="s">
        <v>76</v>
      </c>
      <c r="AK168" s="67" t="s">
        <v>76</v>
      </c>
      <c r="AL168" s="67" t="s">
        <v>75</v>
      </c>
      <c r="AM168" s="67" t="s">
        <v>77</v>
      </c>
      <c r="AN168" s="67" t="s">
        <v>75</v>
      </c>
      <c r="AO168" s="67" t="s">
        <v>75</v>
      </c>
      <c r="AP168" s="67" t="s">
        <v>76</v>
      </c>
      <c r="AR168" s="68" t="s">
        <v>85</v>
      </c>
      <c r="AS168" s="66">
        <v>0.79347932251418196</v>
      </c>
      <c r="AT168" s="66">
        <v>0.80273521066028797</v>
      </c>
      <c r="AU168" s="66">
        <v>6.4806978964083202</v>
      </c>
      <c r="AV168" s="66">
        <v>5.7980864326347703</v>
      </c>
      <c r="AW168" s="66">
        <v>0.454445461508659</v>
      </c>
      <c r="AX168" s="66">
        <v>0.444145009360357</v>
      </c>
      <c r="AY168" s="66">
        <v>0.82084976638971097</v>
      </c>
      <c r="AZ168" s="66">
        <v>0.82746101549721796</v>
      </c>
      <c r="BA168" s="67" t="s">
        <v>75</v>
      </c>
      <c r="BB168" s="67" t="s">
        <v>77</v>
      </c>
      <c r="BC168" s="67" t="s">
        <v>75</v>
      </c>
      <c r="BD168" s="67" t="s">
        <v>75</v>
      </c>
      <c r="BE168" s="67" t="s">
        <v>77</v>
      </c>
      <c r="BF168" s="67" t="s">
        <v>77</v>
      </c>
      <c r="BG168" s="67" t="s">
        <v>75</v>
      </c>
      <c r="BH168" s="67" t="s">
        <v>75</v>
      </c>
      <c r="BI168" s="63">
        <f t="shared" ref="BI168" si="1538">IF(BJ168=AR168,1,0)</f>
        <v>1</v>
      </c>
      <c r="BJ168" s="63" t="s">
        <v>85</v>
      </c>
      <c r="BK168" s="66">
        <v>0.77201057728846201</v>
      </c>
      <c r="BL168" s="66">
        <v>0.78145064939357001</v>
      </c>
      <c r="BM168" s="66">
        <v>8.3086932198694807</v>
      </c>
      <c r="BN168" s="66">
        <v>6.9422442839524603</v>
      </c>
      <c r="BO168" s="66">
        <v>0.47748237947754502</v>
      </c>
      <c r="BP168" s="66">
        <v>0.46749262091120802</v>
      </c>
      <c r="BQ168" s="66">
        <v>0.81530771590621798</v>
      </c>
      <c r="BR168" s="66">
        <v>0.81882056470473397</v>
      </c>
      <c r="BS168" s="63" t="s">
        <v>75</v>
      </c>
      <c r="BT168" s="63" t="s">
        <v>75</v>
      </c>
      <c r="BU168" s="63" t="s">
        <v>75</v>
      </c>
      <c r="BV168" s="63" t="s">
        <v>75</v>
      </c>
      <c r="BW168" s="63" t="s">
        <v>77</v>
      </c>
      <c r="BX168" s="63" t="s">
        <v>77</v>
      </c>
      <c r="BY168" s="63" t="s">
        <v>75</v>
      </c>
      <c r="BZ168" s="63" t="s">
        <v>75</v>
      </c>
    </row>
    <row r="169" spans="1:78" s="63" customFormat="1" x14ac:dyDescent="0.3">
      <c r="A169" s="62">
        <v>14162500</v>
      </c>
      <c r="B169" s="63">
        <v>23772909</v>
      </c>
      <c r="C169" s="63" t="s">
        <v>11</v>
      </c>
      <c r="D169" s="63" t="s">
        <v>347</v>
      </c>
      <c r="F169" s="79"/>
      <c r="G169" s="64">
        <v>0.76800000000000002</v>
      </c>
      <c r="H169" s="64" t="str">
        <f t="shared" ref="H169" si="1539">IF(G169&gt;0.8,"VG",IF(G169&gt;0.7,"G",IF(G169&gt;0.45,"S","NS")))</f>
        <v>G</v>
      </c>
      <c r="I169" s="64" t="str">
        <f t="shared" ref="I169" si="1540">AJ169</f>
        <v>S</v>
      </c>
      <c r="J169" s="64" t="str">
        <f t="shared" ref="J169" si="1541">BB169</f>
        <v>VG</v>
      </c>
      <c r="K169" s="64" t="str">
        <f t="shared" ref="K169" si="1542">BT169</f>
        <v>G</v>
      </c>
      <c r="L169" s="65">
        <v>-2E-3</v>
      </c>
      <c r="M169" s="65" t="str">
        <f t="shared" ref="M169" si="1543">IF(ABS(L169)&lt;5%,"VG",IF(ABS(L169)&lt;10%,"G",IF(ABS(L169)&lt;15%,"S","NS")))</f>
        <v>VG</v>
      </c>
      <c r="N169" s="64" t="str">
        <f t="shared" ref="N169" si="1544">AO169</f>
        <v>G</v>
      </c>
      <c r="O169" s="64" t="str">
        <f t="shared" ref="O169" si="1545">BD169</f>
        <v>G</v>
      </c>
      <c r="P169" s="64" t="str">
        <f t="shared" ref="P169" si="1546">BY169</f>
        <v>G</v>
      </c>
      <c r="Q169" s="64">
        <v>0.48</v>
      </c>
      <c r="R169" s="64" t="str">
        <f t="shared" ref="R169" si="1547">IF(Q169&lt;=0.5,"VG",IF(Q169&lt;=0.6,"G",IF(Q169&lt;=0.7,"S","NS")))</f>
        <v>VG</v>
      </c>
      <c r="S169" s="64" t="str">
        <f t="shared" ref="S169" si="1548">AN169</f>
        <v>G</v>
      </c>
      <c r="T169" s="64" t="str">
        <f t="shared" ref="T169" si="1549">BF169</f>
        <v>VG</v>
      </c>
      <c r="U169" s="64" t="str">
        <f t="shared" ref="U169" si="1550">BX169</f>
        <v>VG</v>
      </c>
      <c r="V169" s="64">
        <v>0.82</v>
      </c>
      <c r="W169" s="64" t="str">
        <f t="shared" ref="W169" si="1551">IF(V169&gt;0.85,"VG",IF(V169&gt;0.75,"G",IF(V169&gt;0.6,"S","NS")))</f>
        <v>G</v>
      </c>
      <c r="X169" s="64" t="str">
        <f t="shared" ref="X169" si="1552">AP169</f>
        <v>S</v>
      </c>
      <c r="Y169" s="64" t="str">
        <f t="shared" ref="Y169" si="1553">BH169</f>
        <v>G</v>
      </c>
      <c r="Z169" s="64" t="str">
        <f t="shared" ref="Z169" si="1554">BZ169</f>
        <v>G</v>
      </c>
      <c r="AA169" s="66">
        <v>0.76488069174801598</v>
      </c>
      <c r="AB169" s="66">
        <v>0.68991725054118203</v>
      </c>
      <c r="AC169" s="66">
        <v>10.1443382784535</v>
      </c>
      <c r="AD169" s="66">
        <v>7.1222258413468396</v>
      </c>
      <c r="AE169" s="66">
        <v>0.484891027192693</v>
      </c>
      <c r="AF169" s="66">
        <v>0.55685074253234002</v>
      </c>
      <c r="AG169" s="66">
        <v>0.81843746163333897</v>
      </c>
      <c r="AH169" s="66">
        <v>0.72999307079166997</v>
      </c>
      <c r="AI169" s="67" t="s">
        <v>75</v>
      </c>
      <c r="AJ169" s="67" t="s">
        <v>76</v>
      </c>
      <c r="AK169" s="67" t="s">
        <v>76</v>
      </c>
      <c r="AL169" s="67" t="s">
        <v>75</v>
      </c>
      <c r="AM169" s="67" t="s">
        <v>77</v>
      </c>
      <c r="AN169" s="67" t="s">
        <v>75</v>
      </c>
      <c r="AO169" s="67" t="s">
        <v>75</v>
      </c>
      <c r="AP169" s="67" t="s">
        <v>76</v>
      </c>
      <c r="AR169" s="68" t="s">
        <v>85</v>
      </c>
      <c r="AS169" s="66">
        <v>0.79347932251418196</v>
      </c>
      <c r="AT169" s="66">
        <v>0.80273521066028797</v>
      </c>
      <c r="AU169" s="66">
        <v>6.4806978964083202</v>
      </c>
      <c r="AV169" s="66">
        <v>5.7980864326347703</v>
      </c>
      <c r="AW169" s="66">
        <v>0.454445461508659</v>
      </c>
      <c r="AX169" s="66">
        <v>0.444145009360357</v>
      </c>
      <c r="AY169" s="66">
        <v>0.82084976638971097</v>
      </c>
      <c r="AZ169" s="66">
        <v>0.82746101549721796</v>
      </c>
      <c r="BA169" s="67" t="s">
        <v>75</v>
      </c>
      <c r="BB169" s="67" t="s">
        <v>77</v>
      </c>
      <c r="BC169" s="67" t="s">
        <v>75</v>
      </c>
      <c r="BD169" s="67" t="s">
        <v>75</v>
      </c>
      <c r="BE169" s="67" t="s">
        <v>77</v>
      </c>
      <c r="BF169" s="67" t="s">
        <v>77</v>
      </c>
      <c r="BG169" s="67" t="s">
        <v>75</v>
      </c>
      <c r="BH169" s="67" t="s">
        <v>75</v>
      </c>
      <c r="BI169" s="63">
        <f t="shared" ref="BI169" si="1555">IF(BJ169=AR169,1,0)</f>
        <v>1</v>
      </c>
      <c r="BJ169" s="63" t="s">
        <v>85</v>
      </c>
      <c r="BK169" s="66">
        <v>0.77201057728846201</v>
      </c>
      <c r="BL169" s="66">
        <v>0.78145064939357001</v>
      </c>
      <c r="BM169" s="66">
        <v>8.3086932198694807</v>
      </c>
      <c r="BN169" s="66">
        <v>6.9422442839524603</v>
      </c>
      <c r="BO169" s="66">
        <v>0.47748237947754502</v>
      </c>
      <c r="BP169" s="66">
        <v>0.46749262091120802</v>
      </c>
      <c r="BQ169" s="66">
        <v>0.81530771590621798</v>
      </c>
      <c r="BR169" s="66">
        <v>0.81882056470473397</v>
      </c>
      <c r="BS169" s="63" t="s">
        <v>75</v>
      </c>
      <c r="BT169" s="63" t="s">
        <v>75</v>
      </c>
      <c r="BU169" s="63" t="s">
        <v>75</v>
      </c>
      <c r="BV169" s="63" t="s">
        <v>75</v>
      </c>
      <c r="BW169" s="63" t="s">
        <v>77</v>
      </c>
      <c r="BX169" s="63" t="s">
        <v>77</v>
      </c>
      <c r="BY169" s="63" t="s">
        <v>75</v>
      </c>
      <c r="BZ169" s="63" t="s">
        <v>75</v>
      </c>
    </row>
    <row r="170" spans="1:78" s="63" customFormat="1" x14ac:dyDescent="0.3">
      <c r="A170" s="62">
        <v>14162500</v>
      </c>
      <c r="B170" s="63">
        <v>23772909</v>
      </c>
      <c r="C170" s="63" t="s">
        <v>11</v>
      </c>
      <c r="D170" s="63" t="s">
        <v>359</v>
      </c>
      <c r="F170" s="79"/>
      <c r="G170" s="64">
        <v>0.76800000000000002</v>
      </c>
      <c r="H170" s="64" t="str">
        <f t="shared" ref="H170" si="1556">IF(G170&gt;0.8,"VG",IF(G170&gt;0.7,"G",IF(G170&gt;0.45,"S","NS")))</f>
        <v>G</v>
      </c>
      <c r="I170" s="64" t="str">
        <f t="shared" ref="I170" si="1557">AJ170</f>
        <v>S</v>
      </c>
      <c r="J170" s="64" t="str">
        <f t="shared" ref="J170" si="1558">BB170</f>
        <v>VG</v>
      </c>
      <c r="K170" s="64" t="str">
        <f t="shared" ref="K170" si="1559">BT170</f>
        <v>G</v>
      </c>
      <c r="L170" s="65">
        <v>-2E-3</v>
      </c>
      <c r="M170" s="65" t="str">
        <f t="shared" ref="M170" si="1560">IF(ABS(L170)&lt;5%,"VG",IF(ABS(L170)&lt;10%,"G",IF(ABS(L170)&lt;15%,"S","NS")))</f>
        <v>VG</v>
      </c>
      <c r="N170" s="64" t="str">
        <f t="shared" ref="N170" si="1561">AO170</f>
        <v>G</v>
      </c>
      <c r="O170" s="64" t="str">
        <f t="shared" ref="O170" si="1562">BD170</f>
        <v>G</v>
      </c>
      <c r="P170" s="64" t="str">
        <f t="shared" ref="P170" si="1563">BY170</f>
        <v>G</v>
      </c>
      <c r="Q170" s="64">
        <v>0.48199999999999998</v>
      </c>
      <c r="R170" s="64" t="str">
        <f t="shared" ref="R170" si="1564">IF(Q170&lt;=0.5,"VG",IF(Q170&lt;=0.6,"G",IF(Q170&lt;=0.7,"S","NS")))</f>
        <v>VG</v>
      </c>
      <c r="S170" s="64" t="str">
        <f t="shared" ref="S170" si="1565">AN170</f>
        <v>G</v>
      </c>
      <c r="T170" s="64" t="str">
        <f t="shared" ref="T170" si="1566">BF170</f>
        <v>VG</v>
      </c>
      <c r="U170" s="64" t="str">
        <f t="shared" ref="U170" si="1567">BX170</f>
        <v>VG</v>
      </c>
      <c r="V170" s="64">
        <v>0.82299999999999995</v>
      </c>
      <c r="W170" s="64" t="str">
        <f t="shared" ref="W170" si="1568">IF(V170&gt;0.85,"VG",IF(V170&gt;0.75,"G",IF(V170&gt;0.6,"S","NS")))</f>
        <v>G</v>
      </c>
      <c r="X170" s="64" t="str">
        <f t="shared" ref="X170" si="1569">AP170</f>
        <v>S</v>
      </c>
      <c r="Y170" s="64" t="str">
        <f t="shared" ref="Y170" si="1570">BH170</f>
        <v>G</v>
      </c>
      <c r="Z170" s="64" t="str">
        <f t="shared" ref="Z170" si="1571">BZ170</f>
        <v>G</v>
      </c>
      <c r="AA170" s="66">
        <v>0.76488069174801598</v>
      </c>
      <c r="AB170" s="66">
        <v>0.68991725054118203</v>
      </c>
      <c r="AC170" s="66">
        <v>10.1443382784535</v>
      </c>
      <c r="AD170" s="66">
        <v>7.1222258413468396</v>
      </c>
      <c r="AE170" s="66">
        <v>0.484891027192693</v>
      </c>
      <c r="AF170" s="66">
        <v>0.55685074253234002</v>
      </c>
      <c r="AG170" s="66">
        <v>0.81843746163333897</v>
      </c>
      <c r="AH170" s="66">
        <v>0.72999307079166997</v>
      </c>
      <c r="AI170" s="67" t="s">
        <v>75</v>
      </c>
      <c r="AJ170" s="67" t="s">
        <v>76</v>
      </c>
      <c r="AK170" s="67" t="s">
        <v>76</v>
      </c>
      <c r="AL170" s="67" t="s">
        <v>75</v>
      </c>
      <c r="AM170" s="67" t="s">
        <v>77</v>
      </c>
      <c r="AN170" s="67" t="s">
        <v>75</v>
      </c>
      <c r="AO170" s="67" t="s">
        <v>75</v>
      </c>
      <c r="AP170" s="67" t="s">
        <v>76</v>
      </c>
      <c r="AR170" s="68" t="s">
        <v>85</v>
      </c>
      <c r="AS170" s="66">
        <v>0.79347932251418196</v>
      </c>
      <c r="AT170" s="66">
        <v>0.80273521066028797</v>
      </c>
      <c r="AU170" s="66">
        <v>6.4806978964083202</v>
      </c>
      <c r="AV170" s="66">
        <v>5.7980864326347703</v>
      </c>
      <c r="AW170" s="66">
        <v>0.454445461508659</v>
      </c>
      <c r="AX170" s="66">
        <v>0.444145009360357</v>
      </c>
      <c r="AY170" s="66">
        <v>0.82084976638971097</v>
      </c>
      <c r="AZ170" s="66">
        <v>0.82746101549721796</v>
      </c>
      <c r="BA170" s="67" t="s">
        <v>75</v>
      </c>
      <c r="BB170" s="67" t="s">
        <v>77</v>
      </c>
      <c r="BC170" s="67" t="s">
        <v>75</v>
      </c>
      <c r="BD170" s="67" t="s">
        <v>75</v>
      </c>
      <c r="BE170" s="67" t="s">
        <v>77</v>
      </c>
      <c r="BF170" s="67" t="s">
        <v>77</v>
      </c>
      <c r="BG170" s="67" t="s">
        <v>75</v>
      </c>
      <c r="BH170" s="67" t="s">
        <v>75</v>
      </c>
      <c r="BI170" s="63">
        <f t="shared" ref="BI170" si="1572">IF(BJ170=AR170,1,0)</f>
        <v>1</v>
      </c>
      <c r="BJ170" s="63" t="s">
        <v>85</v>
      </c>
      <c r="BK170" s="66">
        <v>0.77201057728846201</v>
      </c>
      <c r="BL170" s="66">
        <v>0.78145064939357001</v>
      </c>
      <c r="BM170" s="66">
        <v>8.3086932198694807</v>
      </c>
      <c r="BN170" s="66">
        <v>6.9422442839524603</v>
      </c>
      <c r="BO170" s="66">
        <v>0.47748237947754502</v>
      </c>
      <c r="BP170" s="66">
        <v>0.46749262091120802</v>
      </c>
      <c r="BQ170" s="66">
        <v>0.81530771590621798</v>
      </c>
      <c r="BR170" s="66">
        <v>0.81882056470473397</v>
      </c>
      <c r="BS170" s="63" t="s">
        <v>75</v>
      </c>
      <c r="BT170" s="63" t="s">
        <v>75</v>
      </c>
      <c r="BU170" s="63" t="s">
        <v>75</v>
      </c>
      <c r="BV170" s="63" t="s">
        <v>75</v>
      </c>
      <c r="BW170" s="63" t="s">
        <v>77</v>
      </c>
      <c r="BX170" s="63" t="s">
        <v>77</v>
      </c>
      <c r="BY170" s="63" t="s">
        <v>75</v>
      </c>
      <c r="BZ170" s="63" t="s">
        <v>75</v>
      </c>
    </row>
    <row r="171" spans="1:78" s="63" customFormat="1" x14ac:dyDescent="0.3">
      <c r="A171" s="62">
        <v>14162500</v>
      </c>
      <c r="B171" s="63">
        <v>23772909</v>
      </c>
      <c r="C171" s="63" t="s">
        <v>11</v>
      </c>
      <c r="D171" s="63" t="s">
        <v>364</v>
      </c>
      <c r="F171" s="79"/>
      <c r="G171" s="64">
        <v>0.76800000000000002</v>
      </c>
      <c r="H171" s="64" t="str">
        <f t="shared" ref="H171" si="1573">IF(G171&gt;0.8,"VG",IF(G171&gt;0.7,"G",IF(G171&gt;0.45,"S","NS")))</f>
        <v>G</v>
      </c>
      <c r="I171" s="64" t="str">
        <f t="shared" ref="I171" si="1574">AJ171</f>
        <v>S</v>
      </c>
      <c r="J171" s="64" t="str">
        <f t="shared" ref="J171" si="1575">BB171</f>
        <v>VG</v>
      </c>
      <c r="K171" s="64" t="str">
        <f t="shared" ref="K171" si="1576">BT171</f>
        <v>G</v>
      </c>
      <c r="L171" s="65">
        <v>-2E-3</v>
      </c>
      <c r="M171" s="65" t="str">
        <f t="shared" ref="M171" si="1577">IF(ABS(L171)&lt;5%,"VG",IF(ABS(L171)&lt;10%,"G",IF(ABS(L171)&lt;15%,"S","NS")))</f>
        <v>VG</v>
      </c>
      <c r="N171" s="64" t="str">
        <f t="shared" ref="N171" si="1578">AO171</f>
        <v>G</v>
      </c>
      <c r="O171" s="64" t="str">
        <f t="shared" ref="O171" si="1579">BD171</f>
        <v>G</v>
      </c>
      <c r="P171" s="64" t="str">
        <f t="shared" ref="P171" si="1580">BY171</f>
        <v>G</v>
      </c>
      <c r="Q171" s="64">
        <v>0.48199999999999998</v>
      </c>
      <c r="R171" s="64" t="str">
        <f t="shared" ref="R171" si="1581">IF(Q171&lt;=0.5,"VG",IF(Q171&lt;=0.6,"G",IF(Q171&lt;=0.7,"S","NS")))</f>
        <v>VG</v>
      </c>
      <c r="S171" s="64" t="str">
        <f t="shared" ref="S171" si="1582">AN171</f>
        <v>G</v>
      </c>
      <c r="T171" s="64" t="str">
        <f t="shared" ref="T171" si="1583">BF171</f>
        <v>VG</v>
      </c>
      <c r="U171" s="64" t="str">
        <f t="shared" ref="U171" si="1584">BX171</f>
        <v>VG</v>
      </c>
      <c r="V171" s="64">
        <v>0.82299999999999995</v>
      </c>
      <c r="W171" s="64" t="str">
        <f t="shared" ref="W171" si="1585">IF(V171&gt;0.85,"VG",IF(V171&gt;0.75,"G",IF(V171&gt;0.6,"S","NS")))</f>
        <v>G</v>
      </c>
      <c r="X171" s="64" t="str">
        <f t="shared" ref="X171" si="1586">AP171</f>
        <v>S</v>
      </c>
      <c r="Y171" s="64" t="str">
        <f t="shared" ref="Y171" si="1587">BH171</f>
        <v>G</v>
      </c>
      <c r="Z171" s="64" t="str">
        <f t="shared" ref="Z171" si="1588">BZ171</f>
        <v>G</v>
      </c>
      <c r="AA171" s="66">
        <v>0.76488069174801598</v>
      </c>
      <c r="AB171" s="66">
        <v>0.68991725054118203</v>
      </c>
      <c r="AC171" s="66">
        <v>10.1443382784535</v>
      </c>
      <c r="AD171" s="66">
        <v>7.1222258413468396</v>
      </c>
      <c r="AE171" s="66">
        <v>0.484891027192693</v>
      </c>
      <c r="AF171" s="66">
        <v>0.55685074253234002</v>
      </c>
      <c r="AG171" s="66">
        <v>0.81843746163333897</v>
      </c>
      <c r="AH171" s="66">
        <v>0.72999307079166997</v>
      </c>
      <c r="AI171" s="67" t="s">
        <v>75</v>
      </c>
      <c r="AJ171" s="67" t="s">
        <v>76</v>
      </c>
      <c r="AK171" s="67" t="s">
        <v>76</v>
      </c>
      <c r="AL171" s="67" t="s">
        <v>75</v>
      </c>
      <c r="AM171" s="67" t="s">
        <v>77</v>
      </c>
      <c r="AN171" s="67" t="s">
        <v>75</v>
      </c>
      <c r="AO171" s="67" t="s">
        <v>75</v>
      </c>
      <c r="AP171" s="67" t="s">
        <v>76</v>
      </c>
      <c r="AR171" s="68" t="s">
        <v>85</v>
      </c>
      <c r="AS171" s="66">
        <v>0.79347932251418196</v>
      </c>
      <c r="AT171" s="66">
        <v>0.80273521066028797</v>
      </c>
      <c r="AU171" s="66">
        <v>6.4806978964083202</v>
      </c>
      <c r="AV171" s="66">
        <v>5.7980864326347703</v>
      </c>
      <c r="AW171" s="66">
        <v>0.454445461508659</v>
      </c>
      <c r="AX171" s="66">
        <v>0.444145009360357</v>
      </c>
      <c r="AY171" s="66">
        <v>0.82084976638971097</v>
      </c>
      <c r="AZ171" s="66">
        <v>0.82746101549721796</v>
      </c>
      <c r="BA171" s="67" t="s">
        <v>75</v>
      </c>
      <c r="BB171" s="67" t="s">
        <v>77</v>
      </c>
      <c r="BC171" s="67" t="s">
        <v>75</v>
      </c>
      <c r="BD171" s="67" t="s">
        <v>75</v>
      </c>
      <c r="BE171" s="67" t="s">
        <v>77</v>
      </c>
      <c r="BF171" s="67" t="s">
        <v>77</v>
      </c>
      <c r="BG171" s="67" t="s">
        <v>75</v>
      </c>
      <c r="BH171" s="67" t="s">
        <v>75</v>
      </c>
      <c r="BI171" s="63">
        <f t="shared" ref="BI171" si="1589">IF(BJ171=AR171,1,0)</f>
        <v>1</v>
      </c>
      <c r="BJ171" s="63" t="s">
        <v>85</v>
      </c>
      <c r="BK171" s="66">
        <v>0.77201057728846201</v>
      </c>
      <c r="BL171" s="66">
        <v>0.78145064939357001</v>
      </c>
      <c r="BM171" s="66">
        <v>8.3086932198694807</v>
      </c>
      <c r="BN171" s="66">
        <v>6.9422442839524603</v>
      </c>
      <c r="BO171" s="66">
        <v>0.47748237947754502</v>
      </c>
      <c r="BP171" s="66">
        <v>0.46749262091120802</v>
      </c>
      <c r="BQ171" s="66">
        <v>0.81530771590621798</v>
      </c>
      <c r="BR171" s="66">
        <v>0.81882056470473397</v>
      </c>
      <c r="BS171" s="63" t="s">
        <v>75</v>
      </c>
      <c r="BT171" s="63" t="s">
        <v>75</v>
      </c>
      <c r="BU171" s="63" t="s">
        <v>75</v>
      </c>
      <c r="BV171" s="63" t="s">
        <v>75</v>
      </c>
      <c r="BW171" s="63" t="s">
        <v>77</v>
      </c>
      <c r="BX171" s="63" t="s">
        <v>77</v>
      </c>
      <c r="BY171" s="63" t="s">
        <v>75</v>
      </c>
      <c r="BZ171" s="63" t="s">
        <v>75</v>
      </c>
    </row>
    <row r="172" spans="1:78" s="69" customFormat="1" x14ac:dyDescent="0.3">
      <c r="A172" s="72"/>
      <c r="F172" s="80"/>
      <c r="G172" s="70"/>
      <c r="H172" s="70"/>
      <c r="I172" s="70"/>
      <c r="J172" s="70"/>
      <c r="K172" s="70"/>
      <c r="L172" s="71"/>
      <c r="M172" s="71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3"/>
      <c r="AB172" s="73"/>
      <c r="AC172" s="73"/>
      <c r="AD172" s="73"/>
      <c r="AE172" s="73"/>
      <c r="AF172" s="73"/>
      <c r="AG172" s="73"/>
      <c r="AH172" s="73"/>
      <c r="AI172" s="74"/>
      <c r="AJ172" s="74"/>
      <c r="AK172" s="74"/>
      <c r="AL172" s="74"/>
      <c r="AM172" s="74"/>
      <c r="AN172" s="74"/>
      <c r="AO172" s="74"/>
      <c r="AP172" s="74"/>
      <c r="AR172" s="75"/>
      <c r="AS172" s="73"/>
      <c r="AT172" s="73"/>
      <c r="AU172" s="73"/>
      <c r="AV172" s="73"/>
      <c r="AW172" s="73"/>
      <c r="AX172" s="73"/>
      <c r="AY172" s="73"/>
      <c r="AZ172" s="73"/>
      <c r="BA172" s="74"/>
      <c r="BB172" s="74"/>
      <c r="BC172" s="74"/>
      <c r="BD172" s="74"/>
      <c r="BE172" s="74"/>
      <c r="BF172" s="74"/>
      <c r="BG172" s="74"/>
      <c r="BH172" s="74"/>
      <c r="BK172" s="73"/>
      <c r="BL172" s="73"/>
      <c r="BM172" s="73"/>
      <c r="BN172" s="73"/>
      <c r="BO172" s="73"/>
      <c r="BP172" s="73"/>
      <c r="BQ172" s="73"/>
      <c r="BR172" s="73"/>
    </row>
    <row r="173" spans="1:78" s="47" customFormat="1" x14ac:dyDescent="0.3">
      <c r="A173" s="48">
        <v>14163150</v>
      </c>
      <c r="B173" s="47">
        <v>23772857</v>
      </c>
      <c r="C173" s="47" t="s">
        <v>25</v>
      </c>
      <c r="D173" s="47" t="s">
        <v>172</v>
      </c>
      <c r="F173" s="77"/>
      <c r="G173" s="49">
        <v>0.14000000000000001</v>
      </c>
      <c r="H173" s="49" t="str">
        <f>IF(G173&gt;0.8,"VG",IF(G173&gt;0.7,"G",IF(G173&gt;0.45,"S","NS")))</f>
        <v>NS</v>
      </c>
      <c r="I173" s="49">
        <f>AJ173</f>
        <v>0</v>
      </c>
      <c r="J173" s="49">
        <f>BB173</f>
        <v>0</v>
      </c>
      <c r="K173" s="49">
        <f>BT173</f>
        <v>0</v>
      </c>
      <c r="L173" s="50">
        <v>-0.35299999999999998</v>
      </c>
      <c r="M173" s="50" t="str">
        <f>IF(ABS(L173)&lt;5%,"VG",IF(ABS(L173)&lt;10%,"G",IF(ABS(L173)&lt;15%,"S","NS")))</f>
        <v>NS</v>
      </c>
      <c r="N173" s="49">
        <f>AO173</f>
        <v>0</v>
      </c>
      <c r="O173" s="49">
        <f>BD173</f>
        <v>0</v>
      </c>
      <c r="P173" s="49">
        <f>BY173</f>
        <v>0</v>
      </c>
      <c r="Q173" s="49">
        <v>0.72899999999999998</v>
      </c>
      <c r="R173" s="49" t="str">
        <f>IF(Q173&lt;=0.5,"VG",IF(Q173&lt;=0.6,"G",IF(Q173&lt;=0.7,"S","NS")))</f>
        <v>NS</v>
      </c>
      <c r="S173" s="49">
        <f>AN173</f>
        <v>0</v>
      </c>
      <c r="T173" s="49">
        <f>BF173</f>
        <v>0</v>
      </c>
      <c r="U173" s="49">
        <f>BX173</f>
        <v>0</v>
      </c>
      <c r="V173" s="49">
        <v>0.83699999999999997</v>
      </c>
      <c r="W173" s="49" t="str">
        <f>IF(V173&gt;0.85,"VG",IF(V173&gt;0.75,"G",IF(V173&gt;0.6,"S","NS")))</f>
        <v>G</v>
      </c>
      <c r="X173" s="49">
        <f>AP173</f>
        <v>0</v>
      </c>
      <c r="Y173" s="49">
        <f>BH173</f>
        <v>0</v>
      </c>
      <c r="Z173" s="49">
        <f>BZ173</f>
        <v>0</v>
      </c>
      <c r="AA173" s="49"/>
      <c r="AB173" s="50"/>
      <c r="AC173" s="49"/>
      <c r="AD173" s="49"/>
      <c r="AE173" s="49"/>
      <c r="AF173" s="50"/>
      <c r="AG173" s="49"/>
      <c r="AH173" s="49"/>
      <c r="AI173" s="49"/>
      <c r="AJ173" s="50"/>
      <c r="AK173" s="49"/>
      <c r="AL173" s="49"/>
    </row>
    <row r="174" spans="1:78" s="47" customFormat="1" x14ac:dyDescent="0.3">
      <c r="A174" s="48">
        <v>14163900</v>
      </c>
      <c r="B174" s="47">
        <v>23772801</v>
      </c>
      <c r="C174" s="47" t="s">
        <v>26</v>
      </c>
      <c r="D174" s="47" t="s">
        <v>172</v>
      </c>
      <c r="F174" s="77"/>
      <c r="G174" s="49">
        <v>0.23</v>
      </c>
      <c r="H174" s="49" t="str">
        <f>IF(G174&gt;0.8,"VG",IF(G174&gt;0.7,"G",IF(G174&gt;0.45,"S","NS")))</f>
        <v>NS</v>
      </c>
      <c r="I174" s="49">
        <f>AJ174</f>
        <v>0</v>
      </c>
      <c r="J174" s="49">
        <f>BB174</f>
        <v>0</v>
      </c>
      <c r="K174" s="49">
        <f>BT174</f>
        <v>0</v>
      </c>
      <c r="L174" s="50">
        <v>-0.33500000000000002</v>
      </c>
      <c r="M174" s="50" t="str">
        <f>IF(ABS(L174)&lt;5%,"VG",IF(ABS(L174)&lt;10%,"G",IF(ABS(L174)&lt;15%,"S","NS")))</f>
        <v>NS</v>
      </c>
      <c r="N174" s="49">
        <f>AO174</f>
        <v>0</v>
      </c>
      <c r="O174" s="49">
        <f>BD174</f>
        <v>0</v>
      </c>
      <c r="P174" s="49">
        <f>BY174</f>
        <v>0</v>
      </c>
      <c r="Q174" s="49">
        <v>0.71799999999999997</v>
      </c>
      <c r="R174" s="49" t="str">
        <f>IF(Q174&lt;=0.5,"VG",IF(Q174&lt;=0.6,"G",IF(Q174&lt;=0.7,"S","NS")))</f>
        <v>NS</v>
      </c>
      <c r="S174" s="49">
        <f>AN174</f>
        <v>0</v>
      </c>
      <c r="T174" s="49">
        <f>BF174</f>
        <v>0</v>
      </c>
      <c r="U174" s="49">
        <f>BX174</f>
        <v>0</v>
      </c>
      <c r="V174" s="49">
        <v>0.78</v>
      </c>
      <c r="W174" s="49" t="str">
        <f>IF(V174&gt;0.85,"VG",IF(V174&gt;0.75,"G",IF(V174&gt;0.6,"S","NS")))</f>
        <v>G</v>
      </c>
      <c r="X174" s="49">
        <f>AP174</f>
        <v>0</v>
      </c>
      <c r="Y174" s="49">
        <f>BH174</f>
        <v>0</v>
      </c>
      <c r="Z174" s="49">
        <f>BZ174</f>
        <v>0</v>
      </c>
      <c r="AA174" s="49"/>
      <c r="AB174" s="50"/>
      <c r="AC174" s="49"/>
      <c r="AD174" s="49"/>
      <c r="AE174" s="49"/>
      <c r="AF174" s="50"/>
      <c r="AG174" s="49"/>
      <c r="AH174" s="49"/>
      <c r="AI174" s="49"/>
      <c r="AJ174" s="50"/>
      <c r="AK174" s="49"/>
      <c r="AL174" s="49"/>
    </row>
    <row r="175" spans="1:78" s="47" customFormat="1" x14ac:dyDescent="0.3">
      <c r="A175" s="48">
        <v>14164700</v>
      </c>
      <c r="B175" s="47">
        <v>23774369</v>
      </c>
      <c r="C175" s="47" t="s">
        <v>12</v>
      </c>
      <c r="D175" s="47" t="s">
        <v>172</v>
      </c>
      <c r="F175" s="77"/>
      <c r="G175" s="49">
        <v>0.35699999999999998</v>
      </c>
      <c r="H175" s="49" t="str">
        <f>IF(G175&gt;0.8,"VG",IF(G175&gt;0.7,"G",IF(G175&gt;0.45,"S","NS")))</f>
        <v>NS</v>
      </c>
      <c r="I175" s="49" t="str">
        <f>AJ175</f>
        <v>NS</v>
      </c>
      <c r="J175" s="49" t="str">
        <f>BB175</f>
        <v>NS</v>
      </c>
      <c r="K175" s="49" t="str">
        <f>BT175</f>
        <v>NS</v>
      </c>
      <c r="L175" s="50">
        <v>0.60499999999999998</v>
      </c>
      <c r="M175" s="50" t="str">
        <f>IF(ABS(L175)&lt;5%,"VG",IF(ABS(L175)&lt;10%,"G",IF(ABS(L175)&lt;15%,"S","NS")))</f>
        <v>NS</v>
      </c>
      <c r="N175" s="49" t="str">
        <f>AO175</f>
        <v>S</v>
      </c>
      <c r="O175" s="49" t="str">
        <f>BD175</f>
        <v>NS</v>
      </c>
      <c r="P175" s="49" t="str">
        <f>BY175</f>
        <v>NS</v>
      </c>
      <c r="Q175" s="49">
        <v>0.747</v>
      </c>
      <c r="R175" s="49" t="str">
        <f>IF(Q175&lt;=0.5,"VG",IF(Q175&lt;=0.6,"G",IF(Q175&lt;=0.7,"S","NS")))</f>
        <v>NS</v>
      </c>
      <c r="S175" s="49" t="str">
        <f>AN175</f>
        <v>NS</v>
      </c>
      <c r="T175" s="49" t="str">
        <f>BF175</f>
        <v>NS</v>
      </c>
      <c r="U175" s="49" t="str">
        <f>BX175</f>
        <v>NS</v>
      </c>
      <c r="V175" s="49">
        <v>0.70399999999999996</v>
      </c>
      <c r="W175" s="49" t="str">
        <f>IF(V175&gt;0.85,"VG",IF(V175&gt;0.75,"G",IF(V175&gt;0.6,"S","NS")))</f>
        <v>S</v>
      </c>
      <c r="X175" s="49" t="str">
        <f>AP175</f>
        <v>S</v>
      </c>
      <c r="Y175" s="49" t="str">
        <f>BH175</f>
        <v>S</v>
      </c>
      <c r="Z175" s="49" t="str">
        <f>BZ175</f>
        <v>S</v>
      </c>
      <c r="AA175" s="51">
        <v>3.0704881282754101E-2</v>
      </c>
      <c r="AB175" s="51">
        <v>8.4524781993650294E-2</v>
      </c>
      <c r="AC175" s="51">
        <v>57.725781118164299</v>
      </c>
      <c r="AD175" s="51">
        <v>55.898433080474298</v>
      </c>
      <c r="AE175" s="51">
        <v>0.98452786589168995</v>
      </c>
      <c r="AF175" s="51">
        <v>0.956804691672417</v>
      </c>
      <c r="AG175" s="51">
        <v>0.60214454482463797</v>
      </c>
      <c r="AH175" s="51">
        <v>0.63132009052717497</v>
      </c>
      <c r="AI175" s="52" t="s">
        <v>73</v>
      </c>
      <c r="AJ175" s="52" t="s">
        <v>73</v>
      </c>
      <c r="AK175" s="52" t="s">
        <v>73</v>
      </c>
      <c r="AL175" s="52" t="s">
        <v>73</v>
      </c>
      <c r="AM175" s="52" t="s">
        <v>73</v>
      </c>
      <c r="AN175" s="52" t="s">
        <v>73</v>
      </c>
      <c r="AO175" s="52" t="s">
        <v>76</v>
      </c>
      <c r="AP175" s="52" t="s">
        <v>76</v>
      </c>
      <c r="AR175" s="53" t="s">
        <v>86</v>
      </c>
      <c r="AS175" s="51">
        <v>-0.140948274247363</v>
      </c>
      <c r="AT175" s="51">
        <v>-0.122937769553058</v>
      </c>
      <c r="AU175" s="51">
        <v>66.867307385937096</v>
      </c>
      <c r="AV175" s="51">
        <v>66.057230496528703</v>
      </c>
      <c r="AW175" s="51">
        <v>1.0681518029977599</v>
      </c>
      <c r="AX175" s="51">
        <v>1.0596875811073101</v>
      </c>
      <c r="AY175" s="51">
        <v>0.57818284597209202</v>
      </c>
      <c r="AZ175" s="51">
        <v>0.60062178678829903</v>
      </c>
      <c r="BA175" s="52" t="s">
        <v>73</v>
      </c>
      <c r="BB175" s="52" t="s">
        <v>73</v>
      </c>
      <c r="BC175" s="52" t="s">
        <v>73</v>
      </c>
      <c r="BD175" s="52" t="s">
        <v>73</v>
      </c>
      <c r="BE175" s="52" t="s">
        <v>73</v>
      </c>
      <c r="BF175" s="52" t="s">
        <v>73</v>
      </c>
      <c r="BG175" s="52" t="s">
        <v>73</v>
      </c>
      <c r="BH175" s="52" t="s">
        <v>76</v>
      </c>
      <c r="BI175" s="47">
        <f>IF(BJ175=AR175,1,0)</f>
        <v>1</v>
      </c>
      <c r="BJ175" s="47" t="s">
        <v>86</v>
      </c>
      <c r="BK175" s="51">
        <v>-5.9165543784451997E-2</v>
      </c>
      <c r="BL175" s="51">
        <v>-4.1886943092680901E-2</v>
      </c>
      <c r="BM175" s="51">
        <v>61.764911696754098</v>
      </c>
      <c r="BN175" s="51">
        <v>61.151691742809497</v>
      </c>
      <c r="BO175" s="51">
        <v>1.02915768654976</v>
      </c>
      <c r="BP175" s="51">
        <v>1.02072863342452</v>
      </c>
      <c r="BQ175" s="51">
        <v>0.58744030239503198</v>
      </c>
      <c r="BR175" s="51">
        <v>0.61195296299156199</v>
      </c>
      <c r="BS175" s="47" t="s">
        <v>73</v>
      </c>
      <c r="BT175" s="47" t="s">
        <v>73</v>
      </c>
      <c r="BU175" s="47" t="s">
        <v>73</v>
      </c>
      <c r="BV175" s="47" t="s">
        <v>73</v>
      </c>
      <c r="BW175" s="47" t="s">
        <v>73</v>
      </c>
      <c r="BX175" s="47" t="s">
        <v>73</v>
      </c>
      <c r="BY175" s="47" t="s">
        <v>73</v>
      </c>
      <c r="BZ175" s="47" t="s">
        <v>76</v>
      </c>
    </row>
    <row r="176" spans="1:78" s="30" customFormat="1" x14ac:dyDescent="0.3">
      <c r="A176" s="114">
        <v>14164700</v>
      </c>
      <c r="B176" s="30">
        <v>23774369</v>
      </c>
      <c r="C176" s="30" t="s">
        <v>12</v>
      </c>
      <c r="D176" s="30" t="s">
        <v>204</v>
      </c>
      <c r="F176" s="116"/>
      <c r="G176" s="24">
        <v>0.35</v>
      </c>
      <c r="H176" s="24" t="str">
        <f>IF(G176&gt;0.8,"VG",IF(G176&gt;0.7,"G",IF(G176&gt;0.45,"S","NS")))</f>
        <v>NS</v>
      </c>
      <c r="I176" s="24" t="str">
        <f>AJ176</f>
        <v>NS</v>
      </c>
      <c r="J176" s="24" t="str">
        <f>BB176</f>
        <v>NS</v>
      </c>
      <c r="K176" s="24" t="str">
        <f>BT176</f>
        <v>NS</v>
      </c>
      <c r="L176" s="25">
        <v>0.61</v>
      </c>
      <c r="M176" s="25" t="str">
        <f>IF(ABS(L176)&lt;5%,"VG",IF(ABS(L176)&lt;10%,"G",IF(ABS(L176)&lt;15%,"S","NS")))</f>
        <v>NS</v>
      </c>
      <c r="N176" s="24" t="str">
        <f>AO176</f>
        <v>S</v>
      </c>
      <c r="O176" s="24" t="str">
        <f>BD176</f>
        <v>NS</v>
      </c>
      <c r="P176" s="24" t="str">
        <f>BY176</f>
        <v>NS</v>
      </c>
      <c r="Q176" s="24">
        <v>0.747</v>
      </c>
      <c r="R176" s="24" t="str">
        <f>IF(Q176&lt;=0.5,"VG",IF(Q176&lt;=0.6,"G",IF(Q176&lt;=0.7,"S","NS")))</f>
        <v>NS</v>
      </c>
      <c r="S176" s="24" t="str">
        <f>AN176</f>
        <v>NS</v>
      </c>
      <c r="T176" s="24" t="str">
        <f>BF176</f>
        <v>NS</v>
      </c>
      <c r="U176" s="24" t="str">
        <f>BX176</f>
        <v>NS</v>
      </c>
      <c r="V176" s="24">
        <v>0.73</v>
      </c>
      <c r="W176" s="24" t="str">
        <f>IF(V176&gt;0.85,"VG",IF(V176&gt;0.75,"G",IF(V176&gt;0.6,"S","NS")))</f>
        <v>S</v>
      </c>
      <c r="X176" s="24" t="str">
        <f>AP176</f>
        <v>S</v>
      </c>
      <c r="Y176" s="24" t="str">
        <f>BH176</f>
        <v>S</v>
      </c>
      <c r="Z176" s="24" t="str">
        <f>BZ176</f>
        <v>S</v>
      </c>
      <c r="AA176" s="33">
        <v>3.0704881282754101E-2</v>
      </c>
      <c r="AB176" s="33">
        <v>8.4524781993650294E-2</v>
      </c>
      <c r="AC176" s="33">
        <v>57.725781118164299</v>
      </c>
      <c r="AD176" s="33">
        <v>55.898433080474298</v>
      </c>
      <c r="AE176" s="33">
        <v>0.98452786589168995</v>
      </c>
      <c r="AF176" s="33">
        <v>0.956804691672417</v>
      </c>
      <c r="AG176" s="33">
        <v>0.60214454482463797</v>
      </c>
      <c r="AH176" s="33">
        <v>0.63132009052717497</v>
      </c>
      <c r="AI176" s="36" t="s">
        <v>73</v>
      </c>
      <c r="AJ176" s="36" t="s">
        <v>73</v>
      </c>
      <c r="AK176" s="36" t="s">
        <v>73</v>
      </c>
      <c r="AL176" s="36" t="s">
        <v>73</v>
      </c>
      <c r="AM176" s="36" t="s">
        <v>73</v>
      </c>
      <c r="AN176" s="36" t="s">
        <v>73</v>
      </c>
      <c r="AO176" s="36" t="s">
        <v>76</v>
      </c>
      <c r="AP176" s="36" t="s">
        <v>76</v>
      </c>
      <c r="AR176" s="117" t="s">
        <v>86</v>
      </c>
      <c r="AS176" s="33">
        <v>-0.140948274247363</v>
      </c>
      <c r="AT176" s="33">
        <v>-0.122937769553058</v>
      </c>
      <c r="AU176" s="33">
        <v>66.867307385937096</v>
      </c>
      <c r="AV176" s="33">
        <v>66.057230496528703</v>
      </c>
      <c r="AW176" s="33">
        <v>1.0681518029977599</v>
      </c>
      <c r="AX176" s="33">
        <v>1.0596875811073101</v>
      </c>
      <c r="AY176" s="33">
        <v>0.57818284597209202</v>
      </c>
      <c r="AZ176" s="33">
        <v>0.60062178678829903</v>
      </c>
      <c r="BA176" s="36" t="s">
        <v>73</v>
      </c>
      <c r="BB176" s="36" t="s">
        <v>73</v>
      </c>
      <c r="BC176" s="36" t="s">
        <v>73</v>
      </c>
      <c r="BD176" s="36" t="s">
        <v>73</v>
      </c>
      <c r="BE176" s="36" t="s">
        <v>73</v>
      </c>
      <c r="BF176" s="36" t="s">
        <v>73</v>
      </c>
      <c r="BG176" s="36" t="s">
        <v>73</v>
      </c>
      <c r="BH176" s="36" t="s">
        <v>76</v>
      </c>
      <c r="BI176" s="30">
        <f>IF(BJ176=AR176,1,0)</f>
        <v>1</v>
      </c>
      <c r="BJ176" s="30" t="s">
        <v>86</v>
      </c>
      <c r="BK176" s="33">
        <v>-5.9165543784451997E-2</v>
      </c>
      <c r="BL176" s="33">
        <v>-4.1886943092680901E-2</v>
      </c>
      <c r="BM176" s="33">
        <v>61.764911696754098</v>
      </c>
      <c r="BN176" s="33">
        <v>61.151691742809497</v>
      </c>
      <c r="BO176" s="33">
        <v>1.02915768654976</v>
      </c>
      <c r="BP176" s="33">
        <v>1.02072863342452</v>
      </c>
      <c r="BQ176" s="33">
        <v>0.58744030239503198</v>
      </c>
      <c r="BR176" s="33">
        <v>0.61195296299156199</v>
      </c>
      <c r="BS176" s="30" t="s">
        <v>73</v>
      </c>
      <c r="BT176" s="30" t="s">
        <v>73</v>
      </c>
      <c r="BU176" s="30" t="s">
        <v>73</v>
      </c>
      <c r="BV176" s="30" t="s">
        <v>73</v>
      </c>
      <c r="BW176" s="30" t="s">
        <v>73</v>
      </c>
      <c r="BX176" s="30" t="s">
        <v>73</v>
      </c>
      <c r="BY176" s="30" t="s">
        <v>73</v>
      </c>
      <c r="BZ176" s="30" t="s">
        <v>76</v>
      </c>
    </row>
    <row r="177" spans="1:78" s="69" customFormat="1" x14ac:dyDescent="0.3">
      <c r="A177" s="72"/>
      <c r="F177" s="80"/>
      <c r="G177" s="70"/>
      <c r="H177" s="70"/>
      <c r="I177" s="70"/>
      <c r="J177" s="70"/>
      <c r="K177" s="70"/>
      <c r="L177" s="71"/>
      <c r="M177" s="71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3"/>
      <c r="AB177" s="73"/>
      <c r="AC177" s="73"/>
      <c r="AD177" s="73"/>
      <c r="AE177" s="73"/>
      <c r="AF177" s="73"/>
      <c r="AG177" s="73"/>
      <c r="AH177" s="73"/>
      <c r="AI177" s="74"/>
      <c r="AJ177" s="74"/>
      <c r="AK177" s="74"/>
      <c r="AL177" s="74"/>
      <c r="AM177" s="74"/>
      <c r="AN177" s="74"/>
      <c r="AO177" s="74"/>
      <c r="AP177" s="74"/>
      <c r="AR177" s="75"/>
      <c r="AS177" s="73"/>
      <c r="AT177" s="73"/>
      <c r="AU177" s="73"/>
      <c r="AV177" s="73"/>
      <c r="AW177" s="73"/>
      <c r="AX177" s="73"/>
      <c r="AY177" s="73"/>
      <c r="AZ177" s="73"/>
      <c r="BA177" s="74"/>
      <c r="BB177" s="74"/>
      <c r="BC177" s="74"/>
      <c r="BD177" s="74"/>
      <c r="BE177" s="74"/>
      <c r="BF177" s="74"/>
      <c r="BG177" s="74"/>
      <c r="BH177" s="74"/>
      <c r="BK177" s="73"/>
      <c r="BL177" s="73"/>
      <c r="BM177" s="73"/>
      <c r="BN177" s="73"/>
      <c r="BO177" s="73"/>
      <c r="BP177" s="73"/>
      <c r="BQ177" s="73"/>
      <c r="BR177" s="73"/>
    </row>
    <row r="178" spans="1:78" s="63" customFormat="1" x14ac:dyDescent="0.3">
      <c r="A178" s="62">
        <v>14164900</v>
      </c>
      <c r="B178" s="63">
        <v>23772751</v>
      </c>
      <c r="C178" s="63" t="s">
        <v>13</v>
      </c>
      <c r="D178" s="63" t="s">
        <v>172</v>
      </c>
      <c r="F178" s="77"/>
      <c r="G178" s="64">
        <v>0.77100000000000002</v>
      </c>
      <c r="H178" s="64" t="str">
        <f t="shared" ref="H178:H192" si="1590">IF(G178&gt;0.8,"VG",IF(G178&gt;0.7,"G",IF(G178&gt;0.45,"S","NS")))</f>
        <v>G</v>
      </c>
      <c r="I178" s="64" t="str">
        <f t="shared" ref="I178:I184" si="1591">AJ178</f>
        <v>G</v>
      </c>
      <c r="J178" s="64" t="str">
        <f t="shared" ref="J178:J184" si="1592">BB178</f>
        <v>VG</v>
      </c>
      <c r="K178" s="64" t="str">
        <f t="shared" ref="K178:K184" si="1593">BT178</f>
        <v>VG</v>
      </c>
      <c r="L178" s="65">
        <v>-1.7000000000000001E-2</v>
      </c>
      <c r="M178" s="65" t="str">
        <f t="shared" ref="M178:M192" si="1594">IF(ABS(L178)&lt;5%,"VG",IF(ABS(L178)&lt;10%,"G",IF(ABS(L178)&lt;15%,"S","NS")))</f>
        <v>VG</v>
      </c>
      <c r="N178" s="64" t="str">
        <f t="shared" ref="N178:N184" si="1595">AO178</f>
        <v>G</v>
      </c>
      <c r="O178" s="64" t="str">
        <f t="shared" ref="O178:O184" si="1596">BD178</f>
        <v>VG</v>
      </c>
      <c r="P178" s="64" t="str">
        <f t="shared" ref="P178:P184" si="1597">BY178</f>
        <v>G</v>
      </c>
      <c r="Q178" s="64">
        <v>0.47699999999999998</v>
      </c>
      <c r="R178" s="64" t="str">
        <f t="shared" ref="R178:R192" si="1598">IF(Q178&lt;=0.5,"VG",IF(Q178&lt;=0.6,"G",IF(Q178&lt;=0.7,"S","NS")))</f>
        <v>VG</v>
      </c>
      <c r="S178" s="64" t="str">
        <f t="shared" ref="S178:S184" si="1599">AN178</f>
        <v>VG</v>
      </c>
      <c r="T178" s="64" t="str">
        <f t="shared" ref="T178:T184" si="1600">BF178</f>
        <v>VG</v>
      </c>
      <c r="U178" s="64" t="str">
        <f t="shared" ref="U178:U184" si="1601">BX178</f>
        <v>VG</v>
      </c>
      <c r="V178" s="64">
        <v>0.79300000000000004</v>
      </c>
      <c r="W178" s="64" t="str">
        <f t="shared" ref="W178:W192" si="1602">IF(V178&gt;0.85,"VG",IF(V178&gt;0.75,"G",IF(V178&gt;0.6,"S","NS")))</f>
        <v>G</v>
      </c>
      <c r="X178" s="64" t="str">
        <f t="shared" ref="X178:X184" si="1603">AP178</f>
        <v>G</v>
      </c>
      <c r="Y178" s="64" t="str">
        <f t="shared" ref="Y178:Y184" si="1604">BH178</f>
        <v>VG</v>
      </c>
      <c r="Z178" s="64" t="str">
        <f t="shared" ref="Z178:Z184" si="1605">BZ178</f>
        <v>G</v>
      </c>
      <c r="AA178" s="66">
        <v>0.82957537734731002</v>
      </c>
      <c r="AB178" s="66">
        <v>0.770017181523593</v>
      </c>
      <c r="AC178" s="66">
        <v>4.1945904485044201</v>
      </c>
      <c r="AD178" s="66">
        <v>1.60133556975805</v>
      </c>
      <c r="AE178" s="66">
        <v>0.41282517201920899</v>
      </c>
      <c r="AF178" s="66">
        <v>0.47956523902010201</v>
      </c>
      <c r="AG178" s="66">
        <v>0.83981224617125405</v>
      </c>
      <c r="AH178" s="66">
        <v>0.77168278397218004</v>
      </c>
      <c r="AI178" s="67" t="s">
        <v>77</v>
      </c>
      <c r="AJ178" s="67" t="s">
        <v>75</v>
      </c>
      <c r="AK178" s="67" t="s">
        <v>77</v>
      </c>
      <c r="AL178" s="67" t="s">
        <v>77</v>
      </c>
      <c r="AM178" s="67" t="s">
        <v>77</v>
      </c>
      <c r="AN178" s="67" t="s">
        <v>77</v>
      </c>
      <c r="AO178" s="67" t="s">
        <v>75</v>
      </c>
      <c r="AP178" s="67" t="s">
        <v>75</v>
      </c>
      <c r="AR178" s="68" t="s">
        <v>87</v>
      </c>
      <c r="AS178" s="66">
        <v>0.84535320975234196</v>
      </c>
      <c r="AT178" s="66">
        <v>0.852362033202411</v>
      </c>
      <c r="AU178" s="66">
        <v>0.65503642042571297</v>
      </c>
      <c r="AV178" s="66">
        <v>0.70929549035220396</v>
      </c>
      <c r="AW178" s="66">
        <v>0.39325156102380399</v>
      </c>
      <c r="AX178" s="66">
        <v>0.38423686288224501</v>
      </c>
      <c r="AY178" s="66">
        <v>0.84908178687649805</v>
      </c>
      <c r="AZ178" s="66">
        <v>0.85623492331974904</v>
      </c>
      <c r="BA178" s="67" t="s">
        <v>77</v>
      </c>
      <c r="BB178" s="67" t="s">
        <v>77</v>
      </c>
      <c r="BC178" s="67" t="s">
        <v>77</v>
      </c>
      <c r="BD178" s="67" t="s">
        <v>77</v>
      </c>
      <c r="BE178" s="67" t="s">
        <v>77</v>
      </c>
      <c r="BF178" s="67" t="s">
        <v>77</v>
      </c>
      <c r="BG178" s="67" t="s">
        <v>75</v>
      </c>
      <c r="BH178" s="67" t="s">
        <v>77</v>
      </c>
      <c r="BI178" s="63">
        <f t="shared" ref="BI178:BI184" si="1606">IF(BJ178=AR178,1,0)</f>
        <v>1</v>
      </c>
      <c r="BJ178" s="63" t="s">
        <v>87</v>
      </c>
      <c r="BK178" s="66">
        <v>0.83149852870428698</v>
      </c>
      <c r="BL178" s="66">
        <v>0.840051780765255</v>
      </c>
      <c r="BM178" s="66">
        <v>2.4536945846266698</v>
      </c>
      <c r="BN178" s="66">
        <v>1.8573873082821999</v>
      </c>
      <c r="BO178" s="66">
        <v>0.41048930716367399</v>
      </c>
      <c r="BP178" s="66">
        <v>0.39993526880577102</v>
      </c>
      <c r="BQ178" s="66">
        <v>0.83515826593662201</v>
      </c>
      <c r="BR178" s="66">
        <v>0.84255161739777595</v>
      </c>
      <c r="BS178" s="63" t="s">
        <v>77</v>
      </c>
      <c r="BT178" s="63" t="s">
        <v>77</v>
      </c>
      <c r="BU178" s="63" t="s">
        <v>77</v>
      </c>
      <c r="BV178" s="63" t="s">
        <v>77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3">
      <c r="A179" s="62">
        <v>14164900</v>
      </c>
      <c r="B179" s="63">
        <v>23772751</v>
      </c>
      <c r="C179" s="63" t="s">
        <v>13</v>
      </c>
      <c r="D179" s="63" t="s">
        <v>175</v>
      </c>
      <c r="F179" s="77"/>
      <c r="G179" s="64">
        <v>0.76</v>
      </c>
      <c r="H179" s="64" t="str">
        <f t="shared" si="1590"/>
        <v>G</v>
      </c>
      <c r="I179" s="64" t="str">
        <f t="shared" si="1591"/>
        <v>G</v>
      </c>
      <c r="J179" s="64" t="str">
        <f t="shared" si="1592"/>
        <v>VG</v>
      </c>
      <c r="K179" s="64" t="str">
        <f t="shared" si="1593"/>
        <v>VG</v>
      </c>
      <c r="L179" s="65">
        <v>-1.9E-2</v>
      </c>
      <c r="M179" s="65" t="str">
        <f t="shared" si="1594"/>
        <v>VG</v>
      </c>
      <c r="N179" s="64" t="str">
        <f t="shared" si="1595"/>
        <v>G</v>
      </c>
      <c r="O179" s="64" t="str">
        <f t="shared" si="1596"/>
        <v>VG</v>
      </c>
      <c r="P179" s="64" t="str">
        <f t="shared" si="1597"/>
        <v>G</v>
      </c>
      <c r="Q179" s="64">
        <v>0.49</v>
      </c>
      <c r="R179" s="64" t="str">
        <f t="shared" si="1598"/>
        <v>VG</v>
      </c>
      <c r="S179" s="64" t="str">
        <f t="shared" si="1599"/>
        <v>VG</v>
      </c>
      <c r="T179" s="64" t="str">
        <f t="shared" si="1600"/>
        <v>VG</v>
      </c>
      <c r="U179" s="64" t="str">
        <f t="shared" si="1601"/>
        <v>VG</v>
      </c>
      <c r="V179" s="64">
        <v>0.79300000000000004</v>
      </c>
      <c r="W179" s="64" t="str">
        <f t="shared" si="1602"/>
        <v>G</v>
      </c>
      <c r="X179" s="64" t="str">
        <f t="shared" si="1603"/>
        <v>G</v>
      </c>
      <c r="Y179" s="64" t="str">
        <f t="shared" si="1604"/>
        <v>VG</v>
      </c>
      <c r="Z179" s="64" t="str">
        <f t="shared" si="1605"/>
        <v>G</v>
      </c>
      <c r="AA179" s="66">
        <v>0.82957537734731002</v>
      </c>
      <c r="AB179" s="66">
        <v>0.770017181523593</v>
      </c>
      <c r="AC179" s="66">
        <v>4.1945904485044201</v>
      </c>
      <c r="AD179" s="66">
        <v>1.60133556975805</v>
      </c>
      <c r="AE179" s="66">
        <v>0.41282517201920899</v>
      </c>
      <c r="AF179" s="66">
        <v>0.47956523902010201</v>
      </c>
      <c r="AG179" s="66">
        <v>0.83981224617125405</v>
      </c>
      <c r="AH179" s="66">
        <v>0.77168278397218004</v>
      </c>
      <c r="AI179" s="67" t="s">
        <v>77</v>
      </c>
      <c r="AJ179" s="67" t="s">
        <v>75</v>
      </c>
      <c r="AK179" s="67" t="s">
        <v>77</v>
      </c>
      <c r="AL179" s="67" t="s">
        <v>77</v>
      </c>
      <c r="AM179" s="67" t="s">
        <v>77</v>
      </c>
      <c r="AN179" s="67" t="s">
        <v>77</v>
      </c>
      <c r="AO179" s="67" t="s">
        <v>75</v>
      </c>
      <c r="AP179" s="67" t="s">
        <v>75</v>
      </c>
      <c r="AR179" s="68" t="s">
        <v>87</v>
      </c>
      <c r="AS179" s="66">
        <v>0.84535320975234196</v>
      </c>
      <c r="AT179" s="66">
        <v>0.852362033202411</v>
      </c>
      <c r="AU179" s="66">
        <v>0.65503642042571297</v>
      </c>
      <c r="AV179" s="66">
        <v>0.70929549035220396</v>
      </c>
      <c r="AW179" s="66">
        <v>0.39325156102380399</v>
      </c>
      <c r="AX179" s="66">
        <v>0.38423686288224501</v>
      </c>
      <c r="AY179" s="66">
        <v>0.84908178687649805</v>
      </c>
      <c r="AZ179" s="66">
        <v>0.85623492331974904</v>
      </c>
      <c r="BA179" s="67" t="s">
        <v>77</v>
      </c>
      <c r="BB179" s="67" t="s">
        <v>77</v>
      </c>
      <c r="BC179" s="67" t="s">
        <v>77</v>
      </c>
      <c r="BD179" s="67" t="s">
        <v>77</v>
      </c>
      <c r="BE179" s="67" t="s">
        <v>77</v>
      </c>
      <c r="BF179" s="67" t="s">
        <v>77</v>
      </c>
      <c r="BG179" s="67" t="s">
        <v>75</v>
      </c>
      <c r="BH179" s="67" t="s">
        <v>77</v>
      </c>
      <c r="BI179" s="63">
        <f t="shared" si="1606"/>
        <v>1</v>
      </c>
      <c r="BJ179" s="63" t="s">
        <v>87</v>
      </c>
      <c r="BK179" s="66">
        <v>0.83149852870428698</v>
      </c>
      <c r="BL179" s="66">
        <v>0.840051780765255</v>
      </c>
      <c r="BM179" s="66">
        <v>2.4536945846266698</v>
      </c>
      <c r="BN179" s="66">
        <v>1.8573873082821999</v>
      </c>
      <c r="BO179" s="66">
        <v>0.41048930716367399</v>
      </c>
      <c r="BP179" s="66">
        <v>0.39993526880577102</v>
      </c>
      <c r="BQ179" s="66">
        <v>0.83515826593662201</v>
      </c>
      <c r="BR179" s="66">
        <v>0.84255161739777595</v>
      </c>
      <c r="BS179" s="63" t="s">
        <v>77</v>
      </c>
      <c r="BT179" s="63" t="s">
        <v>77</v>
      </c>
      <c r="BU179" s="63" t="s">
        <v>77</v>
      </c>
      <c r="BV179" s="63" t="s">
        <v>77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3">
      <c r="A180" s="62">
        <v>14164900</v>
      </c>
      <c r="B180" s="63">
        <v>23772751</v>
      </c>
      <c r="C180" s="63" t="s">
        <v>13</v>
      </c>
      <c r="D180" s="63" t="s">
        <v>176</v>
      </c>
      <c r="F180" s="77"/>
      <c r="G180" s="64">
        <v>0.74</v>
      </c>
      <c r="H180" s="64" t="str">
        <f t="shared" si="1590"/>
        <v>G</v>
      </c>
      <c r="I180" s="64" t="str">
        <f t="shared" si="1591"/>
        <v>G</v>
      </c>
      <c r="J180" s="64" t="str">
        <f t="shared" si="1592"/>
        <v>VG</v>
      </c>
      <c r="K180" s="64" t="str">
        <f t="shared" si="1593"/>
        <v>VG</v>
      </c>
      <c r="L180" s="65">
        <v>-8.0000000000000002E-3</v>
      </c>
      <c r="M180" s="65" t="str">
        <f t="shared" si="1594"/>
        <v>VG</v>
      </c>
      <c r="N180" s="64" t="str">
        <f t="shared" si="1595"/>
        <v>G</v>
      </c>
      <c r="O180" s="64" t="str">
        <f t="shared" si="1596"/>
        <v>VG</v>
      </c>
      <c r="P180" s="64" t="str">
        <f t="shared" si="1597"/>
        <v>G</v>
      </c>
      <c r="Q180" s="64">
        <v>0.51</v>
      </c>
      <c r="R180" s="64" t="str">
        <f t="shared" si="1598"/>
        <v>G</v>
      </c>
      <c r="S180" s="64" t="str">
        <f t="shared" si="1599"/>
        <v>VG</v>
      </c>
      <c r="T180" s="64" t="str">
        <f t="shared" si="1600"/>
        <v>VG</v>
      </c>
      <c r="U180" s="64" t="str">
        <f t="shared" si="1601"/>
        <v>VG</v>
      </c>
      <c r="V180" s="64">
        <v>0.82</v>
      </c>
      <c r="W180" s="64" t="str">
        <f t="shared" si="1602"/>
        <v>G</v>
      </c>
      <c r="X180" s="64" t="str">
        <f t="shared" si="1603"/>
        <v>G</v>
      </c>
      <c r="Y180" s="64" t="str">
        <f t="shared" si="1604"/>
        <v>VG</v>
      </c>
      <c r="Z180" s="64" t="str">
        <f t="shared" si="1605"/>
        <v>G</v>
      </c>
      <c r="AA180" s="66">
        <v>0.82957537734731002</v>
      </c>
      <c r="AB180" s="66">
        <v>0.770017181523593</v>
      </c>
      <c r="AC180" s="66">
        <v>4.1945904485044201</v>
      </c>
      <c r="AD180" s="66">
        <v>1.60133556975805</v>
      </c>
      <c r="AE180" s="66">
        <v>0.41282517201920899</v>
      </c>
      <c r="AF180" s="66">
        <v>0.47956523902010201</v>
      </c>
      <c r="AG180" s="66">
        <v>0.83981224617125405</v>
      </c>
      <c r="AH180" s="66">
        <v>0.77168278397218004</v>
      </c>
      <c r="AI180" s="67" t="s">
        <v>77</v>
      </c>
      <c r="AJ180" s="67" t="s">
        <v>75</v>
      </c>
      <c r="AK180" s="67" t="s">
        <v>77</v>
      </c>
      <c r="AL180" s="67" t="s">
        <v>77</v>
      </c>
      <c r="AM180" s="67" t="s">
        <v>77</v>
      </c>
      <c r="AN180" s="67" t="s">
        <v>77</v>
      </c>
      <c r="AO180" s="67" t="s">
        <v>75</v>
      </c>
      <c r="AP180" s="67" t="s">
        <v>75</v>
      </c>
      <c r="AR180" s="68" t="s">
        <v>87</v>
      </c>
      <c r="AS180" s="66">
        <v>0.84535320975234196</v>
      </c>
      <c r="AT180" s="66">
        <v>0.852362033202411</v>
      </c>
      <c r="AU180" s="66">
        <v>0.65503642042571297</v>
      </c>
      <c r="AV180" s="66">
        <v>0.70929549035220396</v>
      </c>
      <c r="AW180" s="66">
        <v>0.39325156102380399</v>
      </c>
      <c r="AX180" s="66">
        <v>0.38423686288224501</v>
      </c>
      <c r="AY180" s="66">
        <v>0.84908178687649805</v>
      </c>
      <c r="AZ180" s="66">
        <v>0.85623492331974904</v>
      </c>
      <c r="BA180" s="67" t="s">
        <v>77</v>
      </c>
      <c r="BB180" s="67" t="s">
        <v>77</v>
      </c>
      <c r="BC180" s="67" t="s">
        <v>77</v>
      </c>
      <c r="BD180" s="67" t="s">
        <v>77</v>
      </c>
      <c r="BE180" s="67" t="s">
        <v>77</v>
      </c>
      <c r="BF180" s="67" t="s">
        <v>77</v>
      </c>
      <c r="BG180" s="67" t="s">
        <v>75</v>
      </c>
      <c r="BH180" s="67" t="s">
        <v>77</v>
      </c>
      <c r="BI180" s="63">
        <f t="shared" si="1606"/>
        <v>1</v>
      </c>
      <c r="BJ180" s="63" t="s">
        <v>87</v>
      </c>
      <c r="BK180" s="66">
        <v>0.83149852870428698</v>
      </c>
      <c r="BL180" s="66">
        <v>0.840051780765255</v>
      </c>
      <c r="BM180" s="66">
        <v>2.4536945846266698</v>
      </c>
      <c r="BN180" s="66">
        <v>1.8573873082821999</v>
      </c>
      <c r="BO180" s="66">
        <v>0.41048930716367399</v>
      </c>
      <c r="BP180" s="66">
        <v>0.39993526880577102</v>
      </c>
      <c r="BQ180" s="66">
        <v>0.83515826593662201</v>
      </c>
      <c r="BR180" s="66">
        <v>0.84255161739777595</v>
      </c>
      <c r="BS180" s="63" t="s">
        <v>77</v>
      </c>
      <c r="BT180" s="63" t="s">
        <v>77</v>
      </c>
      <c r="BU180" s="63" t="s">
        <v>77</v>
      </c>
      <c r="BV180" s="63" t="s">
        <v>77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3">
      <c r="A181" s="62">
        <v>14164900</v>
      </c>
      <c r="B181" s="63">
        <v>23772751</v>
      </c>
      <c r="C181" s="63" t="s">
        <v>13</v>
      </c>
      <c r="D181" s="63" t="s">
        <v>177</v>
      </c>
      <c r="F181" s="77"/>
      <c r="G181" s="64">
        <v>0.75</v>
      </c>
      <c r="H181" s="64" t="str">
        <f t="shared" si="1590"/>
        <v>G</v>
      </c>
      <c r="I181" s="64" t="str">
        <f t="shared" si="1591"/>
        <v>G</v>
      </c>
      <c r="J181" s="64" t="str">
        <f t="shared" si="1592"/>
        <v>VG</v>
      </c>
      <c r="K181" s="64" t="str">
        <f t="shared" si="1593"/>
        <v>VG</v>
      </c>
      <c r="L181" s="65">
        <v>-7.0000000000000001E-3</v>
      </c>
      <c r="M181" s="65" t="str">
        <f t="shared" si="1594"/>
        <v>VG</v>
      </c>
      <c r="N181" s="64" t="str">
        <f t="shared" si="1595"/>
        <v>G</v>
      </c>
      <c r="O181" s="64" t="str">
        <f t="shared" si="1596"/>
        <v>VG</v>
      </c>
      <c r="P181" s="64" t="str">
        <f t="shared" si="1597"/>
        <v>G</v>
      </c>
      <c r="Q181" s="64">
        <v>0.5</v>
      </c>
      <c r="R181" s="64" t="str">
        <f t="shared" si="1598"/>
        <v>VG</v>
      </c>
      <c r="S181" s="64" t="str">
        <f t="shared" si="1599"/>
        <v>VG</v>
      </c>
      <c r="T181" s="64" t="str">
        <f t="shared" si="1600"/>
        <v>VG</v>
      </c>
      <c r="U181" s="64" t="str">
        <f t="shared" si="1601"/>
        <v>VG</v>
      </c>
      <c r="V181" s="64">
        <v>0.78</v>
      </c>
      <c r="W181" s="64" t="str">
        <f t="shared" si="1602"/>
        <v>G</v>
      </c>
      <c r="X181" s="64" t="str">
        <f t="shared" si="1603"/>
        <v>G</v>
      </c>
      <c r="Y181" s="64" t="str">
        <f t="shared" si="1604"/>
        <v>VG</v>
      </c>
      <c r="Z181" s="64" t="str">
        <f t="shared" si="1605"/>
        <v>G</v>
      </c>
      <c r="AA181" s="66">
        <v>0.82957537734731002</v>
      </c>
      <c r="AB181" s="66">
        <v>0.770017181523593</v>
      </c>
      <c r="AC181" s="66">
        <v>4.1945904485044201</v>
      </c>
      <c r="AD181" s="66">
        <v>1.60133556975805</v>
      </c>
      <c r="AE181" s="66">
        <v>0.41282517201920899</v>
      </c>
      <c r="AF181" s="66">
        <v>0.47956523902010201</v>
      </c>
      <c r="AG181" s="66">
        <v>0.83981224617125405</v>
      </c>
      <c r="AH181" s="66">
        <v>0.77168278397218004</v>
      </c>
      <c r="AI181" s="67" t="s">
        <v>77</v>
      </c>
      <c r="AJ181" s="67" t="s">
        <v>75</v>
      </c>
      <c r="AK181" s="67" t="s">
        <v>77</v>
      </c>
      <c r="AL181" s="67" t="s">
        <v>77</v>
      </c>
      <c r="AM181" s="67" t="s">
        <v>77</v>
      </c>
      <c r="AN181" s="67" t="s">
        <v>77</v>
      </c>
      <c r="AO181" s="67" t="s">
        <v>75</v>
      </c>
      <c r="AP181" s="67" t="s">
        <v>75</v>
      </c>
      <c r="AR181" s="68" t="s">
        <v>87</v>
      </c>
      <c r="AS181" s="66">
        <v>0.84535320975234196</v>
      </c>
      <c r="AT181" s="66">
        <v>0.852362033202411</v>
      </c>
      <c r="AU181" s="66">
        <v>0.65503642042571297</v>
      </c>
      <c r="AV181" s="66">
        <v>0.70929549035220396</v>
      </c>
      <c r="AW181" s="66">
        <v>0.39325156102380399</v>
      </c>
      <c r="AX181" s="66">
        <v>0.38423686288224501</v>
      </c>
      <c r="AY181" s="66">
        <v>0.84908178687649805</v>
      </c>
      <c r="AZ181" s="66">
        <v>0.85623492331974904</v>
      </c>
      <c r="BA181" s="67" t="s">
        <v>77</v>
      </c>
      <c r="BB181" s="67" t="s">
        <v>77</v>
      </c>
      <c r="BC181" s="67" t="s">
        <v>77</v>
      </c>
      <c r="BD181" s="67" t="s">
        <v>77</v>
      </c>
      <c r="BE181" s="67" t="s">
        <v>77</v>
      </c>
      <c r="BF181" s="67" t="s">
        <v>77</v>
      </c>
      <c r="BG181" s="67" t="s">
        <v>75</v>
      </c>
      <c r="BH181" s="67" t="s">
        <v>77</v>
      </c>
      <c r="BI181" s="63">
        <f t="shared" si="1606"/>
        <v>1</v>
      </c>
      <c r="BJ181" s="63" t="s">
        <v>87</v>
      </c>
      <c r="BK181" s="66">
        <v>0.83149852870428698</v>
      </c>
      <c r="BL181" s="66">
        <v>0.840051780765255</v>
      </c>
      <c r="BM181" s="66">
        <v>2.4536945846266698</v>
      </c>
      <c r="BN181" s="66">
        <v>1.8573873082821999</v>
      </c>
      <c r="BO181" s="66">
        <v>0.41048930716367399</v>
      </c>
      <c r="BP181" s="66">
        <v>0.39993526880577102</v>
      </c>
      <c r="BQ181" s="66">
        <v>0.83515826593662201</v>
      </c>
      <c r="BR181" s="66">
        <v>0.84255161739777595</v>
      </c>
      <c r="BS181" s="63" t="s">
        <v>77</v>
      </c>
      <c r="BT181" s="63" t="s">
        <v>77</v>
      </c>
      <c r="BU181" s="63" t="s">
        <v>77</v>
      </c>
      <c r="BV181" s="63" t="s">
        <v>77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3">
      <c r="A182" s="62">
        <v>14164900</v>
      </c>
      <c r="B182" s="63">
        <v>23772751</v>
      </c>
      <c r="C182" s="63" t="s">
        <v>13</v>
      </c>
      <c r="D182" s="83">
        <v>44181</v>
      </c>
      <c r="E182" s="83"/>
      <c r="F182" s="77"/>
      <c r="G182" s="64">
        <v>0.69</v>
      </c>
      <c r="H182" s="64" t="str">
        <f t="shared" si="1590"/>
        <v>S</v>
      </c>
      <c r="I182" s="64" t="str">
        <f t="shared" si="1591"/>
        <v>G</v>
      </c>
      <c r="J182" s="64" t="str">
        <f t="shared" si="1592"/>
        <v>VG</v>
      </c>
      <c r="K182" s="64" t="str">
        <f t="shared" si="1593"/>
        <v>VG</v>
      </c>
      <c r="L182" s="65">
        <v>1.7000000000000001E-2</v>
      </c>
      <c r="M182" s="65" t="str">
        <f t="shared" si="1594"/>
        <v>VG</v>
      </c>
      <c r="N182" s="64" t="str">
        <f t="shared" si="1595"/>
        <v>G</v>
      </c>
      <c r="O182" s="64" t="str">
        <f t="shared" si="1596"/>
        <v>VG</v>
      </c>
      <c r="P182" s="64" t="str">
        <f t="shared" si="1597"/>
        <v>G</v>
      </c>
      <c r="Q182" s="64">
        <v>0.56000000000000005</v>
      </c>
      <c r="R182" s="64" t="str">
        <f t="shared" si="1598"/>
        <v>G</v>
      </c>
      <c r="S182" s="64" t="str">
        <f t="shared" si="1599"/>
        <v>VG</v>
      </c>
      <c r="T182" s="64" t="str">
        <f t="shared" si="1600"/>
        <v>VG</v>
      </c>
      <c r="U182" s="64" t="str">
        <f t="shared" si="1601"/>
        <v>VG</v>
      </c>
      <c r="V182" s="64">
        <v>0.7</v>
      </c>
      <c r="W182" s="64" t="str">
        <f t="shared" si="1602"/>
        <v>S</v>
      </c>
      <c r="X182" s="64" t="str">
        <f t="shared" si="1603"/>
        <v>G</v>
      </c>
      <c r="Y182" s="64" t="str">
        <f t="shared" si="1604"/>
        <v>VG</v>
      </c>
      <c r="Z182" s="64" t="str">
        <f t="shared" si="1605"/>
        <v>G</v>
      </c>
      <c r="AA182" s="66">
        <v>0.82957537734731002</v>
      </c>
      <c r="AB182" s="66">
        <v>0.770017181523593</v>
      </c>
      <c r="AC182" s="66">
        <v>4.1945904485044201</v>
      </c>
      <c r="AD182" s="66">
        <v>1.60133556975805</v>
      </c>
      <c r="AE182" s="66">
        <v>0.41282517201920899</v>
      </c>
      <c r="AF182" s="66">
        <v>0.47956523902010201</v>
      </c>
      <c r="AG182" s="66">
        <v>0.83981224617125405</v>
      </c>
      <c r="AH182" s="66">
        <v>0.77168278397218004</v>
      </c>
      <c r="AI182" s="67" t="s">
        <v>77</v>
      </c>
      <c r="AJ182" s="67" t="s">
        <v>75</v>
      </c>
      <c r="AK182" s="67" t="s">
        <v>77</v>
      </c>
      <c r="AL182" s="67" t="s">
        <v>77</v>
      </c>
      <c r="AM182" s="67" t="s">
        <v>77</v>
      </c>
      <c r="AN182" s="67" t="s">
        <v>77</v>
      </c>
      <c r="AO182" s="67" t="s">
        <v>75</v>
      </c>
      <c r="AP182" s="67" t="s">
        <v>75</v>
      </c>
      <c r="AR182" s="68" t="s">
        <v>87</v>
      </c>
      <c r="AS182" s="66">
        <v>0.84535320975234196</v>
      </c>
      <c r="AT182" s="66">
        <v>0.852362033202411</v>
      </c>
      <c r="AU182" s="66">
        <v>0.65503642042571297</v>
      </c>
      <c r="AV182" s="66">
        <v>0.70929549035220396</v>
      </c>
      <c r="AW182" s="66">
        <v>0.39325156102380399</v>
      </c>
      <c r="AX182" s="66">
        <v>0.38423686288224501</v>
      </c>
      <c r="AY182" s="66">
        <v>0.84908178687649805</v>
      </c>
      <c r="AZ182" s="66">
        <v>0.85623492331974904</v>
      </c>
      <c r="BA182" s="67" t="s">
        <v>77</v>
      </c>
      <c r="BB182" s="67" t="s">
        <v>77</v>
      </c>
      <c r="BC182" s="67" t="s">
        <v>77</v>
      </c>
      <c r="BD182" s="67" t="s">
        <v>77</v>
      </c>
      <c r="BE182" s="67" t="s">
        <v>77</v>
      </c>
      <c r="BF182" s="67" t="s">
        <v>77</v>
      </c>
      <c r="BG182" s="67" t="s">
        <v>75</v>
      </c>
      <c r="BH182" s="67" t="s">
        <v>77</v>
      </c>
      <c r="BI182" s="63">
        <f t="shared" si="1606"/>
        <v>1</v>
      </c>
      <c r="BJ182" s="63" t="s">
        <v>87</v>
      </c>
      <c r="BK182" s="66">
        <v>0.83149852870428698</v>
      </c>
      <c r="BL182" s="66">
        <v>0.840051780765255</v>
      </c>
      <c r="BM182" s="66">
        <v>2.4536945846266698</v>
      </c>
      <c r="BN182" s="66">
        <v>1.8573873082821999</v>
      </c>
      <c r="BO182" s="66">
        <v>0.41048930716367399</v>
      </c>
      <c r="BP182" s="66">
        <v>0.39993526880577102</v>
      </c>
      <c r="BQ182" s="66">
        <v>0.83515826593662201</v>
      </c>
      <c r="BR182" s="66">
        <v>0.84255161739777595</v>
      </c>
      <c r="BS182" s="63" t="s">
        <v>77</v>
      </c>
      <c r="BT182" s="63" t="s">
        <v>77</v>
      </c>
      <c r="BU182" s="63" t="s">
        <v>77</v>
      </c>
      <c r="BV182" s="63" t="s">
        <v>77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3">
      <c r="A183" s="62">
        <v>14164900</v>
      </c>
      <c r="B183" s="63">
        <v>23772751</v>
      </c>
      <c r="C183" s="63" t="s">
        <v>13</v>
      </c>
      <c r="D183" s="83" t="s">
        <v>185</v>
      </c>
      <c r="E183" s="83"/>
      <c r="F183" s="77"/>
      <c r="G183" s="64">
        <v>0.68</v>
      </c>
      <c r="H183" s="64" t="str">
        <f t="shared" si="1590"/>
        <v>S</v>
      </c>
      <c r="I183" s="64" t="str">
        <f t="shared" si="1591"/>
        <v>G</v>
      </c>
      <c r="J183" s="64" t="str">
        <f t="shared" si="1592"/>
        <v>VG</v>
      </c>
      <c r="K183" s="64" t="str">
        <f t="shared" si="1593"/>
        <v>VG</v>
      </c>
      <c r="L183" s="65">
        <v>8.7999999999999995E-2</v>
      </c>
      <c r="M183" s="65" t="str">
        <f t="shared" si="1594"/>
        <v>G</v>
      </c>
      <c r="N183" s="64" t="str">
        <f t="shared" si="1595"/>
        <v>G</v>
      </c>
      <c r="O183" s="64" t="str">
        <f t="shared" si="1596"/>
        <v>VG</v>
      </c>
      <c r="P183" s="64" t="str">
        <f t="shared" si="1597"/>
        <v>G</v>
      </c>
      <c r="Q183" s="64">
        <v>0.56000000000000005</v>
      </c>
      <c r="R183" s="64" t="str">
        <f t="shared" si="1598"/>
        <v>G</v>
      </c>
      <c r="S183" s="64" t="str">
        <f t="shared" si="1599"/>
        <v>VG</v>
      </c>
      <c r="T183" s="64" t="str">
        <f t="shared" si="1600"/>
        <v>VG</v>
      </c>
      <c r="U183" s="64" t="str">
        <f t="shared" si="1601"/>
        <v>VG</v>
      </c>
      <c r="V183" s="64">
        <v>0.71</v>
      </c>
      <c r="W183" s="64" t="str">
        <f t="shared" si="1602"/>
        <v>S</v>
      </c>
      <c r="X183" s="64" t="str">
        <f t="shared" si="1603"/>
        <v>G</v>
      </c>
      <c r="Y183" s="64" t="str">
        <f t="shared" si="1604"/>
        <v>VG</v>
      </c>
      <c r="Z183" s="64" t="str">
        <f t="shared" si="1605"/>
        <v>G</v>
      </c>
      <c r="AA183" s="66">
        <v>0.82957537734731002</v>
      </c>
      <c r="AB183" s="66">
        <v>0.770017181523593</v>
      </c>
      <c r="AC183" s="66">
        <v>4.1945904485044201</v>
      </c>
      <c r="AD183" s="66">
        <v>1.60133556975805</v>
      </c>
      <c r="AE183" s="66">
        <v>0.41282517201920899</v>
      </c>
      <c r="AF183" s="66">
        <v>0.47956523902010201</v>
      </c>
      <c r="AG183" s="66">
        <v>0.83981224617125405</v>
      </c>
      <c r="AH183" s="66">
        <v>0.77168278397218004</v>
      </c>
      <c r="AI183" s="67" t="s">
        <v>77</v>
      </c>
      <c r="AJ183" s="67" t="s">
        <v>75</v>
      </c>
      <c r="AK183" s="67" t="s">
        <v>77</v>
      </c>
      <c r="AL183" s="67" t="s">
        <v>77</v>
      </c>
      <c r="AM183" s="67" t="s">
        <v>77</v>
      </c>
      <c r="AN183" s="67" t="s">
        <v>77</v>
      </c>
      <c r="AO183" s="67" t="s">
        <v>75</v>
      </c>
      <c r="AP183" s="67" t="s">
        <v>75</v>
      </c>
      <c r="AR183" s="68" t="s">
        <v>87</v>
      </c>
      <c r="AS183" s="66">
        <v>0.84535320975234196</v>
      </c>
      <c r="AT183" s="66">
        <v>0.852362033202411</v>
      </c>
      <c r="AU183" s="66">
        <v>0.65503642042571297</v>
      </c>
      <c r="AV183" s="66">
        <v>0.70929549035220396</v>
      </c>
      <c r="AW183" s="66">
        <v>0.39325156102380399</v>
      </c>
      <c r="AX183" s="66">
        <v>0.38423686288224501</v>
      </c>
      <c r="AY183" s="66">
        <v>0.84908178687649805</v>
      </c>
      <c r="AZ183" s="66">
        <v>0.85623492331974904</v>
      </c>
      <c r="BA183" s="67" t="s">
        <v>77</v>
      </c>
      <c r="BB183" s="67" t="s">
        <v>77</v>
      </c>
      <c r="BC183" s="67" t="s">
        <v>77</v>
      </c>
      <c r="BD183" s="67" t="s">
        <v>77</v>
      </c>
      <c r="BE183" s="67" t="s">
        <v>77</v>
      </c>
      <c r="BF183" s="67" t="s">
        <v>77</v>
      </c>
      <c r="BG183" s="67" t="s">
        <v>75</v>
      </c>
      <c r="BH183" s="67" t="s">
        <v>77</v>
      </c>
      <c r="BI183" s="63">
        <f t="shared" si="1606"/>
        <v>1</v>
      </c>
      <c r="BJ183" s="63" t="s">
        <v>87</v>
      </c>
      <c r="BK183" s="66">
        <v>0.83149852870428698</v>
      </c>
      <c r="BL183" s="66">
        <v>0.840051780765255</v>
      </c>
      <c r="BM183" s="66">
        <v>2.4536945846266698</v>
      </c>
      <c r="BN183" s="66">
        <v>1.8573873082821999</v>
      </c>
      <c r="BO183" s="66">
        <v>0.41048930716367399</v>
      </c>
      <c r="BP183" s="66">
        <v>0.39993526880577102</v>
      </c>
      <c r="BQ183" s="66">
        <v>0.83515826593662201</v>
      </c>
      <c r="BR183" s="66">
        <v>0.84255161739777595</v>
      </c>
      <c r="BS183" s="63" t="s">
        <v>77</v>
      </c>
      <c r="BT183" s="63" t="s">
        <v>77</v>
      </c>
      <c r="BU183" s="63" t="s">
        <v>77</v>
      </c>
      <c r="BV183" s="63" t="s">
        <v>77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3">
      <c r="A184" s="62">
        <v>14164900</v>
      </c>
      <c r="B184" s="63">
        <v>23772751</v>
      </c>
      <c r="C184" s="63" t="s">
        <v>13</v>
      </c>
      <c r="D184" s="83" t="s">
        <v>186</v>
      </c>
      <c r="E184" s="83"/>
      <c r="F184" s="77"/>
      <c r="G184" s="64">
        <v>0.68</v>
      </c>
      <c r="H184" s="64" t="str">
        <f t="shared" si="1590"/>
        <v>S</v>
      </c>
      <c r="I184" s="64" t="str">
        <f t="shared" si="1591"/>
        <v>G</v>
      </c>
      <c r="J184" s="64" t="str">
        <f t="shared" si="1592"/>
        <v>VG</v>
      </c>
      <c r="K184" s="64" t="str">
        <f t="shared" si="1593"/>
        <v>VG</v>
      </c>
      <c r="L184" s="65">
        <v>9.6000000000000002E-2</v>
      </c>
      <c r="M184" s="65" t="str">
        <f t="shared" si="1594"/>
        <v>G</v>
      </c>
      <c r="N184" s="64" t="str">
        <f t="shared" si="1595"/>
        <v>G</v>
      </c>
      <c r="O184" s="64" t="str">
        <f t="shared" si="1596"/>
        <v>VG</v>
      </c>
      <c r="P184" s="64" t="str">
        <f t="shared" si="1597"/>
        <v>G</v>
      </c>
      <c r="Q184" s="64">
        <v>0.56000000000000005</v>
      </c>
      <c r="R184" s="64" t="str">
        <f t="shared" si="1598"/>
        <v>G</v>
      </c>
      <c r="S184" s="64" t="str">
        <f t="shared" si="1599"/>
        <v>VG</v>
      </c>
      <c r="T184" s="64" t="str">
        <f t="shared" si="1600"/>
        <v>VG</v>
      </c>
      <c r="U184" s="64" t="str">
        <f t="shared" si="1601"/>
        <v>VG</v>
      </c>
      <c r="V184" s="64">
        <v>0.71</v>
      </c>
      <c r="W184" s="64" t="str">
        <f t="shared" si="1602"/>
        <v>S</v>
      </c>
      <c r="X184" s="64" t="str">
        <f t="shared" si="1603"/>
        <v>G</v>
      </c>
      <c r="Y184" s="64" t="str">
        <f t="shared" si="1604"/>
        <v>VG</v>
      </c>
      <c r="Z184" s="64" t="str">
        <f t="shared" si="1605"/>
        <v>G</v>
      </c>
      <c r="AA184" s="66">
        <v>0.82957537734731002</v>
      </c>
      <c r="AB184" s="66">
        <v>0.770017181523593</v>
      </c>
      <c r="AC184" s="66">
        <v>4.1945904485044201</v>
      </c>
      <c r="AD184" s="66">
        <v>1.60133556975805</v>
      </c>
      <c r="AE184" s="66">
        <v>0.41282517201920899</v>
      </c>
      <c r="AF184" s="66">
        <v>0.47956523902010201</v>
      </c>
      <c r="AG184" s="66">
        <v>0.83981224617125405</v>
      </c>
      <c r="AH184" s="66">
        <v>0.77168278397218004</v>
      </c>
      <c r="AI184" s="67" t="s">
        <v>77</v>
      </c>
      <c r="AJ184" s="67" t="s">
        <v>75</v>
      </c>
      <c r="AK184" s="67" t="s">
        <v>77</v>
      </c>
      <c r="AL184" s="67" t="s">
        <v>77</v>
      </c>
      <c r="AM184" s="67" t="s">
        <v>77</v>
      </c>
      <c r="AN184" s="67" t="s">
        <v>77</v>
      </c>
      <c r="AO184" s="67" t="s">
        <v>75</v>
      </c>
      <c r="AP184" s="67" t="s">
        <v>75</v>
      </c>
      <c r="AR184" s="68" t="s">
        <v>87</v>
      </c>
      <c r="AS184" s="66">
        <v>0.84535320975234196</v>
      </c>
      <c r="AT184" s="66">
        <v>0.852362033202411</v>
      </c>
      <c r="AU184" s="66">
        <v>0.65503642042571297</v>
      </c>
      <c r="AV184" s="66">
        <v>0.70929549035220396</v>
      </c>
      <c r="AW184" s="66">
        <v>0.39325156102380399</v>
      </c>
      <c r="AX184" s="66">
        <v>0.38423686288224501</v>
      </c>
      <c r="AY184" s="66">
        <v>0.84908178687649805</v>
      </c>
      <c r="AZ184" s="66">
        <v>0.85623492331974904</v>
      </c>
      <c r="BA184" s="67" t="s">
        <v>77</v>
      </c>
      <c r="BB184" s="67" t="s">
        <v>77</v>
      </c>
      <c r="BC184" s="67" t="s">
        <v>77</v>
      </c>
      <c r="BD184" s="67" t="s">
        <v>77</v>
      </c>
      <c r="BE184" s="67" t="s">
        <v>77</v>
      </c>
      <c r="BF184" s="67" t="s">
        <v>77</v>
      </c>
      <c r="BG184" s="67" t="s">
        <v>75</v>
      </c>
      <c r="BH184" s="67" t="s">
        <v>77</v>
      </c>
      <c r="BI184" s="63">
        <f t="shared" si="1606"/>
        <v>1</v>
      </c>
      <c r="BJ184" s="63" t="s">
        <v>87</v>
      </c>
      <c r="BK184" s="66">
        <v>0.83149852870428698</v>
      </c>
      <c r="BL184" s="66">
        <v>0.840051780765255</v>
      </c>
      <c r="BM184" s="66">
        <v>2.4536945846266698</v>
      </c>
      <c r="BN184" s="66">
        <v>1.8573873082821999</v>
      </c>
      <c r="BO184" s="66">
        <v>0.41048930716367399</v>
      </c>
      <c r="BP184" s="66">
        <v>0.39993526880577102</v>
      </c>
      <c r="BQ184" s="66">
        <v>0.83515826593662201</v>
      </c>
      <c r="BR184" s="66">
        <v>0.84255161739777595</v>
      </c>
      <c r="BS184" s="63" t="s">
        <v>77</v>
      </c>
      <c r="BT184" s="63" t="s">
        <v>77</v>
      </c>
      <c r="BU184" s="63" t="s">
        <v>77</v>
      </c>
      <c r="BV184" s="63" t="s">
        <v>77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3">
      <c r="A185" s="62">
        <v>14164900</v>
      </c>
      <c r="B185" s="63">
        <v>23772751</v>
      </c>
      <c r="C185" s="63" t="s">
        <v>13</v>
      </c>
      <c r="D185" s="83" t="s">
        <v>197</v>
      </c>
      <c r="E185" s="83"/>
      <c r="F185" s="77"/>
      <c r="G185" s="64">
        <v>0.68</v>
      </c>
      <c r="H185" s="64" t="str">
        <f t="shared" si="1590"/>
        <v>S</v>
      </c>
      <c r="I185" s="64" t="str">
        <f t="shared" ref="I185" si="1607">AJ185</f>
        <v>G</v>
      </c>
      <c r="J185" s="64" t="str">
        <f t="shared" ref="J185" si="1608">BB185</f>
        <v>VG</v>
      </c>
      <c r="K185" s="64" t="str">
        <f t="shared" ref="K185" si="1609">BT185</f>
        <v>VG</v>
      </c>
      <c r="L185" s="65">
        <v>9.6000000000000002E-2</v>
      </c>
      <c r="M185" s="65" t="str">
        <f t="shared" si="1594"/>
        <v>G</v>
      </c>
      <c r="N185" s="64" t="str">
        <f t="shared" ref="N185" si="1610">AO185</f>
        <v>G</v>
      </c>
      <c r="O185" s="64" t="str">
        <f t="shared" ref="O185" si="1611">BD185</f>
        <v>VG</v>
      </c>
      <c r="P185" s="64" t="str">
        <f t="shared" ref="P185" si="1612">BY185</f>
        <v>G</v>
      </c>
      <c r="Q185" s="64">
        <v>0.56000000000000005</v>
      </c>
      <c r="R185" s="64" t="str">
        <f t="shared" si="1598"/>
        <v>G</v>
      </c>
      <c r="S185" s="64" t="str">
        <f t="shared" ref="S185" si="1613">AN185</f>
        <v>VG</v>
      </c>
      <c r="T185" s="64" t="str">
        <f t="shared" ref="T185" si="1614">BF185</f>
        <v>VG</v>
      </c>
      <c r="U185" s="64" t="str">
        <f t="shared" ref="U185" si="1615">BX185</f>
        <v>VG</v>
      </c>
      <c r="V185" s="64">
        <v>0.71</v>
      </c>
      <c r="W185" s="64" t="str">
        <f t="shared" si="1602"/>
        <v>S</v>
      </c>
      <c r="X185" s="64" t="str">
        <f t="shared" ref="X185" si="1616">AP185</f>
        <v>G</v>
      </c>
      <c r="Y185" s="64" t="str">
        <f t="shared" ref="Y185" si="1617">BH185</f>
        <v>VG</v>
      </c>
      <c r="Z185" s="64" t="str">
        <f t="shared" ref="Z185" si="1618">BZ185</f>
        <v>G</v>
      </c>
      <c r="AA185" s="66">
        <v>0.82957537734731002</v>
      </c>
      <c r="AB185" s="66">
        <v>0.770017181523593</v>
      </c>
      <c r="AC185" s="66">
        <v>4.1945904485044201</v>
      </c>
      <c r="AD185" s="66">
        <v>1.60133556975805</v>
      </c>
      <c r="AE185" s="66">
        <v>0.41282517201920899</v>
      </c>
      <c r="AF185" s="66">
        <v>0.47956523902010201</v>
      </c>
      <c r="AG185" s="66">
        <v>0.83981224617125405</v>
      </c>
      <c r="AH185" s="66">
        <v>0.77168278397218004</v>
      </c>
      <c r="AI185" s="67" t="s">
        <v>77</v>
      </c>
      <c r="AJ185" s="67" t="s">
        <v>75</v>
      </c>
      <c r="AK185" s="67" t="s">
        <v>77</v>
      </c>
      <c r="AL185" s="67" t="s">
        <v>77</v>
      </c>
      <c r="AM185" s="67" t="s">
        <v>77</v>
      </c>
      <c r="AN185" s="67" t="s">
        <v>77</v>
      </c>
      <c r="AO185" s="67" t="s">
        <v>75</v>
      </c>
      <c r="AP185" s="67" t="s">
        <v>75</v>
      </c>
      <c r="AR185" s="68" t="s">
        <v>87</v>
      </c>
      <c r="AS185" s="66">
        <v>0.84535320975234196</v>
      </c>
      <c r="AT185" s="66">
        <v>0.852362033202411</v>
      </c>
      <c r="AU185" s="66">
        <v>0.65503642042571297</v>
      </c>
      <c r="AV185" s="66">
        <v>0.70929549035220396</v>
      </c>
      <c r="AW185" s="66">
        <v>0.39325156102380399</v>
      </c>
      <c r="AX185" s="66">
        <v>0.38423686288224501</v>
      </c>
      <c r="AY185" s="66">
        <v>0.84908178687649805</v>
      </c>
      <c r="AZ185" s="66">
        <v>0.85623492331974904</v>
      </c>
      <c r="BA185" s="67" t="s">
        <v>77</v>
      </c>
      <c r="BB185" s="67" t="s">
        <v>77</v>
      </c>
      <c r="BC185" s="67" t="s">
        <v>77</v>
      </c>
      <c r="BD185" s="67" t="s">
        <v>77</v>
      </c>
      <c r="BE185" s="67" t="s">
        <v>77</v>
      </c>
      <c r="BF185" s="67" t="s">
        <v>77</v>
      </c>
      <c r="BG185" s="67" t="s">
        <v>75</v>
      </c>
      <c r="BH185" s="67" t="s">
        <v>77</v>
      </c>
      <c r="BI185" s="63">
        <f t="shared" ref="BI185" si="1619">IF(BJ185=AR185,1,0)</f>
        <v>1</v>
      </c>
      <c r="BJ185" s="63" t="s">
        <v>87</v>
      </c>
      <c r="BK185" s="66">
        <v>0.83149852870428698</v>
      </c>
      <c r="BL185" s="66">
        <v>0.840051780765255</v>
      </c>
      <c r="BM185" s="66">
        <v>2.4536945846266698</v>
      </c>
      <c r="BN185" s="66">
        <v>1.8573873082821999</v>
      </c>
      <c r="BO185" s="66">
        <v>0.41048930716367399</v>
      </c>
      <c r="BP185" s="66">
        <v>0.39993526880577102</v>
      </c>
      <c r="BQ185" s="66">
        <v>0.83515826593662201</v>
      </c>
      <c r="BR185" s="66">
        <v>0.84255161739777595</v>
      </c>
      <c r="BS185" s="63" t="s">
        <v>77</v>
      </c>
      <c r="BT185" s="63" t="s">
        <v>77</v>
      </c>
      <c r="BU185" s="63" t="s">
        <v>77</v>
      </c>
      <c r="BV185" s="63" t="s">
        <v>77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3">
      <c r="A186" s="62">
        <v>14164900</v>
      </c>
      <c r="B186" s="63">
        <v>23772751</v>
      </c>
      <c r="C186" s="63" t="s">
        <v>13</v>
      </c>
      <c r="D186" s="83">
        <v>44187</v>
      </c>
      <c r="E186" s="83"/>
      <c r="F186" s="77"/>
      <c r="G186" s="64">
        <v>0.81</v>
      </c>
      <c r="H186" s="64" t="str">
        <f t="shared" si="1590"/>
        <v>VG</v>
      </c>
      <c r="I186" s="64" t="str">
        <f t="shared" ref="I186" si="1620">AJ186</f>
        <v>G</v>
      </c>
      <c r="J186" s="64" t="str">
        <f t="shared" ref="J186" si="1621">BB186</f>
        <v>VG</v>
      </c>
      <c r="K186" s="64" t="str">
        <f t="shared" ref="K186" si="1622">BT186</f>
        <v>VG</v>
      </c>
      <c r="L186" s="65">
        <v>4.1000000000000002E-2</v>
      </c>
      <c r="M186" s="65" t="str">
        <f t="shared" si="1594"/>
        <v>VG</v>
      </c>
      <c r="N186" s="64" t="str">
        <f t="shared" ref="N186" si="1623">AO186</f>
        <v>G</v>
      </c>
      <c r="O186" s="64" t="str">
        <f t="shared" ref="O186" si="1624">BD186</f>
        <v>VG</v>
      </c>
      <c r="P186" s="64" t="str">
        <f t="shared" ref="P186" si="1625">BY186</f>
        <v>G</v>
      </c>
      <c r="Q186" s="64">
        <v>0.43</v>
      </c>
      <c r="R186" s="64" t="str">
        <f t="shared" si="1598"/>
        <v>VG</v>
      </c>
      <c r="S186" s="64" t="str">
        <f t="shared" ref="S186" si="1626">AN186</f>
        <v>VG</v>
      </c>
      <c r="T186" s="64" t="str">
        <f t="shared" ref="T186" si="1627">BF186</f>
        <v>VG</v>
      </c>
      <c r="U186" s="64" t="str">
        <f t="shared" ref="U186" si="1628">BX186</f>
        <v>VG</v>
      </c>
      <c r="V186" s="64">
        <v>0.82</v>
      </c>
      <c r="W186" s="64" t="str">
        <f t="shared" si="1602"/>
        <v>G</v>
      </c>
      <c r="X186" s="64" t="str">
        <f t="shared" ref="X186" si="1629">AP186</f>
        <v>G</v>
      </c>
      <c r="Y186" s="64" t="str">
        <f t="shared" ref="Y186" si="1630">BH186</f>
        <v>VG</v>
      </c>
      <c r="Z186" s="64" t="str">
        <f t="shared" ref="Z186" si="1631">BZ186</f>
        <v>G</v>
      </c>
      <c r="AA186" s="66">
        <v>0.82957537734731002</v>
      </c>
      <c r="AB186" s="66">
        <v>0.770017181523593</v>
      </c>
      <c r="AC186" s="66">
        <v>4.1945904485044201</v>
      </c>
      <c r="AD186" s="66">
        <v>1.60133556975805</v>
      </c>
      <c r="AE186" s="66">
        <v>0.41282517201920899</v>
      </c>
      <c r="AF186" s="66">
        <v>0.47956523902010201</v>
      </c>
      <c r="AG186" s="66">
        <v>0.83981224617125405</v>
      </c>
      <c r="AH186" s="66">
        <v>0.77168278397218004</v>
      </c>
      <c r="AI186" s="67" t="s">
        <v>77</v>
      </c>
      <c r="AJ186" s="67" t="s">
        <v>75</v>
      </c>
      <c r="AK186" s="67" t="s">
        <v>77</v>
      </c>
      <c r="AL186" s="67" t="s">
        <v>77</v>
      </c>
      <c r="AM186" s="67" t="s">
        <v>77</v>
      </c>
      <c r="AN186" s="67" t="s">
        <v>77</v>
      </c>
      <c r="AO186" s="67" t="s">
        <v>75</v>
      </c>
      <c r="AP186" s="67" t="s">
        <v>75</v>
      </c>
      <c r="AR186" s="68" t="s">
        <v>87</v>
      </c>
      <c r="AS186" s="66">
        <v>0.84535320975234196</v>
      </c>
      <c r="AT186" s="66">
        <v>0.852362033202411</v>
      </c>
      <c r="AU186" s="66">
        <v>0.65503642042571297</v>
      </c>
      <c r="AV186" s="66">
        <v>0.70929549035220396</v>
      </c>
      <c r="AW186" s="66">
        <v>0.39325156102380399</v>
      </c>
      <c r="AX186" s="66">
        <v>0.38423686288224501</v>
      </c>
      <c r="AY186" s="66">
        <v>0.84908178687649805</v>
      </c>
      <c r="AZ186" s="66">
        <v>0.85623492331974904</v>
      </c>
      <c r="BA186" s="67" t="s">
        <v>77</v>
      </c>
      <c r="BB186" s="67" t="s">
        <v>77</v>
      </c>
      <c r="BC186" s="67" t="s">
        <v>77</v>
      </c>
      <c r="BD186" s="67" t="s">
        <v>77</v>
      </c>
      <c r="BE186" s="67" t="s">
        <v>77</v>
      </c>
      <c r="BF186" s="67" t="s">
        <v>77</v>
      </c>
      <c r="BG186" s="67" t="s">
        <v>75</v>
      </c>
      <c r="BH186" s="67" t="s">
        <v>77</v>
      </c>
      <c r="BI186" s="63">
        <f t="shared" ref="BI186" si="1632">IF(BJ186=AR186,1,0)</f>
        <v>1</v>
      </c>
      <c r="BJ186" s="63" t="s">
        <v>87</v>
      </c>
      <c r="BK186" s="66">
        <v>0.83149852870428698</v>
      </c>
      <c r="BL186" s="66">
        <v>0.840051780765255</v>
      </c>
      <c r="BM186" s="66">
        <v>2.4536945846266698</v>
      </c>
      <c r="BN186" s="66">
        <v>1.8573873082821999</v>
      </c>
      <c r="BO186" s="66">
        <v>0.41048930716367399</v>
      </c>
      <c r="BP186" s="66">
        <v>0.39993526880577102</v>
      </c>
      <c r="BQ186" s="66">
        <v>0.83515826593662201</v>
      </c>
      <c r="BR186" s="66">
        <v>0.84255161739777595</v>
      </c>
      <c r="BS186" s="63" t="s">
        <v>77</v>
      </c>
      <c r="BT186" s="63" t="s">
        <v>77</v>
      </c>
      <c r="BU186" s="63" t="s">
        <v>77</v>
      </c>
      <c r="BV186" s="63" t="s">
        <v>77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3">
      <c r="A187" s="62">
        <v>14164900</v>
      </c>
      <c r="B187" s="63">
        <v>23772751</v>
      </c>
      <c r="C187" s="63" t="s">
        <v>13</v>
      </c>
      <c r="D187" s="83" t="s">
        <v>204</v>
      </c>
      <c r="E187" s="83"/>
      <c r="F187" s="77"/>
      <c r="G187" s="64">
        <v>0.82</v>
      </c>
      <c r="H187" s="64" t="str">
        <f t="shared" si="1590"/>
        <v>VG</v>
      </c>
      <c r="I187" s="64" t="str">
        <f t="shared" ref="I187" si="1633">AJ187</f>
        <v>G</v>
      </c>
      <c r="J187" s="64" t="str">
        <f t="shared" ref="J187" si="1634">BB187</f>
        <v>VG</v>
      </c>
      <c r="K187" s="64" t="str">
        <f t="shared" ref="K187" si="1635">BT187</f>
        <v>VG</v>
      </c>
      <c r="L187" s="65">
        <v>2.8000000000000001E-2</v>
      </c>
      <c r="M187" s="65" t="str">
        <f t="shared" si="1594"/>
        <v>VG</v>
      </c>
      <c r="N187" s="64" t="str">
        <f t="shared" ref="N187" si="1636">AO187</f>
        <v>G</v>
      </c>
      <c r="O187" s="64" t="str">
        <f t="shared" ref="O187" si="1637">BD187</f>
        <v>VG</v>
      </c>
      <c r="P187" s="64" t="str">
        <f t="shared" ref="P187" si="1638">BY187</f>
        <v>G</v>
      </c>
      <c r="Q187" s="64">
        <v>0.42</v>
      </c>
      <c r="R187" s="64" t="str">
        <f t="shared" si="1598"/>
        <v>VG</v>
      </c>
      <c r="S187" s="64" t="str">
        <f t="shared" ref="S187" si="1639">AN187</f>
        <v>VG</v>
      </c>
      <c r="T187" s="64" t="str">
        <f t="shared" ref="T187" si="1640">BF187</f>
        <v>VG</v>
      </c>
      <c r="U187" s="64" t="str">
        <f t="shared" ref="U187" si="1641">BX187</f>
        <v>VG</v>
      </c>
      <c r="V187" s="64">
        <v>0.83</v>
      </c>
      <c r="W187" s="64" t="str">
        <f t="shared" si="1602"/>
        <v>G</v>
      </c>
      <c r="X187" s="64" t="str">
        <f t="shared" ref="X187" si="1642">AP187</f>
        <v>G</v>
      </c>
      <c r="Y187" s="64" t="str">
        <f t="shared" ref="Y187" si="1643">BH187</f>
        <v>VG</v>
      </c>
      <c r="Z187" s="64" t="str">
        <f t="shared" ref="Z187" si="1644">BZ187</f>
        <v>G</v>
      </c>
      <c r="AA187" s="66">
        <v>0.82957537734731002</v>
      </c>
      <c r="AB187" s="66">
        <v>0.770017181523593</v>
      </c>
      <c r="AC187" s="66">
        <v>4.1945904485044201</v>
      </c>
      <c r="AD187" s="66">
        <v>1.60133556975805</v>
      </c>
      <c r="AE187" s="66">
        <v>0.41282517201920899</v>
      </c>
      <c r="AF187" s="66">
        <v>0.47956523902010201</v>
      </c>
      <c r="AG187" s="66">
        <v>0.83981224617125405</v>
      </c>
      <c r="AH187" s="66">
        <v>0.77168278397218004</v>
      </c>
      <c r="AI187" s="67" t="s">
        <v>77</v>
      </c>
      <c r="AJ187" s="67" t="s">
        <v>75</v>
      </c>
      <c r="AK187" s="67" t="s">
        <v>77</v>
      </c>
      <c r="AL187" s="67" t="s">
        <v>77</v>
      </c>
      <c r="AM187" s="67" t="s">
        <v>77</v>
      </c>
      <c r="AN187" s="67" t="s">
        <v>77</v>
      </c>
      <c r="AO187" s="67" t="s">
        <v>75</v>
      </c>
      <c r="AP187" s="67" t="s">
        <v>75</v>
      </c>
      <c r="AR187" s="68" t="s">
        <v>87</v>
      </c>
      <c r="AS187" s="66">
        <v>0.84535320975234196</v>
      </c>
      <c r="AT187" s="66">
        <v>0.852362033202411</v>
      </c>
      <c r="AU187" s="66">
        <v>0.65503642042571297</v>
      </c>
      <c r="AV187" s="66">
        <v>0.70929549035220396</v>
      </c>
      <c r="AW187" s="66">
        <v>0.39325156102380399</v>
      </c>
      <c r="AX187" s="66">
        <v>0.38423686288224501</v>
      </c>
      <c r="AY187" s="66">
        <v>0.84908178687649805</v>
      </c>
      <c r="AZ187" s="66">
        <v>0.85623492331974904</v>
      </c>
      <c r="BA187" s="67" t="s">
        <v>77</v>
      </c>
      <c r="BB187" s="67" t="s">
        <v>77</v>
      </c>
      <c r="BC187" s="67" t="s">
        <v>77</v>
      </c>
      <c r="BD187" s="67" t="s">
        <v>77</v>
      </c>
      <c r="BE187" s="67" t="s">
        <v>77</v>
      </c>
      <c r="BF187" s="67" t="s">
        <v>77</v>
      </c>
      <c r="BG187" s="67" t="s">
        <v>75</v>
      </c>
      <c r="BH187" s="67" t="s">
        <v>77</v>
      </c>
      <c r="BI187" s="63">
        <f t="shared" ref="BI187" si="1645">IF(BJ187=AR187,1,0)</f>
        <v>1</v>
      </c>
      <c r="BJ187" s="63" t="s">
        <v>87</v>
      </c>
      <c r="BK187" s="66">
        <v>0.83149852870428698</v>
      </c>
      <c r="BL187" s="66">
        <v>0.840051780765255</v>
      </c>
      <c r="BM187" s="66">
        <v>2.4536945846266698</v>
      </c>
      <c r="BN187" s="66">
        <v>1.8573873082821999</v>
      </c>
      <c r="BO187" s="66">
        <v>0.41048930716367399</v>
      </c>
      <c r="BP187" s="66">
        <v>0.39993526880577102</v>
      </c>
      <c r="BQ187" s="66">
        <v>0.83515826593662201</v>
      </c>
      <c r="BR187" s="66">
        <v>0.84255161739777595</v>
      </c>
      <c r="BS187" s="63" t="s">
        <v>77</v>
      </c>
      <c r="BT187" s="63" t="s">
        <v>77</v>
      </c>
      <c r="BU187" s="63" t="s">
        <v>77</v>
      </c>
      <c r="BV187" s="63" t="s">
        <v>77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14164900</v>
      </c>
      <c r="B188" s="63">
        <v>23772751</v>
      </c>
      <c r="C188" s="63" t="s">
        <v>13</v>
      </c>
      <c r="D188" s="83" t="s">
        <v>205</v>
      </c>
      <c r="E188" s="83"/>
      <c r="F188" s="77"/>
      <c r="G188" s="64">
        <v>0.82</v>
      </c>
      <c r="H188" s="64" t="str">
        <f t="shared" si="1590"/>
        <v>VG</v>
      </c>
      <c r="I188" s="64" t="str">
        <f t="shared" ref="I188" si="1646">AJ188</f>
        <v>G</v>
      </c>
      <c r="J188" s="64" t="str">
        <f t="shared" ref="J188" si="1647">BB188</f>
        <v>VG</v>
      </c>
      <c r="K188" s="64" t="str">
        <f t="shared" ref="K188" si="1648">BT188</f>
        <v>VG</v>
      </c>
      <c r="L188" s="65">
        <v>1.7000000000000001E-2</v>
      </c>
      <c r="M188" s="65" t="str">
        <f t="shared" si="1594"/>
        <v>VG</v>
      </c>
      <c r="N188" s="64" t="str">
        <f t="shared" ref="N188" si="1649">AO188</f>
        <v>G</v>
      </c>
      <c r="O188" s="64" t="str">
        <f t="shared" ref="O188" si="1650">BD188</f>
        <v>VG</v>
      </c>
      <c r="P188" s="64" t="str">
        <f t="shared" ref="P188" si="1651">BY188</f>
        <v>G</v>
      </c>
      <c r="Q188" s="64">
        <v>0.42</v>
      </c>
      <c r="R188" s="64" t="str">
        <f t="shared" si="1598"/>
        <v>VG</v>
      </c>
      <c r="S188" s="64" t="str">
        <f t="shared" ref="S188" si="1652">AN188</f>
        <v>VG</v>
      </c>
      <c r="T188" s="64" t="str">
        <f t="shared" ref="T188" si="1653">BF188</f>
        <v>VG</v>
      </c>
      <c r="U188" s="64" t="str">
        <f t="shared" ref="U188" si="1654">BX188</f>
        <v>VG</v>
      </c>
      <c r="V188" s="64">
        <v>0.83</v>
      </c>
      <c r="W188" s="64" t="str">
        <f t="shared" si="1602"/>
        <v>G</v>
      </c>
      <c r="X188" s="64" t="str">
        <f t="shared" ref="X188" si="1655">AP188</f>
        <v>G</v>
      </c>
      <c r="Y188" s="64" t="str">
        <f t="shared" ref="Y188" si="1656">BH188</f>
        <v>VG</v>
      </c>
      <c r="Z188" s="64" t="str">
        <f t="shared" ref="Z188" si="1657">BZ188</f>
        <v>G</v>
      </c>
      <c r="AA188" s="66">
        <v>0.82957537734731002</v>
      </c>
      <c r="AB188" s="66">
        <v>0.770017181523593</v>
      </c>
      <c r="AC188" s="66">
        <v>4.1945904485044201</v>
      </c>
      <c r="AD188" s="66">
        <v>1.60133556975805</v>
      </c>
      <c r="AE188" s="66">
        <v>0.41282517201920899</v>
      </c>
      <c r="AF188" s="66">
        <v>0.47956523902010201</v>
      </c>
      <c r="AG188" s="66">
        <v>0.83981224617125405</v>
      </c>
      <c r="AH188" s="66">
        <v>0.77168278397218004</v>
      </c>
      <c r="AI188" s="67" t="s">
        <v>77</v>
      </c>
      <c r="AJ188" s="67" t="s">
        <v>75</v>
      </c>
      <c r="AK188" s="67" t="s">
        <v>77</v>
      </c>
      <c r="AL188" s="67" t="s">
        <v>77</v>
      </c>
      <c r="AM188" s="67" t="s">
        <v>77</v>
      </c>
      <c r="AN188" s="67" t="s">
        <v>77</v>
      </c>
      <c r="AO188" s="67" t="s">
        <v>75</v>
      </c>
      <c r="AP188" s="67" t="s">
        <v>75</v>
      </c>
      <c r="AR188" s="68" t="s">
        <v>87</v>
      </c>
      <c r="AS188" s="66">
        <v>0.84535320975234196</v>
      </c>
      <c r="AT188" s="66">
        <v>0.852362033202411</v>
      </c>
      <c r="AU188" s="66">
        <v>0.65503642042571297</v>
      </c>
      <c r="AV188" s="66">
        <v>0.70929549035220396</v>
      </c>
      <c r="AW188" s="66">
        <v>0.39325156102380399</v>
      </c>
      <c r="AX188" s="66">
        <v>0.38423686288224501</v>
      </c>
      <c r="AY188" s="66">
        <v>0.84908178687649805</v>
      </c>
      <c r="AZ188" s="66">
        <v>0.85623492331974904</v>
      </c>
      <c r="BA188" s="67" t="s">
        <v>77</v>
      </c>
      <c r="BB188" s="67" t="s">
        <v>77</v>
      </c>
      <c r="BC188" s="67" t="s">
        <v>77</v>
      </c>
      <c r="BD188" s="67" t="s">
        <v>77</v>
      </c>
      <c r="BE188" s="67" t="s">
        <v>77</v>
      </c>
      <c r="BF188" s="67" t="s">
        <v>77</v>
      </c>
      <c r="BG188" s="67" t="s">
        <v>75</v>
      </c>
      <c r="BH188" s="67" t="s">
        <v>77</v>
      </c>
      <c r="BI188" s="63">
        <f t="shared" ref="BI188" si="1658">IF(BJ188=AR188,1,0)</f>
        <v>1</v>
      </c>
      <c r="BJ188" s="63" t="s">
        <v>87</v>
      </c>
      <c r="BK188" s="66">
        <v>0.83149852870428698</v>
      </c>
      <c r="BL188" s="66">
        <v>0.840051780765255</v>
      </c>
      <c r="BM188" s="66">
        <v>2.4536945846266698</v>
      </c>
      <c r="BN188" s="66">
        <v>1.8573873082821999</v>
      </c>
      <c r="BO188" s="66">
        <v>0.41048930716367399</v>
      </c>
      <c r="BP188" s="66">
        <v>0.39993526880577102</v>
      </c>
      <c r="BQ188" s="66">
        <v>0.83515826593662201</v>
      </c>
      <c r="BR188" s="66">
        <v>0.84255161739777595</v>
      </c>
      <c r="BS188" s="63" t="s">
        <v>77</v>
      </c>
      <c r="BT188" s="63" t="s">
        <v>77</v>
      </c>
      <c r="BU188" s="63" t="s">
        <v>77</v>
      </c>
      <c r="BV188" s="63" t="s">
        <v>77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3">
      <c r="A189" s="62">
        <v>14164900</v>
      </c>
      <c r="B189" s="63">
        <v>23772751</v>
      </c>
      <c r="C189" s="63" t="s">
        <v>13</v>
      </c>
      <c r="D189" s="83" t="s">
        <v>209</v>
      </c>
      <c r="E189" s="83"/>
      <c r="F189" s="77"/>
      <c r="G189" s="64">
        <v>0.8</v>
      </c>
      <c r="H189" s="64" t="str">
        <f t="shared" si="1590"/>
        <v>G</v>
      </c>
      <c r="I189" s="64" t="str">
        <f t="shared" ref="I189" si="1659">AJ189</f>
        <v>G</v>
      </c>
      <c r="J189" s="64" t="str">
        <f t="shared" ref="J189" si="1660">BB189</f>
        <v>VG</v>
      </c>
      <c r="K189" s="64" t="str">
        <f t="shared" ref="K189" si="1661">BT189</f>
        <v>VG</v>
      </c>
      <c r="L189" s="65">
        <v>-2.3E-2</v>
      </c>
      <c r="M189" s="65" t="str">
        <f t="shared" si="1594"/>
        <v>VG</v>
      </c>
      <c r="N189" s="64" t="str">
        <f t="shared" ref="N189" si="1662">AO189</f>
        <v>G</v>
      </c>
      <c r="O189" s="64" t="str">
        <f t="shared" ref="O189" si="1663">BD189</f>
        <v>VG</v>
      </c>
      <c r="P189" s="64" t="str">
        <f t="shared" ref="P189" si="1664">BY189</f>
        <v>G</v>
      </c>
      <c r="Q189" s="64">
        <v>0.45</v>
      </c>
      <c r="R189" s="64" t="str">
        <f t="shared" si="1598"/>
        <v>VG</v>
      </c>
      <c r="S189" s="64" t="str">
        <f t="shared" ref="S189" si="1665">AN189</f>
        <v>VG</v>
      </c>
      <c r="T189" s="64" t="str">
        <f t="shared" ref="T189" si="1666">BF189</f>
        <v>VG</v>
      </c>
      <c r="U189" s="64" t="str">
        <f t="shared" ref="U189" si="1667">BX189</f>
        <v>VG</v>
      </c>
      <c r="V189" s="64">
        <v>0.81</v>
      </c>
      <c r="W189" s="64" t="str">
        <f t="shared" si="1602"/>
        <v>G</v>
      </c>
      <c r="X189" s="64" t="str">
        <f t="shared" ref="X189" si="1668">AP189</f>
        <v>G</v>
      </c>
      <c r="Y189" s="64" t="str">
        <f t="shared" ref="Y189" si="1669">BH189</f>
        <v>VG</v>
      </c>
      <c r="Z189" s="64" t="str">
        <f t="shared" ref="Z189" si="1670">BZ189</f>
        <v>G</v>
      </c>
      <c r="AA189" s="66">
        <v>0.82957537734731002</v>
      </c>
      <c r="AB189" s="66">
        <v>0.770017181523593</v>
      </c>
      <c r="AC189" s="66">
        <v>4.1945904485044201</v>
      </c>
      <c r="AD189" s="66">
        <v>1.60133556975805</v>
      </c>
      <c r="AE189" s="66">
        <v>0.41282517201920899</v>
      </c>
      <c r="AF189" s="66">
        <v>0.47956523902010201</v>
      </c>
      <c r="AG189" s="66">
        <v>0.83981224617125405</v>
      </c>
      <c r="AH189" s="66">
        <v>0.77168278397218004</v>
      </c>
      <c r="AI189" s="67" t="s">
        <v>77</v>
      </c>
      <c r="AJ189" s="67" t="s">
        <v>75</v>
      </c>
      <c r="AK189" s="67" t="s">
        <v>77</v>
      </c>
      <c r="AL189" s="67" t="s">
        <v>77</v>
      </c>
      <c r="AM189" s="67" t="s">
        <v>77</v>
      </c>
      <c r="AN189" s="67" t="s">
        <v>77</v>
      </c>
      <c r="AO189" s="67" t="s">
        <v>75</v>
      </c>
      <c r="AP189" s="67" t="s">
        <v>75</v>
      </c>
      <c r="AR189" s="68" t="s">
        <v>87</v>
      </c>
      <c r="AS189" s="66">
        <v>0.84535320975234196</v>
      </c>
      <c r="AT189" s="66">
        <v>0.852362033202411</v>
      </c>
      <c r="AU189" s="66">
        <v>0.65503642042571297</v>
      </c>
      <c r="AV189" s="66">
        <v>0.70929549035220396</v>
      </c>
      <c r="AW189" s="66">
        <v>0.39325156102380399</v>
      </c>
      <c r="AX189" s="66">
        <v>0.38423686288224501</v>
      </c>
      <c r="AY189" s="66">
        <v>0.84908178687649805</v>
      </c>
      <c r="AZ189" s="66">
        <v>0.85623492331974904</v>
      </c>
      <c r="BA189" s="67" t="s">
        <v>77</v>
      </c>
      <c r="BB189" s="67" t="s">
        <v>77</v>
      </c>
      <c r="BC189" s="67" t="s">
        <v>77</v>
      </c>
      <c r="BD189" s="67" t="s">
        <v>77</v>
      </c>
      <c r="BE189" s="67" t="s">
        <v>77</v>
      </c>
      <c r="BF189" s="67" t="s">
        <v>77</v>
      </c>
      <c r="BG189" s="67" t="s">
        <v>75</v>
      </c>
      <c r="BH189" s="67" t="s">
        <v>77</v>
      </c>
      <c r="BI189" s="63">
        <f t="shared" ref="BI189" si="1671">IF(BJ189=AR189,1,0)</f>
        <v>1</v>
      </c>
      <c r="BJ189" s="63" t="s">
        <v>87</v>
      </c>
      <c r="BK189" s="66">
        <v>0.83149852870428698</v>
      </c>
      <c r="BL189" s="66">
        <v>0.840051780765255</v>
      </c>
      <c r="BM189" s="66">
        <v>2.4536945846266698</v>
      </c>
      <c r="BN189" s="66">
        <v>1.8573873082821999</v>
      </c>
      <c r="BO189" s="66">
        <v>0.41048930716367399</v>
      </c>
      <c r="BP189" s="66">
        <v>0.39993526880577102</v>
      </c>
      <c r="BQ189" s="66">
        <v>0.83515826593662201</v>
      </c>
      <c r="BR189" s="66">
        <v>0.84255161739777595</v>
      </c>
      <c r="BS189" s="63" t="s">
        <v>77</v>
      </c>
      <c r="BT189" s="63" t="s">
        <v>77</v>
      </c>
      <c r="BU189" s="63" t="s">
        <v>77</v>
      </c>
      <c r="BV189" s="63" t="s">
        <v>77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3" customFormat="1" x14ac:dyDescent="0.3">
      <c r="A190" s="62">
        <v>14164900</v>
      </c>
      <c r="B190" s="63">
        <v>23772751</v>
      </c>
      <c r="C190" s="63" t="s">
        <v>13</v>
      </c>
      <c r="D190" s="83" t="s">
        <v>212</v>
      </c>
      <c r="E190" s="83"/>
      <c r="F190" s="77"/>
      <c r="G190" s="64">
        <v>0.81</v>
      </c>
      <c r="H190" s="64" t="str">
        <f t="shared" si="1590"/>
        <v>VG</v>
      </c>
      <c r="I190" s="64" t="str">
        <f t="shared" ref="I190" si="1672">AJ190</f>
        <v>G</v>
      </c>
      <c r="J190" s="64" t="str">
        <f t="shared" ref="J190" si="1673">BB190</f>
        <v>VG</v>
      </c>
      <c r="K190" s="64" t="str">
        <f t="shared" ref="K190" si="1674">BT190</f>
        <v>VG</v>
      </c>
      <c r="L190" s="65">
        <v>-2.1000000000000001E-2</v>
      </c>
      <c r="M190" s="65" t="str">
        <f t="shared" si="1594"/>
        <v>VG</v>
      </c>
      <c r="N190" s="64" t="str">
        <f t="shared" ref="N190" si="1675">AO190</f>
        <v>G</v>
      </c>
      <c r="O190" s="64" t="str">
        <f t="shared" ref="O190" si="1676">BD190</f>
        <v>VG</v>
      </c>
      <c r="P190" s="64" t="str">
        <f t="shared" ref="P190" si="1677">BY190</f>
        <v>G</v>
      </c>
      <c r="Q190" s="64">
        <v>0.44</v>
      </c>
      <c r="R190" s="64" t="str">
        <f t="shared" si="1598"/>
        <v>VG</v>
      </c>
      <c r="S190" s="64" t="str">
        <f t="shared" ref="S190" si="1678">AN190</f>
        <v>VG</v>
      </c>
      <c r="T190" s="64" t="str">
        <f t="shared" ref="T190" si="1679">BF190</f>
        <v>VG</v>
      </c>
      <c r="U190" s="64" t="str">
        <f t="shared" ref="U190" si="1680">BX190</f>
        <v>VG</v>
      </c>
      <c r="V190" s="64">
        <v>0.81799999999999995</v>
      </c>
      <c r="W190" s="64" t="str">
        <f t="shared" si="1602"/>
        <v>G</v>
      </c>
      <c r="X190" s="64" t="str">
        <f t="shared" ref="X190" si="1681">AP190</f>
        <v>G</v>
      </c>
      <c r="Y190" s="64" t="str">
        <f t="shared" ref="Y190" si="1682">BH190</f>
        <v>VG</v>
      </c>
      <c r="Z190" s="64" t="str">
        <f t="shared" ref="Z190" si="1683">BZ190</f>
        <v>G</v>
      </c>
      <c r="AA190" s="66">
        <v>0.82957537734731002</v>
      </c>
      <c r="AB190" s="66">
        <v>0.770017181523593</v>
      </c>
      <c r="AC190" s="66">
        <v>4.1945904485044201</v>
      </c>
      <c r="AD190" s="66">
        <v>1.60133556975805</v>
      </c>
      <c r="AE190" s="66">
        <v>0.41282517201920899</v>
      </c>
      <c r="AF190" s="66">
        <v>0.47956523902010201</v>
      </c>
      <c r="AG190" s="66">
        <v>0.83981224617125405</v>
      </c>
      <c r="AH190" s="66">
        <v>0.77168278397218004</v>
      </c>
      <c r="AI190" s="67" t="s">
        <v>77</v>
      </c>
      <c r="AJ190" s="67" t="s">
        <v>75</v>
      </c>
      <c r="AK190" s="67" t="s">
        <v>77</v>
      </c>
      <c r="AL190" s="67" t="s">
        <v>77</v>
      </c>
      <c r="AM190" s="67" t="s">
        <v>77</v>
      </c>
      <c r="AN190" s="67" t="s">
        <v>77</v>
      </c>
      <c r="AO190" s="67" t="s">
        <v>75</v>
      </c>
      <c r="AP190" s="67" t="s">
        <v>75</v>
      </c>
      <c r="AR190" s="68" t="s">
        <v>87</v>
      </c>
      <c r="AS190" s="66">
        <v>0.84535320975234196</v>
      </c>
      <c r="AT190" s="66">
        <v>0.852362033202411</v>
      </c>
      <c r="AU190" s="66">
        <v>0.65503642042571297</v>
      </c>
      <c r="AV190" s="66">
        <v>0.70929549035220396</v>
      </c>
      <c r="AW190" s="66">
        <v>0.39325156102380399</v>
      </c>
      <c r="AX190" s="66">
        <v>0.38423686288224501</v>
      </c>
      <c r="AY190" s="66">
        <v>0.84908178687649805</v>
      </c>
      <c r="AZ190" s="66">
        <v>0.85623492331974904</v>
      </c>
      <c r="BA190" s="67" t="s">
        <v>77</v>
      </c>
      <c r="BB190" s="67" t="s">
        <v>77</v>
      </c>
      <c r="BC190" s="67" t="s">
        <v>77</v>
      </c>
      <c r="BD190" s="67" t="s">
        <v>77</v>
      </c>
      <c r="BE190" s="67" t="s">
        <v>77</v>
      </c>
      <c r="BF190" s="67" t="s">
        <v>77</v>
      </c>
      <c r="BG190" s="67" t="s">
        <v>75</v>
      </c>
      <c r="BH190" s="67" t="s">
        <v>77</v>
      </c>
      <c r="BI190" s="63">
        <f t="shared" ref="BI190" si="1684">IF(BJ190=AR190,1,0)</f>
        <v>1</v>
      </c>
      <c r="BJ190" s="63" t="s">
        <v>87</v>
      </c>
      <c r="BK190" s="66">
        <v>0.83149852870428698</v>
      </c>
      <c r="BL190" s="66">
        <v>0.840051780765255</v>
      </c>
      <c r="BM190" s="66">
        <v>2.4536945846266698</v>
      </c>
      <c r="BN190" s="66">
        <v>1.8573873082821999</v>
      </c>
      <c r="BO190" s="66">
        <v>0.41048930716367399</v>
      </c>
      <c r="BP190" s="66">
        <v>0.39993526880577102</v>
      </c>
      <c r="BQ190" s="66">
        <v>0.83515826593662201</v>
      </c>
      <c r="BR190" s="66">
        <v>0.84255161739777595</v>
      </c>
      <c r="BS190" s="63" t="s">
        <v>77</v>
      </c>
      <c r="BT190" s="63" t="s">
        <v>77</v>
      </c>
      <c r="BU190" s="63" t="s">
        <v>77</v>
      </c>
      <c r="BV190" s="63" t="s">
        <v>77</v>
      </c>
      <c r="BW190" s="63" t="s">
        <v>77</v>
      </c>
      <c r="BX190" s="63" t="s">
        <v>77</v>
      </c>
      <c r="BY190" s="63" t="s">
        <v>75</v>
      </c>
      <c r="BZ190" s="63" t="s">
        <v>75</v>
      </c>
    </row>
    <row r="191" spans="1:78" s="63" customFormat="1" x14ac:dyDescent="0.3">
      <c r="A191" s="62">
        <v>14164900</v>
      </c>
      <c r="B191" s="63">
        <v>23772751</v>
      </c>
      <c r="C191" s="63" t="s">
        <v>13</v>
      </c>
      <c r="D191" s="83" t="s">
        <v>225</v>
      </c>
      <c r="E191" s="83"/>
      <c r="F191" s="77"/>
      <c r="G191" s="81">
        <v>0.80400000000000005</v>
      </c>
      <c r="H191" s="64" t="str">
        <f t="shared" si="1590"/>
        <v>VG</v>
      </c>
      <c r="I191" s="64" t="str">
        <f t="shared" ref="I191" si="1685">AJ191</f>
        <v>G</v>
      </c>
      <c r="J191" s="64" t="str">
        <f t="shared" ref="J191" si="1686">BB191</f>
        <v>VG</v>
      </c>
      <c r="K191" s="64" t="str">
        <f t="shared" ref="K191" si="1687">BT191</f>
        <v>VG</v>
      </c>
      <c r="L191" s="65">
        <v>-2.8000000000000001E-2</v>
      </c>
      <c r="M191" s="65" t="str">
        <f t="shared" si="1594"/>
        <v>VG</v>
      </c>
      <c r="N191" s="64" t="str">
        <f t="shared" ref="N191" si="1688">AO191</f>
        <v>G</v>
      </c>
      <c r="O191" s="64" t="str">
        <f t="shared" ref="O191" si="1689">BD191</f>
        <v>VG</v>
      </c>
      <c r="P191" s="64" t="str">
        <f t="shared" ref="P191" si="1690">BY191</f>
        <v>G</v>
      </c>
      <c r="Q191" s="64">
        <v>0.44</v>
      </c>
      <c r="R191" s="64" t="str">
        <f t="shared" si="1598"/>
        <v>VG</v>
      </c>
      <c r="S191" s="64" t="str">
        <f t="shared" ref="S191" si="1691">AN191</f>
        <v>VG</v>
      </c>
      <c r="T191" s="64" t="str">
        <f t="shared" ref="T191" si="1692">BF191</f>
        <v>VG</v>
      </c>
      <c r="U191" s="64" t="str">
        <f t="shared" ref="U191" si="1693">BX191</f>
        <v>VG</v>
      </c>
      <c r="V191" s="64">
        <v>0.81799999999999995</v>
      </c>
      <c r="W191" s="64" t="str">
        <f t="shared" si="1602"/>
        <v>G</v>
      </c>
      <c r="X191" s="64" t="str">
        <f t="shared" ref="X191" si="1694">AP191</f>
        <v>G</v>
      </c>
      <c r="Y191" s="64" t="str">
        <f t="shared" ref="Y191" si="1695">BH191</f>
        <v>VG</v>
      </c>
      <c r="Z191" s="64" t="str">
        <f t="shared" ref="Z191" si="1696">BZ191</f>
        <v>G</v>
      </c>
      <c r="AA191" s="66">
        <v>0.82957537734731002</v>
      </c>
      <c r="AB191" s="66">
        <v>0.770017181523593</v>
      </c>
      <c r="AC191" s="66">
        <v>4.1945904485044201</v>
      </c>
      <c r="AD191" s="66">
        <v>1.60133556975805</v>
      </c>
      <c r="AE191" s="66">
        <v>0.41282517201920899</v>
      </c>
      <c r="AF191" s="66">
        <v>0.47956523902010201</v>
      </c>
      <c r="AG191" s="66">
        <v>0.83981224617125405</v>
      </c>
      <c r="AH191" s="66">
        <v>0.77168278397218004</v>
      </c>
      <c r="AI191" s="67" t="s">
        <v>77</v>
      </c>
      <c r="AJ191" s="67" t="s">
        <v>75</v>
      </c>
      <c r="AK191" s="67" t="s">
        <v>77</v>
      </c>
      <c r="AL191" s="67" t="s">
        <v>77</v>
      </c>
      <c r="AM191" s="67" t="s">
        <v>77</v>
      </c>
      <c r="AN191" s="67" t="s">
        <v>77</v>
      </c>
      <c r="AO191" s="67" t="s">
        <v>75</v>
      </c>
      <c r="AP191" s="67" t="s">
        <v>75</v>
      </c>
      <c r="AR191" s="68" t="s">
        <v>87</v>
      </c>
      <c r="AS191" s="66">
        <v>0.84535320975234196</v>
      </c>
      <c r="AT191" s="66">
        <v>0.852362033202411</v>
      </c>
      <c r="AU191" s="66">
        <v>0.65503642042571297</v>
      </c>
      <c r="AV191" s="66">
        <v>0.70929549035220396</v>
      </c>
      <c r="AW191" s="66">
        <v>0.39325156102380399</v>
      </c>
      <c r="AX191" s="66">
        <v>0.38423686288224501</v>
      </c>
      <c r="AY191" s="66">
        <v>0.84908178687649805</v>
      </c>
      <c r="AZ191" s="66">
        <v>0.85623492331974904</v>
      </c>
      <c r="BA191" s="67" t="s">
        <v>77</v>
      </c>
      <c r="BB191" s="67" t="s">
        <v>77</v>
      </c>
      <c r="BC191" s="67" t="s">
        <v>77</v>
      </c>
      <c r="BD191" s="67" t="s">
        <v>77</v>
      </c>
      <c r="BE191" s="67" t="s">
        <v>77</v>
      </c>
      <c r="BF191" s="67" t="s">
        <v>77</v>
      </c>
      <c r="BG191" s="67" t="s">
        <v>75</v>
      </c>
      <c r="BH191" s="67" t="s">
        <v>77</v>
      </c>
      <c r="BI191" s="63">
        <f t="shared" ref="BI191" si="1697">IF(BJ191=AR191,1,0)</f>
        <v>1</v>
      </c>
      <c r="BJ191" s="63" t="s">
        <v>87</v>
      </c>
      <c r="BK191" s="66">
        <v>0.83149852870428698</v>
      </c>
      <c r="BL191" s="66">
        <v>0.840051780765255</v>
      </c>
      <c r="BM191" s="66">
        <v>2.4536945846266698</v>
      </c>
      <c r="BN191" s="66">
        <v>1.8573873082821999</v>
      </c>
      <c r="BO191" s="66">
        <v>0.41048930716367399</v>
      </c>
      <c r="BP191" s="66">
        <v>0.39993526880577102</v>
      </c>
      <c r="BQ191" s="66">
        <v>0.83515826593662201</v>
      </c>
      <c r="BR191" s="66">
        <v>0.84255161739777595</v>
      </c>
      <c r="BS191" s="63" t="s">
        <v>77</v>
      </c>
      <c r="BT191" s="63" t="s">
        <v>77</v>
      </c>
      <c r="BU191" s="63" t="s">
        <v>77</v>
      </c>
      <c r="BV191" s="63" t="s">
        <v>77</v>
      </c>
      <c r="BW191" s="63" t="s">
        <v>77</v>
      </c>
      <c r="BX191" s="63" t="s">
        <v>77</v>
      </c>
      <c r="BY191" s="63" t="s">
        <v>75</v>
      </c>
      <c r="BZ191" s="63" t="s">
        <v>75</v>
      </c>
    </row>
    <row r="192" spans="1:78" s="63" customFormat="1" x14ac:dyDescent="0.3">
      <c r="A192" s="62">
        <v>14164900</v>
      </c>
      <c r="B192" s="63">
        <v>23772751</v>
      </c>
      <c r="C192" s="63" t="s">
        <v>13</v>
      </c>
      <c r="D192" s="83" t="s">
        <v>226</v>
      </c>
      <c r="E192" s="83"/>
      <c r="F192" s="77"/>
      <c r="G192" s="81">
        <v>0.80500000000000005</v>
      </c>
      <c r="H192" s="64" t="str">
        <f t="shared" si="1590"/>
        <v>VG</v>
      </c>
      <c r="I192" s="64" t="str">
        <f t="shared" ref="I192" si="1698">AJ192</f>
        <v>G</v>
      </c>
      <c r="J192" s="64" t="str">
        <f t="shared" ref="J192" si="1699">BB192</f>
        <v>VG</v>
      </c>
      <c r="K192" s="64" t="str">
        <f t="shared" ref="K192" si="1700">BT192</f>
        <v>VG</v>
      </c>
      <c r="L192" s="65">
        <v>-0.02</v>
      </c>
      <c r="M192" s="65" t="str">
        <f t="shared" si="1594"/>
        <v>VG</v>
      </c>
      <c r="N192" s="64" t="str">
        <f t="shared" ref="N192" si="1701">AO192</f>
        <v>G</v>
      </c>
      <c r="O192" s="64" t="str">
        <f t="shared" ref="O192" si="1702">BD192</f>
        <v>VG</v>
      </c>
      <c r="P192" s="64" t="str">
        <f t="shared" ref="P192" si="1703">BY192</f>
        <v>G</v>
      </c>
      <c r="Q192" s="64">
        <v>0.44</v>
      </c>
      <c r="R192" s="64" t="str">
        <f t="shared" si="1598"/>
        <v>VG</v>
      </c>
      <c r="S192" s="64" t="str">
        <f t="shared" ref="S192" si="1704">AN192</f>
        <v>VG</v>
      </c>
      <c r="T192" s="64" t="str">
        <f t="shared" ref="T192" si="1705">BF192</f>
        <v>VG</v>
      </c>
      <c r="U192" s="64" t="str">
        <f t="shared" ref="U192" si="1706">BX192</f>
        <v>VG</v>
      </c>
      <c r="V192" s="64">
        <v>0.81399999999999995</v>
      </c>
      <c r="W192" s="64" t="str">
        <f t="shared" si="1602"/>
        <v>G</v>
      </c>
      <c r="X192" s="64" t="str">
        <f t="shared" ref="X192" si="1707">AP192</f>
        <v>G</v>
      </c>
      <c r="Y192" s="64" t="str">
        <f t="shared" ref="Y192" si="1708">BH192</f>
        <v>VG</v>
      </c>
      <c r="Z192" s="64" t="str">
        <f t="shared" ref="Z192" si="1709">BZ192</f>
        <v>G</v>
      </c>
      <c r="AA192" s="66">
        <v>0.82957537734731002</v>
      </c>
      <c r="AB192" s="66">
        <v>0.770017181523593</v>
      </c>
      <c r="AC192" s="66">
        <v>4.1945904485044201</v>
      </c>
      <c r="AD192" s="66">
        <v>1.60133556975805</v>
      </c>
      <c r="AE192" s="66">
        <v>0.41282517201920899</v>
      </c>
      <c r="AF192" s="66">
        <v>0.47956523902010201</v>
      </c>
      <c r="AG192" s="66">
        <v>0.83981224617125405</v>
      </c>
      <c r="AH192" s="66">
        <v>0.77168278397218004</v>
      </c>
      <c r="AI192" s="67" t="s">
        <v>77</v>
      </c>
      <c r="AJ192" s="67" t="s">
        <v>75</v>
      </c>
      <c r="AK192" s="67" t="s">
        <v>77</v>
      </c>
      <c r="AL192" s="67" t="s">
        <v>77</v>
      </c>
      <c r="AM192" s="67" t="s">
        <v>77</v>
      </c>
      <c r="AN192" s="67" t="s">
        <v>77</v>
      </c>
      <c r="AO192" s="67" t="s">
        <v>75</v>
      </c>
      <c r="AP192" s="67" t="s">
        <v>75</v>
      </c>
      <c r="AR192" s="68" t="s">
        <v>87</v>
      </c>
      <c r="AS192" s="66">
        <v>0.84535320975234196</v>
      </c>
      <c r="AT192" s="66">
        <v>0.852362033202411</v>
      </c>
      <c r="AU192" s="66">
        <v>0.65503642042571297</v>
      </c>
      <c r="AV192" s="66">
        <v>0.70929549035220396</v>
      </c>
      <c r="AW192" s="66">
        <v>0.39325156102380399</v>
      </c>
      <c r="AX192" s="66">
        <v>0.38423686288224501</v>
      </c>
      <c r="AY192" s="66">
        <v>0.84908178687649805</v>
      </c>
      <c r="AZ192" s="66">
        <v>0.85623492331974904</v>
      </c>
      <c r="BA192" s="67" t="s">
        <v>77</v>
      </c>
      <c r="BB192" s="67" t="s">
        <v>77</v>
      </c>
      <c r="BC192" s="67" t="s">
        <v>77</v>
      </c>
      <c r="BD192" s="67" t="s">
        <v>77</v>
      </c>
      <c r="BE192" s="67" t="s">
        <v>77</v>
      </c>
      <c r="BF192" s="67" t="s">
        <v>77</v>
      </c>
      <c r="BG192" s="67" t="s">
        <v>75</v>
      </c>
      <c r="BH192" s="67" t="s">
        <v>77</v>
      </c>
      <c r="BI192" s="63">
        <f t="shared" ref="BI192" si="1710">IF(BJ192=AR192,1,0)</f>
        <v>1</v>
      </c>
      <c r="BJ192" s="63" t="s">
        <v>87</v>
      </c>
      <c r="BK192" s="66">
        <v>0.83149852870428698</v>
      </c>
      <c r="BL192" s="66">
        <v>0.840051780765255</v>
      </c>
      <c r="BM192" s="66">
        <v>2.4536945846266698</v>
      </c>
      <c r="BN192" s="66">
        <v>1.8573873082821999</v>
      </c>
      <c r="BO192" s="66">
        <v>0.41048930716367399</v>
      </c>
      <c r="BP192" s="66">
        <v>0.39993526880577102</v>
      </c>
      <c r="BQ192" s="66">
        <v>0.83515826593662201</v>
      </c>
      <c r="BR192" s="66">
        <v>0.84255161739777595</v>
      </c>
      <c r="BS192" s="63" t="s">
        <v>77</v>
      </c>
      <c r="BT192" s="63" t="s">
        <v>77</v>
      </c>
      <c r="BU192" s="63" t="s">
        <v>77</v>
      </c>
      <c r="BV192" s="63" t="s">
        <v>77</v>
      </c>
      <c r="BW192" s="63" t="s">
        <v>77</v>
      </c>
      <c r="BX192" s="63" t="s">
        <v>77</v>
      </c>
      <c r="BY192" s="63" t="s">
        <v>75</v>
      </c>
      <c r="BZ192" s="63" t="s">
        <v>75</v>
      </c>
    </row>
    <row r="193" spans="1:78" s="63" customFormat="1" x14ac:dyDescent="0.3">
      <c r="A193" s="62">
        <v>14164900</v>
      </c>
      <c r="B193" s="63">
        <v>23772751</v>
      </c>
      <c r="C193" s="63" t="s">
        <v>13</v>
      </c>
      <c r="D193" s="83" t="s">
        <v>228</v>
      </c>
      <c r="E193" s="83"/>
      <c r="F193" s="77"/>
      <c r="G193" s="81">
        <v>0.80500000000000005</v>
      </c>
      <c r="H193" s="64" t="str">
        <f t="shared" ref="H193" si="1711">IF(G193&gt;0.8,"VG",IF(G193&gt;0.7,"G",IF(G193&gt;0.45,"S","NS")))</f>
        <v>VG</v>
      </c>
      <c r="I193" s="64" t="str">
        <f t="shared" ref="I193" si="1712">AJ193</f>
        <v>G</v>
      </c>
      <c r="J193" s="64" t="str">
        <f t="shared" ref="J193" si="1713">BB193</f>
        <v>VG</v>
      </c>
      <c r="K193" s="64" t="str">
        <f t="shared" ref="K193" si="1714">BT193</f>
        <v>VG</v>
      </c>
      <c r="L193" s="65">
        <v>-1.78E-2</v>
      </c>
      <c r="M193" s="65" t="str">
        <f t="shared" ref="M193" si="1715">IF(ABS(L193)&lt;5%,"VG",IF(ABS(L193)&lt;10%,"G",IF(ABS(L193)&lt;15%,"S","NS")))</f>
        <v>VG</v>
      </c>
      <c r="N193" s="64" t="str">
        <f t="shared" ref="N193" si="1716">AO193</f>
        <v>G</v>
      </c>
      <c r="O193" s="64" t="str">
        <f t="shared" ref="O193" si="1717">BD193</f>
        <v>VG</v>
      </c>
      <c r="P193" s="64" t="str">
        <f t="shared" ref="P193" si="1718">BY193</f>
        <v>G</v>
      </c>
      <c r="Q193" s="64">
        <v>0.44</v>
      </c>
      <c r="R193" s="64" t="str">
        <f t="shared" ref="R193" si="1719">IF(Q193&lt;=0.5,"VG",IF(Q193&lt;=0.6,"G",IF(Q193&lt;=0.7,"S","NS")))</f>
        <v>VG</v>
      </c>
      <c r="S193" s="64" t="str">
        <f t="shared" ref="S193" si="1720">AN193</f>
        <v>VG</v>
      </c>
      <c r="T193" s="64" t="str">
        <f t="shared" ref="T193" si="1721">BF193</f>
        <v>VG</v>
      </c>
      <c r="U193" s="64" t="str">
        <f t="shared" ref="U193" si="1722">BX193</f>
        <v>VG</v>
      </c>
      <c r="V193" s="64">
        <v>0.81399999999999995</v>
      </c>
      <c r="W193" s="64" t="str">
        <f t="shared" ref="W193" si="1723">IF(V193&gt;0.85,"VG",IF(V193&gt;0.75,"G",IF(V193&gt;0.6,"S","NS")))</f>
        <v>G</v>
      </c>
      <c r="X193" s="64" t="str">
        <f t="shared" ref="X193" si="1724">AP193</f>
        <v>G</v>
      </c>
      <c r="Y193" s="64" t="str">
        <f t="shared" ref="Y193" si="1725">BH193</f>
        <v>VG</v>
      </c>
      <c r="Z193" s="64" t="str">
        <f t="shared" ref="Z193" si="1726">BZ193</f>
        <v>G</v>
      </c>
      <c r="AA193" s="66">
        <v>0.82957537734731002</v>
      </c>
      <c r="AB193" s="66">
        <v>0.770017181523593</v>
      </c>
      <c r="AC193" s="66">
        <v>4.1945904485044201</v>
      </c>
      <c r="AD193" s="66">
        <v>1.60133556975805</v>
      </c>
      <c r="AE193" s="66">
        <v>0.41282517201920899</v>
      </c>
      <c r="AF193" s="66">
        <v>0.47956523902010201</v>
      </c>
      <c r="AG193" s="66">
        <v>0.83981224617125405</v>
      </c>
      <c r="AH193" s="66">
        <v>0.77168278397218004</v>
      </c>
      <c r="AI193" s="67" t="s">
        <v>77</v>
      </c>
      <c r="AJ193" s="67" t="s">
        <v>75</v>
      </c>
      <c r="AK193" s="67" t="s">
        <v>77</v>
      </c>
      <c r="AL193" s="67" t="s">
        <v>77</v>
      </c>
      <c r="AM193" s="67" t="s">
        <v>77</v>
      </c>
      <c r="AN193" s="67" t="s">
        <v>77</v>
      </c>
      <c r="AO193" s="67" t="s">
        <v>75</v>
      </c>
      <c r="AP193" s="67" t="s">
        <v>75</v>
      </c>
      <c r="AR193" s="68" t="s">
        <v>87</v>
      </c>
      <c r="AS193" s="66">
        <v>0.84535320975234196</v>
      </c>
      <c r="AT193" s="66">
        <v>0.852362033202411</v>
      </c>
      <c r="AU193" s="66">
        <v>0.65503642042571297</v>
      </c>
      <c r="AV193" s="66">
        <v>0.70929549035220396</v>
      </c>
      <c r="AW193" s="66">
        <v>0.39325156102380399</v>
      </c>
      <c r="AX193" s="66">
        <v>0.38423686288224501</v>
      </c>
      <c r="AY193" s="66">
        <v>0.84908178687649805</v>
      </c>
      <c r="AZ193" s="66">
        <v>0.85623492331974904</v>
      </c>
      <c r="BA193" s="67" t="s">
        <v>77</v>
      </c>
      <c r="BB193" s="67" t="s">
        <v>77</v>
      </c>
      <c r="BC193" s="67" t="s">
        <v>77</v>
      </c>
      <c r="BD193" s="67" t="s">
        <v>77</v>
      </c>
      <c r="BE193" s="67" t="s">
        <v>77</v>
      </c>
      <c r="BF193" s="67" t="s">
        <v>77</v>
      </c>
      <c r="BG193" s="67" t="s">
        <v>75</v>
      </c>
      <c r="BH193" s="67" t="s">
        <v>77</v>
      </c>
      <c r="BI193" s="63">
        <f t="shared" ref="BI193" si="1727">IF(BJ193=AR193,1,0)</f>
        <v>1</v>
      </c>
      <c r="BJ193" s="63" t="s">
        <v>87</v>
      </c>
      <c r="BK193" s="66">
        <v>0.83149852870428698</v>
      </c>
      <c r="BL193" s="66">
        <v>0.840051780765255</v>
      </c>
      <c r="BM193" s="66">
        <v>2.4536945846266698</v>
      </c>
      <c r="BN193" s="66">
        <v>1.8573873082821999</v>
      </c>
      <c r="BO193" s="66">
        <v>0.41048930716367399</v>
      </c>
      <c r="BP193" s="66">
        <v>0.39993526880577102</v>
      </c>
      <c r="BQ193" s="66">
        <v>0.83515826593662201</v>
      </c>
      <c r="BR193" s="66">
        <v>0.84255161739777595</v>
      </c>
      <c r="BS193" s="63" t="s">
        <v>77</v>
      </c>
      <c r="BT193" s="63" t="s">
        <v>77</v>
      </c>
      <c r="BU193" s="63" t="s">
        <v>77</v>
      </c>
      <c r="BV193" s="63" t="s">
        <v>77</v>
      </c>
      <c r="BW193" s="63" t="s">
        <v>77</v>
      </c>
      <c r="BX193" s="63" t="s">
        <v>77</v>
      </c>
      <c r="BY193" s="63" t="s">
        <v>75</v>
      </c>
      <c r="BZ193" s="63" t="s">
        <v>75</v>
      </c>
    </row>
    <row r="194" spans="1:78" s="63" customFormat="1" x14ac:dyDescent="0.3">
      <c r="A194" s="62">
        <v>14164900</v>
      </c>
      <c r="B194" s="63">
        <v>23772751</v>
      </c>
      <c r="C194" s="63" t="s">
        <v>13</v>
      </c>
      <c r="D194" s="83" t="s">
        <v>240</v>
      </c>
      <c r="E194" s="83"/>
      <c r="F194" s="77"/>
      <c r="G194" s="81">
        <v>0.80400000000000005</v>
      </c>
      <c r="H194" s="64" t="str">
        <f t="shared" ref="H194" si="1728">IF(G194&gt;0.8,"VG",IF(G194&gt;0.7,"G",IF(G194&gt;0.45,"S","NS")))</f>
        <v>VG</v>
      </c>
      <c r="I194" s="64" t="str">
        <f t="shared" ref="I194" si="1729">AJ194</f>
        <v>G</v>
      </c>
      <c r="J194" s="64" t="str">
        <f t="shared" ref="J194" si="1730">BB194</f>
        <v>VG</v>
      </c>
      <c r="K194" s="64" t="str">
        <f t="shared" ref="K194" si="1731">BT194</f>
        <v>VG</v>
      </c>
      <c r="L194" s="65">
        <v>-2.07E-2</v>
      </c>
      <c r="M194" s="65" t="str">
        <f t="shared" ref="M194" si="1732">IF(ABS(L194)&lt;5%,"VG",IF(ABS(L194)&lt;10%,"G",IF(ABS(L194)&lt;15%,"S","NS")))</f>
        <v>VG</v>
      </c>
      <c r="N194" s="64" t="str">
        <f t="shared" ref="N194" si="1733">AO194</f>
        <v>G</v>
      </c>
      <c r="O194" s="64" t="str">
        <f t="shared" ref="O194" si="1734">BD194</f>
        <v>VG</v>
      </c>
      <c r="P194" s="64" t="str">
        <f t="shared" ref="P194" si="1735">BY194</f>
        <v>G</v>
      </c>
      <c r="Q194" s="64">
        <v>0.44</v>
      </c>
      <c r="R194" s="64" t="str">
        <f t="shared" ref="R194" si="1736">IF(Q194&lt;=0.5,"VG",IF(Q194&lt;=0.6,"G",IF(Q194&lt;=0.7,"S","NS")))</f>
        <v>VG</v>
      </c>
      <c r="S194" s="64" t="str">
        <f t="shared" ref="S194" si="1737">AN194</f>
        <v>VG</v>
      </c>
      <c r="T194" s="64" t="str">
        <f t="shared" ref="T194" si="1738">BF194</f>
        <v>VG</v>
      </c>
      <c r="U194" s="64" t="str">
        <f t="shared" ref="U194" si="1739">BX194</f>
        <v>VG</v>
      </c>
      <c r="V194" s="64">
        <v>0.81399999999999995</v>
      </c>
      <c r="W194" s="64" t="str">
        <f t="shared" ref="W194" si="1740">IF(V194&gt;0.85,"VG",IF(V194&gt;0.75,"G",IF(V194&gt;0.6,"S","NS")))</f>
        <v>G</v>
      </c>
      <c r="X194" s="64" t="str">
        <f t="shared" ref="X194" si="1741">AP194</f>
        <v>G</v>
      </c>
      <c r="Y194" s="64" t="str">
        <f t="shared" ref="Y194" si="1742">BH194</f>
        <v>VG</v>
      </c>
      <c r="Z194" s="64" t="str">
        <f t="shared" ref="Z194" si="1743">BZ194</f>
        <v>G</v>
      </c>
      <c r="AA194" s="66">
        <v>0.82957537734731002</v>
      </c>
      <c r="AB194" s="66">
        <v>0.770017181523593</v>
      </c>
      <c r="AC194" s="66">
        <v>4.1945904485044201</v>
      </c>
      <c r="AD194" s="66">
        <v>1.60133556975805</v>
      </c>
      <c r="AE194" s="66">
        <v>0.41282517201920899</v>
      </c>
      <c r="AF194" s="66">
        <v>0.47956523902010201</v>
      </c>
      <c r="AG194" s="66">
        <v>0.83981224617125405</v>
      </c>
      <c r="AH194" s="66">
        <v>0.77168278397218004</v>
      </c>
      <c r="AI194" s="67" t="s">
        <v>77</v>
      </c>
      <c r="AJ194" s="67" t="s">
        <v>75</v>
      </c>
      <c r="AK194" s="67" t="s">
        <v>77</v>
      </c>
      <c r="AL194" s="67" t="s">
        <v>77</v>
      </c>
      <c r="AM194" s="67" t="s">
        <v>77</v>
      </c>
      <c r="AN194" s="67" t="s">
        <v>77</v>
      </c>
      <c r="AO194" s="67" t="s">
        <v>75</v>
      </c>
      <c r="AP194" s="67" t="s">
        <v>75</v>
      </c>
      <c r="AR194" s="68" t="s">
        <v>87</v>
      </c>
      <c r="AS194" s="66">
        <v>0.84535320975234196</v>
      </c>
      <c r="AT194" s="66">
        <v>0.852362033202411</v>
      </c>
      <c r="AU194" s="66">
        <v>0.65503642042571297</v>
      </c>
      <c r="AV194" s="66">
        <v>0.70929549035220396</v>
      </c>
      <c r="AW194" s="66">
        <v>0.39325156102380399</v>
      </c>
      <c r="AX194" s="66">
        <v>0.38423686288224501</v>
      </c>
      <c r="AY194" s="66">
        <v>0.84908178687649805</v>
      </c>
      <c r="AZ194" s="66">
        <v>0.85623492331974904</v>
      </c>
      <c r="BA194" s="67" t="s">
        <v>77</v>
      </c>
      <c r="BB194" s="67" t="s">
        <v>77</v>
      </c>
      <c r="BC194" s="67" t="s">
        <v>77</v>
      </c>
      <c r="BD194" s="67" t="s">
        <v>77</v>
      </c>
      <c r="BE194" s="67" t="s">
        <v>77</v>
      </c>
      <c r="BF194" s="67" t="s">
        <v>77</v>
      </c>
      <c r="BG194" s="67" t="s">
        <v>75</v>
      </c>
      <c r="BH194" s="67" t="s">
        <v>77</v>
      </c>
      <c r="BI194" s="63">
        <f t="shared" ref="BI194" si="1744">IF(BJ194=AR194,1,0)</f>
        <v>1</v>
      </c>
      <c r="BJ194" s="63" t="s">
        <v>87</v>
      </c>
      <c r="BK194" s="66">
        <v>0.83149852870428698</v>
      </c>
      <c r="BL194" s="66">
        <v>0.840051780765255</v>
      </c>
      <c r="BM194" s="66">
        <v>2.4536945846266698</v>
      </c>
      <c r="BN194" s="66">
        <v>1.8573873082821999</v>
      </c>
      <c r="BO194" s="66">
        <v>0.41048930716367399</v>
      </c>
      <c r="BP194" s="66">
        <v>0.39993526880577102</v>
      </c>
      <c r="BQ194" s="66">
        <v>0.83515826593662201</v>
      </c>
      <c r="BR194" s="66">
        <v>0.84255161739777595</v>
      </c>
      <c r="BS194" s="63" t="s">
        <v>77</v>
      </c>
      <c r="BT194" s="63" t="s">
        <v>77</v>
      </c>
      <c r="BU194" s="63" t="s">
        <v>77</v>
      </c>
      <c r="BV194" s="63" t="s">
        <v>77</v>
      </c>
      <c r="BW194" s="63" t="s">
        <v>77</v>
      </c>
      <c r="BX194" s="63" t="s">
        <v>77</v>
      </c>
      <c r="BY194" s="63" t="s">
        <v>75</v>
      </c>
      <c r="BZ194" s="63" t="s">
        <v>75</v>
      </c>
    </row>
    <row r="195" spans="1:78" s="63" customFormat="1" x14ac:dyDescent="0.3">
      <c r="A195" s="62">
        <v>14164900</v>
      </c>
      <c r="B195" s="63">
        <v>23772751</v>
      </c>
      <c r="C195" s="63" t="s">
        <v>13</v>
      </c>
      <c r="D195" s="83" t="s">
        <v>254</v>
      </c>
      <c r="E195" s="83"/>
      <c r="F195" s="77"/>
      <c r="G195" s="81">
        <v>0.80500000000000005</v>
      </c>
      <c r="H195" s="64" t="str">
        <f t="shared" ref="H195" si="1745">IF(G195&gt;0.8,"VG",IF(G195&gt;0.7,"G",IF(G195&gt;0.45,"S","NS")))</f>
        <v>VG</v>
      </c>
      <c r="I195" s="64" t="str">
        <f t="shared" ref="I195" si="1746">AJ195</f>
        <v>G</v>
      </c>
      <c r="J195" s="64" t="str">
        <f t="shared" ref="J195" si="1747">BB195</f>
        <v>VG</v>
      </c>
      <c r="K195" s="64" t="str">
        <f t="shared" ref="K195" si="1748">BT195</f>
        <v>VG</v>
      </c>
      <c r="L195" s="65">
        <v>-0.02</v>
      </c>
      <c r="M195" s="65" t="str">
        <f t="shared" ref="M195" si="1749">IF(ABS(L195)&lt;5%,"VG",IF(ABS(L195)&lt;10%,"G",IF(ABS(L195)&lt;15%,"S","NS")))</f>
        <v>VG</v>
      </c>
      <c r="N195" s="64" t="str">
        <f t="shared" ref="N195" si="1750">AO195</f>
        <v>G</v>
      </c>
      <c r="O195" s="64" t="str">
        <f t="shared" ref="O195" si="1751">BD195</f>
        <v>VG</v>
      </c>
      <c r="P195" s="64" t="str">
        <f t="shared" ref="P195" si="1752">BY195</f>
        <v>G</v>
      </c>
      <c r="Q195" s="64">
        <v>0.44</v>
      </c>
      <c r="R195" s="64" t="str">
        <f t="shared" ref="R195" si="1753">IF(Q195&lt;=0.5,"VG",IF(Q195&lt;=0.6,"G",IF(Q195&lt;=0.7,"S","NS")))</f>
        <v>VG</v>
      </c>
      <c r="S195" s="64" t="str">
        <f t="shared" ref="S195" si="1754">AN195</f>
        <v>VG</v>
      </c>
      <c r="T195" s="64" t="str">
        <f t="shared" ref="T195" si="1755">BF195</f>
        <v>VG</v>
      </c>
      <c r="U195" s="64" t="str">
        <f t="shared" ref="U195" si="1756">BX195</f>
        <v>VG</v>
      </c>
      <c r="V195" s="64">
        <v>0.81399999999999995</v>
      </c>
      <c r="W195" s="64" t="str">
        <f t="shared" ref="W195" si="1757">IF(V195&gt;0.85,"VG",IF(V195&gt;0.75,"G",IF(V195&gt;0.6,"S","NS")))</f>
        <v>G</v>
      </c>
      <c r="X195" s="64" t="str">
        <f t="shared" ref="X195" si="1758">AP195</f>
        <v>G</v>
      </c>
      <c r="Y195" s="64" t="str">
        <f t="shared" ref="Y195" si="1759">BH195</f>
        <v>VG</v>
      </c>
      <c r="Z195" s="64" t="str">
        <f t="shared" ref="Z195" si="1760">BZ195</f>
        <v>G</v>
      </c>
      <c r="AA195" s="66">
        <v>0.82957537734731002</v>
      </c>
      <c r="AB195" s="66">
        <v>0.770017181523593</v>
      </c>
      <c r="AC195" s="66">
        <v>4.1945904485044201</v>
      </c>
      <c r="AD195" s="66">
        <v>1.60133556975805</v>
      </c>
      <c r="AE195" s="66">
        <v>0.41282517201920899</v>
      </c>
      <c r="AF195" s="66">
        <v>0.47956523902010201</v>
      </c>
      <c r="AG195" s="66">
        <v>0.83981224617125405</v>
      </c>
      <c r="AH195" s="66">
        <v>0.77168278397218004</v>
      </c>
      <c r="AI195" s="67" t="s">
        <v>77</v>
      </c>
      <c r="AJ195" s="67" t="s">
        <v>75</v>
      </c>
      <c r="AK195" s="67" t="s">
        <v>77</v>
      </c>
      <c r="AL195" s="67" t="s">
        <v>77</v>
      </c>
      <c r="AM195" s="67" t="s">
        <v>77</v>
      </c>
      <c r="AN195" s="67" t="s">
        <v>77</v>
      </c>
      <c r="AO195" s="67" t="s">
        <v>75</v>
      </c>
      <c r="AP195" s="67" t="s">
        <v>75</v>
      </c>
      <c r="AR195" s="68" t="s">
        <v>87</v>
      </c>
      <c r="AS195" s="66">
        <v>0.84535320975234196</v>
      </c>
      <c r="AT195" s="66">
        <v>0.852362033202411</v>
      </c>
      <c r="AU195" s="66">
        <v>0.65503642042571297</v>
      </c>
      <c r="AV195" s="66">
        <v>0.70929549035220396</v>
      </c>
      <c r="AW195" s="66">
        <v>0.39325156102380399</v>
      </c>
      <c r="AX195" s="66">
        <v>0.38423686288224501</v>
      </c>
      <c r="AY195" s="66">
        <v>0.84908178687649805</v>
      </c>
      <c r="AZ195" s="66">
        <v>0.85623492331974904</v>
      </c>
      <c r="BA195" s="67" t="s">
        <v>77</v>
      </c>
      <c r="BB195" s="67" t="s">
        <v>77</v>
      </c>
      <c r="BC195" s="67" t="s">
        <v>77</v>
      </c>
      <c r="BD195" s="67" t="s">
        <v>77</v>
      </c>
      <c r="BE195" s="67" t="s">
        <v>77</v>
      </c>
      <c r="BF195" s="67" t="s">
        <v>77</v>
      </c>
      <c r="BG195" s="67" t="s">
        <v>75</v>
      </c>
      <c r="BH195" s="67" t="s">
        <v>77</v>
      </c>
      <c r="BI195" s="63">
        <f t="shared" ref="BI195" si="1761">IF(BJ195=AR195,1,0)</f>
        <v>1</v>
      </c>
      <c r="BJ195" s="63" t="s">
        <v>87</v>
      </c>
      <c r="BK195" s="66">
        <v>0.83149852870428698</v>
      </c>
      <c r="BL195" s="66">
        <v>0.840051780765255</v>
      </c>
      <c r="BM195" s="66">
        <v>2.4536945846266698</v>
      </c>
      <c r="BN195" s="66">
        <v>1.8573873082821999</v>
      </c>
      <c r="BO195" s="66">
        <v>0.41048930716367399</v>
      </c>
      <c r="BP195" s="66">
        <v>0.39993526880577102</v>
      </c>
      <c r="BQ195" s="66">
        <v>0.83515826593662201</v>
      </c>
      <c r="BR195" s="66">
        <v>0.84255161739777595</v>
      </c>
      <c r="BS195" s="63" t="s">
        <v>77</v>
      </c>
      <c r="BT195" s="63" t="s">
        <v>77</v>
      </c>
      <c r="BU195" s="63" t="s">
        <v>77</v>
      </c>
      <c r="BV195" s="63" t="s">
        <v>77</v>
      </c>
      <c r="BW195" s="63" t="s">
        <v>77</v>
      </c>
      <c r="BX195" s="63" t="s">
        <v>77</v>
      </c>
      <c r="BY195" s="63" t="s">
        <v>75</v>
      </c>
      <c r="BZ195" s="63" t="s">
        <v>75</v>
      </c>
    </row>
    <row r="196" spans="1:78" s="63" customFormat="1" x14ac:dyDescent="0.3">
      <c r="A196" s="62">
        <v>14164900</v>
      </c>
      <c r="B196" s="63">
        <v>23772751</v>
      </c>
      <c r="C196" s="63" t="s">
        <v>13</v>
      </c>
      <c r="D196" s="83" t="s">
        <v>312</v>
      </c>
      <c r="E196" s="83"/>
      <c r="F196" s="77"/>
      <c r="G196" s="81">
        <v>0.78</v>
      </c>
      <c r="H196" s="64" t="str">
        <f t="shared" ref="H196" si="1762">IF(G196&gt;0.8,"VG",IF(G196&gt;0.7,"G",IF(G196&gt;0.45,"S","NS")))</f>
        <v>G</v>
      </c>
      <c r="I196" s="64" t="str">
        <f t="shared" ref="I196" si="1763">AJ196</f>
        <v>G</v>
      </c>
      <c r="J196" s="64" t="str">
        <f t="shared" ref="J196" si="1764">BB196</f>
        <v>VG</v>
      </c>
      <c r="K196" s="64" t="str">
        <f t="shared" ref="K196" si="1765">BT196</f>
        <v>VG</v>
      </c>
      <c r="L196" s="65">
        <v>0.1018</v>
      </c>
      <c r="M196" s="65" t="str">
        <f t="shared" ref="M196" si="1766">IF(ABS(L196)&lt;5%,"VG",IF(ABS(L196)&lt;10%,"G",IF(ABS(L196)&lt;15%,"S","NS")))</f>
        <v>S</v>
      </c>
      <c r="N196" s="64" t="str">
        <f t="shared" ref="N196" si="1767">AO196</f>
        <v>G</v>
      </c>
      <c r="O196" s="64" t="str">
        <f t="shared" ref="O196" si="1768">BD196</f>
        <v>VG</v>
      </c>
      <c r="P196" s="64" t="str">
        <f t="shared" ref="P196" si="1769">BY196</f>
        <v>G</v>
      </c>
      <c r="Q196" s="64">
        <v>0.46</v>
      </c>
      <c r="R196" s="64" t="str">
        <f t="shared" ref="R196" si="1770">IF(Q196&lt;=0.5,"VG",IF(Q196&lt;=0.6,"G",IF(Q196&lt;=0.7,"S","NS")))</f>
        <v>VG</v>
      </c>
      <c r="S196" s="64" t="str">
        <f t="shared" ref="S196" si="1771">AN196</f>
        <v>VG</v>
      </c>
      <c r="T196" s="64" t="str">
        <f t="shared" ref="T196" si="1772">BF196</f>
        <v>VG</v>
      </c>
      <c r="U196" s="64" t="str">
        <f t="shared" ref="U196" si="1773">BX196</f>
        <v>VG</v>
      </c>
      <c r="V196" s="64">
        <v>0.81359999999999999</v>
      </c>
      <c r="W196" s="64" t="str">
        <f t="shared" ref="W196" si="1774">IF(V196&gt;0.85,"VG",IF(V196&gt;0.75,"G",IF(V196&gt;0.6,"S","NS")))</f>
        <v>G</v>
      </c>
      <c r="X196" s="64" t="str">
        <f t="shared" ref="X196" si="1775">AP196</f>
        <v>G</v>
      </c>
      <c r="Y196" s="64" t="str">
        <f t="shared" ref="Y196" si="1776">BH196</f>
        <v>VG</v>
      </c>
      <c r="Z196" s="64" t="str">
        <f t="shared" ref="Z196" si="1777">BZ196</f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ref="BI196" si="1778">IF(BJ196=AR196,1,0)</f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3">
      <c r="A197" s="62">
        <v>14164900</v>
      </c>
      <c r="B197" s="63">
        <v>23772751</v>
      </c>
      <c r="C197" s="63" t="s">
        <v>13</v>
      </c>
      <c r="D197" s="83" t="s">
        <v>346</v>
      </c>
      <c r="E197" s="83"/>
      <c r="F197" s="77"/>
      <c r="G197" s="81">
        <v>0.80900000000000005</v>
      </c>
      <c r="H197" s="64" t="str">
        <f t="shared" ref="H197" si="1779">IF(G197&gt;0.8,"VG",IF(G197&gt;0.7,"G",IF(G197&gt;0.45,"S","NS")))</f>
        <v>VG</v>
      </c>
      <c r="I197" s="64" t="str">
        <f t="shared" ref="I197" si="1780">AJ197</f>
        <v>G</v>
      </c>
      <c r="J197" s="64" t="str">
        <f t="shared" ref="J197" si="1781">BB197</f>
        <v>VG</v>
      </c>
      <c r="K197" s="64" t="str">
        <f t="shared" ref="K197" si="1782">BT197</f>
        <v>VG</v>
      </c>
      <c r="L197" s="65">
        <v>-1.5699999999999999E-2</v>
      </c>
      <c r="M197" s="65" t="str">
        <f t="shared" ref="M197" si="1783">IF(ABS(L197)&lt;5%,"VG",IF(ABS(L197)&lt;10%,"G",IF(ABS(L197)&lt;15%,"S","NS")))</f>
        <v>VG</v>
      </c>
      <c r="N197" s="64" t="str">
        <f t="shared" ref="N197" si="1784">AO197</f>
        <v>G</v>
      </c>
      <c r="O197" s="64" t="str">
        <f t="shared" ref="O197" si="1785">BD197</f>
        <v>VG</v>
      </c>
      <c r="P197" s="64" t="str">
        <f t="shared" ref="P197" si="1786">BY197</f>
        <v>G</v>
      </c>
      <c r="Q197" s="64">
        <v>0.437</v>
      </c>
      <c r="R197" s="64" t="str">
        <f t="shared" ref="R197" si="1787">IF(Q197&lt;=0.5,"VG",IF(Q197&lt;=0.6,"G",IF(Q197&lt;=0.7,"S","NS")))</f>
        <v>VG</v>
      </c>
      <c r="S197" s="64" t="str">
        <f t="shared" ref="S197" si="1788">AN197</f>
        <v>VG</v>
      </c>
      <c r="T197" s="64" t="str">
        <f t="shared" ref="T197" si="1789">BF197</f>
        <v>VG</v>
      </c>
      <c r="U197" s="64" t="str">
        <f t="shared" ref="U197" si="1790">BX197</f>
        <v>VG</v>
      </c>
      <c r="V197" s="64">
        <v>0.81699999999999995</v>
      </c>
      <c r="W197" s="64" t="str">
        <f t="shared" ref="W197" si="1791">IF(V197&gt;0.85,"VG",IF(V197&gt;0.75,"G",IF(V197&gt;0.6,"S","NS")))</f>
        <v>G</v>
      </c>
      <c r="X197" s="64" t="str">
        <f t="shared" ref="X197" si="1792">AP197</f>
        <v>G</v>
      </c>
      <c r="Y197" s="64" t="str">
        <f t="shared" ref="Y197" si="1793">BH197</f>
        <v>VG</v>
      </c>
      <c r="Z197" s="64" t="str">
        <f t="shared" ref="Z197" si="1794">BZ197</f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ref="BI197" si="1795">IF(BJ197=AR197,1,0)</f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3">
      <c r="A198" s="62">
        <v>14164900</v>
      </c>
      <c r="B198" s="63">
        <v>23772751</v>
      </c>
      <c r="C198" s="63" t="s">
        <v>13</v>
      </c>
      <c r="D198" s="83" t="s">
        <v>347</v>
      </c>
      <c r="E198" s="83"/>
      <c r="F198" s="77"/>
      <c r="G198" s="81">
        <v>0.81399999999999995</v>
      </c>
      <c r="H198" s="64" t="str">
        <f t="shared" ref="H198" si="1796">IF(G198&gt;0.8,"VG",IF(G198&gt;0.7,"G",IF(G198&gt;0.45,"S","NS")))</f>
        <v>VG</v>
      </c>
      <c r="I198" s="64" t="str">
        <f t="shared" ref="I198" si="1797">AJ198</f>
        <v>G</v>
      </c>
      <c r="J198" s="64" t="str">
        <f t="shared" ref="J198" si="1798">BB198</f>
        <v>VG</v>
      </c>
      <c r="K198" s="64" t="str">
        <f t="shared" ref="K198" si="1799">BT198</f>
        <v>VG</v>
      </c>
      <c r="L198" s="65">
        <v>-2.1000000000000001E-2</v>
      </c>
      <c r="M198" s="65" t="str">
        <f t="shared" ref="M198" si="1800">IF(ABS(L198)&lt;5%,"VG",IF(ABS(L198)&lt;10%,"G",IF(ABS(L198)&lt;15%,"S","NS")))</f>
        <v>VG</v>
      </c>
      <c r="N198" s="64" t="str">
        <f t="shared" ref="N198" si="1801">AO198</f>
        <v>G</v>
      </c>
      <c r="O198" s="64" t="str">
        <f t="shared" ref="O198" si="1802">BD198</f>
        <v>VG</v>
      </c>
      <c r="P198" s="64" t="str">
        <f t="shared" ref="P198" si="1803">BY198</f>
        <v>G</v>
      </c>
      <c r="Q198" s="64">
        <v>0.43</v>
      </c>
      <c r="R198" s="64" t="str">
        <f t="shared" ref="R198" si="1804">IF(Q198&lt;=0.5,"VG",IF(Q198&lt;=0.6,"G",IF(Q198&lt;=0.7,"S","NS")))</f>
        <v>VG</v>
      </c>
      <c r="S198" s="64" t="str">
        <f t="shared" ref="S198" si="1805">AN198</f>
        <v>VG</v>
      </c>
      <c r="T198" s="64" t="str">
        <f t="shared" ref="T198" si="1806">BF198</f>
        <v>VG</v>
      </c>
      <c r="U198" s="64" t="str">
        <f t="shared" ref="U198" si="1807">BX198</f>
        <v>VG</v>
      </c>
      <c r="V198" s="64">
        <v>0.82</v>
      </c>
      <c r="W198" s="64" t="str">
        <f t="shared" ref="W198" si="1808">IF(V198&gt;0.85,"VG",IF(V198&gt;0.75,"G",IF(V198&gt;0.6,"S","NS")))</f>
        <v>G</v>
      </c>
      <c r="X198" s="64" t="str">
        <f t="shared" ref="X198" si="1809">AP198</f>
        <v>G</v>
      </c>
      <c r="Y198" s="64" t="str">
        <f t="shared" ref="Y198" si="1810">BH198</f>
        <v>VG</v>
      </c>
      <c r="Z198" s="64" t="str">
        <f t="shared" ref="Z198" si="1811">BZ198</f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ref="BI198" si="1812">IF(BJ198=AR198,1,0)</f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3">
      <c r="A199" s="62">
        <v>14164900</v>
      </c>
      <c r="B199" s="63">
        <v>23772751</v>
      </c>
      <c r="C199" s="63" t="s">
        <v>13</v>
      </c>
      <c r="D199" s="83" t="s">
        <v>355</v>
      </c>
      <c r="E199" s="83" t="s">
        <v>358</v>
      </c>
      <c r="F199" s="77"/>
      <c r="G199" s="81">
        <v>0.81399999999999995</v>
      </c>
      <c r="H199" s="64" t="str">
        <f t="shared" ref="H199" si="1813">IF(G199&gt;0.8,"VG",IF(G199&gt;0.7,"G",IF(G199&gt;0.45,"S","NS")))</f>
        <v>VG</v>
      </c>
      <c r="I199" s="64" t="str">
        <f t="shared" ref="I199" si="1814">AJ199</f>
        <v>G</v>
      </c>
      <c r="J199" s="64" t="str">
        <f t="shared" ref="J199" si="1815">BB199</f>
        <v>VG</v>
      </c>
      <c r="K199" s="64" t="str">
        <f t="shared" ref="K199" si="1816">BT199</f>
        <v>VG</v>
      </c>
      <c r="L199" s="65">
        <v>-2.1000000000000001E-2</v>
      </c>
      <c r="M199" s="65" t="str">
        <f t="shared" ref="M199" si="1817">IF(ABS(L199)&lt;5%,"VG",IF(ABS(L199)&lt;10%,"G",IF(ABS(L199)&lt;15%,"S","NS")))</f>
        <v>VG</v>
      </c>
      <c r="N199" s="64" t="str">
        <f t="shared" ref="N199" si="1818">AO199</f>
        <v>G</v>
      </c>
      <c r="O199" s="64" t="str">
        <f t="shared" ref="O199" si="1819">BD199</f>
        <v>VG</v>
      </c>
      <c r="P199" s="64" t="str">
        <f t="shared" ref="P199" si="1820">BY199</f>
        <v>G</v>
      </c>
      <c r="Q199" s="64">
        <v>0.43</v>
      </c>
      <c r="R199" s="64" t="str">
        <f t="shared" ref="R199" si="1821">IF(Q199&lt;=0.5,"VG",IF(Q199&lt;=0.6,"G",IF(Q199&lt;=0.7,"S","NS")))</f>
        <v>VG</v>
      </c>
      <c r="S199" s="64" t="str">
        <f t="shared" ref="S199" si="1822">AN199</f>
        <v>VG</v>
      </c>
      <c r="T199" s="64" t="str">
        <f t="shared" ref="T199" si="1823">BF199</f>
        <v>VG</v>
      </c>
      <c r="U199" s="64" t="str">
        <f t="shared" ref="U199" si="1824">BX199</f>
        <v>VG</v>
      </c>
      <c r="V199" s="64">
        <v>0.82</v>
      </c>
      <c r="W199" s="64" t="str">
        <f t="shared" ref="W199" si="1825">IF(V199&gt;0.85,"VG",IF(V199&gt;0.75,"G",IF(V199&gt;0.6,"S","NS")))</f>
        <v>G</v>
      </c>
      <c r="X199" s="64" t="str">
        <f t="shared" ref="X199" si="1826">AP199</f>
        <v>G</v>
      </c>
      <c r="Y199" s="64" t="str">
        <f t="shared" ref="Y199" si="1827">BH199</f>
        <v>VG</v>
      </c>
      <c r="Z199" s="64" t="str">
        <f t="shared" ref="Z199" si="1828">BZ199</f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ref="BI199" si="1829">IF(BJ199=AR199,1,0)</f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3">
      <c r="A200" s="62">
        <v>14164900</v>
      </c>
      <c r="B200" s="63">
        <v>23772751</v>
      </c>
      <c r="C200" s="63" t="s">
        <v>13</v>
      </c>
      <c r="D200" s="83" t="s">
        <v>359</v>
      </c>
      <c r="E200" s="83" t="s">
        <v>357</v>
      </c>
      <c r="F200" s="77"/>
      <c r="G200" s="81">
        <v>0.81399999999999995</v>
      </c>
      <c r="H200" s="64" t="str">
        <f t="shared" ref="H200:H201" si="1830">IF(G200&gt;0.8,"VG",IF(G200&gt;0.7,"G",IF(G200&gt;0.45,"S","NS")))</f>
        <v>VG</v>
      </c>
      <c r="I200" s="64" t="str">
        <f t="shared" ref="I200:I201" si="1831">AJ200</f>
        <v>G</v>
      </c>
      <c r="J200" s="64" t="str">
        <f t="shared" ref="J200:J201" si="1832">BB200</f>
        <v>VG</v>
      </c>
      <c r="K200" s="64" t="str">
        <f t="shared" ref="K200:K201" si="1833">BT200</f>
        <v>VG</v>
      </c>
      <c r="L200" s="65">
        <v>-2.1000000000000001E-2</v>
      </c>
      <c r="M200" s="65" t="str">
        <f t="shared" ref="M200:M201" si="1834">IF(ABS(L200)&lt;5%,"VG",IF(ABS(L200)&lt;10%,"G",IF(ABS(L200)&lt;15%,"S","NS")))</f>
        <v>VG</v>
      </c>
      <c r="N200" s="64" t="str">
        <f t="shared" ref="N200:N201" si="1835">AO200</f>
        <v>G</v>
      </c>
      <c r="O200" s="64" t="str">
        <f t="shared" ref="O200:O201" si="1836">BD200</f>
        <v>VG</v>
      </c>
      <c r="P200" s="64" t="str">
        <f t="shared" ref="P200:P201" si="1837">BY200</f>
        <v>G</v>
      </c>
      <c r="Q200" s="64">
        <v>0.43099999999999999</v>
      </c>
      <c r="R200" s="64" t="str">
        <f t="shared" ref="R200:R201" si="1838">IF(Q200&lt;=0.5,"VG",IF(Q200&lt;=0.6,"G",IF(Q200&lt;=0.7,"S","NS")))</f>
        <v>VG</v>
      </c>
      <c r="S200" s="64" t="str">
        <f t="shared" ref="S200:S201" si="1839">AN200</f>
        <v>VG</v>
      </c>
      <c r="T200" s="64" t="str">
        <f t="shared" ref="T200:T201" si="1840">BF200</f>
        <v>VG</v>
      </c>
      <c r="U200" s="64" t="str">
        <f t="shared" ref="U200:U201" si="1841">BX200</f>
        <v>VG</v>
      </c>
      <c r="V200" s="64">
        <v>0.82199999999999995</v>
      </c>
      <c r="W200" s="64" t="str">
        <f t="shared" ref="W200:W201" si="1842">IF(V200&gt;0.85,"VG",IF(V200&gt;0.75,"G",IF(V200&gt;0.6,"S","NS")))</f>
        <v>G</v>
      </c>
      <c r="X200" s="64" t="str">
        <f t="shared" ref="X200:X201" si="1843">AP200</f>
        <v>G</v>
      </c>
      <c r="Y200" s="64" t="str">
        <f t="shared" ref="Y200:Y201" si="1844">BH200</f>
        <v>VG</v>
      </c>
      <c r="Z200" s="64" t="str">
        <f t="shared" ref="Z200:Z201" si="1845">BZ200</f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ref="BI200:BI201" si="1846">IF(BJ200=AR200,1,0)</f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3">
      <c r="A201" s="62">
        <v>14164900</v>
      </c>
      <c r="B201" s="63">
        <v>23772751</v>
      </c>
      <c r="C201" s="63" t="s">
        <v>13</v>
      </c>
      <c r="D201" s="83" t="s">
        <v>364</v>
      </c>
      <c r="E201" s="83" t="s">
        <v>358</v>
      </c>
      <c r="F201" s="77"/>
      <c r="G201" s="81">
        <v>0.81399999999999995</v>
      </c>
      <c r="H201" s="64" t="str">
        <f t="shared" si="1830"/>
        <v>VG</v>
      </c>
      <c r="I201" s="64" t="str">
        <f t="shared" si="1831"/>
        <v>G</v>
      </c>
      <c r="J201" s="64" t="str">
        <f t="shared" si="1832"/>
        <v>VG</v>
      </c>
      <c r="K201" s="64" t="str">
        <f t="shared" si="1833"/>
        <v>VG</v>
      </c>
      <c r="L201" s="65">
        <v>-2.1000000000000001E-2</v>
      </c>
      <c r="M201" s="65" t="str">
        <f t="shared" si="1834"/>
        <v>VG</v>
      </c>
      <c r="N201" s="64" t="str">
        <f t="shared" si="1835"/>
        <v>G</v>
      </c>
      <c r="O201" s="64" t="str">
        <f t="shared" si="1836"/>
        <v>VG</v>
      </c>
      <c r="P201" s="64" t="str">
        <f t="shared" si="1837"/>
        <v>G</v>
      </c>
      <c r="Q201" s="64">
        <v>0.43</v>
      </c>
      <c r="R201" s="64" t="str">
        <f t="shared" si="1838"/>
        <v>VG</v>
      </c>
      <c r="S201" s="64" t="str">
        <f t="shared" si="1839"/>
        <v>VG</v>
      </c>
      <c r="T201" s="64" t="str">
        <f t="shared" si="1840"/>
        <v>VG</v>
      </c>
      <c r="U201" s="64" t="str">
        <f t="shared" si="1841"/>
        <v>VG</v>
      </c>
      <c r="V201" s="64">
        <v>0.82</v>
      </c>
      <c r="W201" s="64" t="str">
        <f t="shared" si="1842"/>
        <v>G</v>
      </c>
      <c r="X201" s="64" t="str">
        <f t="shared" si="1843"/>
        <v>G</v>
      </c>
      <c r="Y201" s="64" t="str">
        <f t="shared" si="1844"/>
        <v>VG</v>
      </c>
      <c r="Z201" s="64" t="str">
        <f t="shared" si="1845"/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si="1846"/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3">
      <c r="A202" s="62">
        <v>14164900</v>
      </c>
      <c r="B202" s="63">
        <v>23772751</v>
      </c>
      <c r="C202" s="63" t="s">
        <v>13</v>
      </c>
      <c r="D202" s="83" t="s">
        <v>380</v>
      </c>
      <c r="E202" s="83" t="s">
        <v>358</v>
      </c>
      <c r="F202" s="77"/>
      <c r="G202" s="81">
        <v>0.81599999999999995</v>
      </c>
      <c r="H202" s="64" t="str">
        <f t="shared" ref="H202" si="1847">IF(G202&gt;0.8,"VG",IF(G202&gt;0.7,"G",IF(G202&gt;0.45,"S","NS")))</f>
        <v>VG</v>
      </c>
      <c r="I202" s="64" t="str">
        <f t="shared" ref="I202" si="1848">AJ202</f>
        <v>G</v>
      </c>
      <c r="J202" s="64" t="str">
        <f t="shared" ref="J202" si="1849">BB202</f>
        <v>VG</v>
      </c>
      <c r="K202" s="64" t="str">
        <f t="shared" ref="K202" si="1850">BT202</f>
        <v>VG</v>
      </c>
      <c r="L202" s="65">
        <v>1.4200000000000001E-2</v>
      </c>
      <c r="M202" s="65" t="str">
        <f t="shared" ref="M202" si="1851">IF(ABS(L202)&lt;5%,"VG",IF(ABS(L202)&lt;10%,"G",IF(ABS(L202)&lt;15%,"S","NS")))</f>
        <v>VG</v>
      </c>
      <c r="N202" s="64" t="str">
        <f t="shared" ref="N202" si="1852">AO202</f>
        <v>G</v>
      </c>
      <c r="O202" s="64" t="str">
        <f t="shared" ref="O202" si="1853">BD202</f>
        <v>VG</v>
      </c>
      <c r="P202" s="64" t="str">
        <f t="shared" ref="P202" si="1854">BY202</f>
        <v>G</v>
      </c>
      <c r="Q202" s="64">
        <v>0.42899999999999999</v>
      </c>
      <c r="R202" s="64" t="str">
        <f t="shared" ref="R202" si="1855">IF(Q202&lt;=0.5,"VG",IF(Q202&lt;=0.6,"G",IF(Q202&lt;=0.7,"S","NS")))</f>
        <v>VG</v>
      </c>
      <c r="S202" s="64" t="str">
        <f t="shared" ref="S202" si="1856">AN202</f>
        <v>VG</v>
      </c>
      <c r="T202" s="64" t="str">
        <f t="shared" ref="T202" si="1857">BF202</f>
        <v>VG</v>
      </c>
      <c r="U202" s="64" t="str">
        <f t="shared" ref="U202" si="1858">BX202</f>
        <v>VG</v>
      </c>
      <c r="V202" s="64">
        <v>0.81799999999999995</v>
      </c>
      <c r="W202" s="64" t="str">
        <f t="shared" ref="W202" si="1859">IF(V202&gt;0.85,"VG",IF(V202&gt;0.75,"G",IF(V202&gt;0.6,"S","NS")))</f>
        <v>G</v>
      </c>
      <c r="X202" s="64" t="str">
        <f t="shared" ref="X202" si="1860">AP202</f>
        <v>G</v>
      </c>
      <c r="Y202" s="64" t="str">
        <f t="shared" ref="Y202" si="1861">BH202</f>
        <v>VG</v>
      </c>
      <c r="Z202" s="64" t="str">
        <f t="shared" ref="Z202" si="1862">BZ202</f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ref="BI202" si="1863">IF(BJ202=AR202,1,0)</f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9" customFormat="1" x14ac:dyDescent="0.3">
      <c r="A203" s="72"/>
      <c r="D203" s="113"/>
      <c r="E203" s="113"/>
      <c r="F203" s="80"/>
      <c r="G203" s="158"/>
      <c r="H203" s="70"/>
      <c r="I203" s="70"/>
      <c r="J203" s="70"/>
      <c r="K203" s="70"/>
      <c r="L203" s="71"/>
      <c r="M203" s="71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3"/>
      <c r="AB203" s="73"/>
      <c r="AC203" s="73"/>
      <c r="AD203" s="73"/>
      <c r="AE203" s="73"/>
      <c r="AF203" s="73"/>
      <c r="AG203" s="73"/>
      <c r="AH203" s="73"/>
      <c r="AI203" s="74"/>
      <c r="AJ203" s="74"/>
      <c r="AK203" s="74"/>
      <c r="AL203" s="74"/>
      <c r="AM203" s="74"/>
      <c r="AN203" s="74"/>
      <c r="AO203" s="74"/>
      <c r="AP203" s="74"/>
      <c r="AR203" s="75"/>
      <c r="AS203" s="73"/>
      <c r="AT203" s="73"/>
      <c r="AU203" s="73"/>
      <c r="AV203" s="73"/>
      <c r="AW203" s="73"/>
      <c r="AX203" s="73"/>
      <c r="AY203" s="73"/>
      <c r="AZ203" s="73"/>
      <c r="BA203" s="74"/>
      <c r="BB203" s="74"/>
      <c r="BC203" s="74"/>
      <c r="BD203" s="74"/>
      <c r="BE203" s="74"/>
      <c r="BF203" s="74"/>
      <c r="BG203" s="74"/>
      <c r="BH203" s="74"/>
      <c r="BK203" s="73"/>
      <c r="BL203" s="73"/>
      <c r="BM203" s="73"/>
      <c r="BN203" s="73"/>
      <c r="BO203" s="73"/>
      <c r="BP203" s="73"/>
      <c r="BQ203" s="73"/>
      <c r="BR203" s="73"/>
    </row>
    <row r="204" spans="1:78" s="63" customFormat="1" x14ac:dyDescent="0.3">
      <c r="A204" s="62">
        <v>14165000</v>
      </c>
      <c r="B204" s="63">
        <v>23773513</v>
      </c>
      <c r="C204" s="63" t="s">
        <v>14</v>
      </c>
      <c r="D204" s="63" t="s">
        <v>172</v>
      </c>
      <c r="F204" s="77"/>
      <c r="G204" s="64">
        <v>0.72699999999999998</v>
      </c>
      <c r="H204" s="64" t="str">
        <f t="shared" ref="H204:H213" si="1864">IF(G204&gt;0.8,"VG",IF(G204&gt;0.7,"G",IF(G204&gt;0.45,"S","NS")))</f>
        <v>G</v>
      </c>
      <c r="I204" s="64" t="str">
        <f t="shared" ref="I204:I212" si="1865">AJ204</f>
        <v>S</v>
      </c>
      <c r="J204" s="64" t="str">
        <f t="shared" ref="J204:J212" si="1866">BB204</f>
        <v>S</v>
      </c>
      <c r="K204" s="64" t="str">
        <f t="shared" ref="K204:K212" si="1867">BT204</f>
        <v>S</v>
      </c>
      <c r="L204" s="65">
        <v>8.9999999999999993E-3</v>
      </c>
      <c r="M204" s="65" t="str">
        <f t="shared" ref="M204:M213" si="1868">IF(ABS(L204)&lt;5%,"VG",IF(ABS(L204)&lt;10%,"G",IF(ABS(L204)&lt;15%,"S","NS")))</f>
        <v>VG</v>
      </c>
      <c r="N204" s="64" t="str">
        <f t="shared" ref="N204:N212" si="1869">AO204</f>
        <v>VG</v>
      </c>
      <c r="O204" s="64" t="str">
        <f t="shared" ref="O204:O212" si="1870">BD204</f>
        <v>NS</v>
      </c>
      <c r="P204" s="64" t="str">
        <f t="shared" ref="P204:P212" si="1871">BY204</f>
        <v>VG</v>
      </c>
      <c r="Q204" s="64">
        <v>0.51800000000000002</v>
      </c>
      <c r="R204" s="64" t="str">
        <f t="shared" ref="R204:R213" si="1872">IF(Q204&lt;=0.5,"VG",IF(Q204&lt;=0.6,"G",IF(Q204&lt;=0.7,"S","NS")))</f>
        <v>G</v>
      </c>
      <c r="S204" s="64" t="str">
        <f t="shared" ref="S204:S212" si="1873">AN204</f>
        <v>NS</v>
      </c>
      <c r="T204" s="64" t="str">
        <f t="shared" ref="T204:T212" si="1874">BF204</f>
        <v>NS</v>
      </c>
      <c r="U204" s="64" t="str">
        <f t="shared" ref="U204:U212" si="1875">BX204</f>
        <v>NS</v>
      </c>
      <c r="V204" s="64">
        <v>0.81499999999999995</v>
      </c>
      <c r="W204" s="64" t="str">
        <f t="shared" ref="W204:W213" si="1876">IF(V204&gt;0.85,"VG",IF(V204&gt;0.75,"G",IF(V204&gt;0.6,"S","NS")))</f>
        <v>G</v>
      </c>
      <c r="X204" s="64" t="str">
        <f t="shared" ref="X204:X212" si="1877">AP204</f>
        <v>VG</v>
      </c>
      <c r="Y204" s="64" t="str">
        <f t="shared" ref="Y204:Y212" si="1878">BH204</f>
        <v>VG</v>
      </c>
      <c r="Z204" s="64" t="str">
        <f t="shared" ref="Z204:Z212" si="1879">BZ204</f>
        <v>VG</v>
      </c>
      <c r="AA204" s="66">
        <v>0.46449135700952998</v>
      </c>
      <c r="AB204" s="66">
        <v>0.48582826247624</v>
      </c>
      <c r="AC204" s="66">
        <v>36.925476905016303</v>
      </c>
      <c r="AD204" s="66">
        <v>35.422135499048998</v>
      </c>
      <c r="AE204" s="66">
        <v>0.73178456050293195</v>
      </c>
      <c r="AF204" s="66">
        <v>0.71705769469670899</v>
      </c>
      <c r="AG204" s="66">
        <v>0.86373220117502103</v>
      </c>
      <c r="AH204" s="66">
        <v>0.86641318681162205</v>
      </c>
      <c r="AI204" s="67" t="s">
        <v>76</v>
      </c>
      <c r="AJ204" s="67" t="s">
        <v>76</v>
      </c>
      <c r="AK204" s="67" t="s">
        <v>73</v>
      </c>
      <c r="AL204" s="67" t="s">
        <v>73</v>
      </c>
      <c r="AM204" s="67" t="s">
        <v>73</v>
      </c>
      <c r="AN204" s="67" t="s">
        <v>73</v>
      </c>
      <c r="AO204" s="67" t="s">
        <v>77</v>
      </c>
      <c r="AP204" s="67" t="s">
        <v>77</v>
      </c>
      <c r="AR204" s="68" t="s">
        <v>88</v>
      </c>
      <c r="AS204" s="66">
        <v>0.43843094218020001</v>
      </c>
      <c r="AT204" s="66">
        <v>0.45450937038529099</v>
      </c>
      <c r="AU204" s="66">
        <v>40.067811319636199</v>
      </c>
      <c r="AV204" s="66">
        <v>39.605988650487703</v>
      </c>
      <c r="AW204" s="66">
        <v>0.74937911488097997</v>
      </c>
      <c r="AX204" s="66">
        <v>0.73857337456390104</v>
      </c>
      <c r="AY204" s="66">
        <v>0.87051913419226601</v>
      </c>
      <c r="AZ204" s="66">
        <v>0.88200065354242896</v>
      </c>
      <c r="BA204" s="67" t="s">
        <v>73</v>
      </c>
      <c r="BB204" s="67" t="s">
        <v>76</v>
      </c>
      <c r="BC204" s="67" t="s">
        <v>73</v>
      </c>
      <c r="BD204" s="67" t="s">
        <v>73</v>
      </c>
      <c r="BE204" s="67" t="s">
        <v>73</v>
      </c>
      <c r="BF204" s="67" t="s">
        <v>73</v>
      </c>
      <c r="BG204" s="67" t="s">
        <v>77</v>
      </c>
      <c r="BH204" s="67" t="s">
        <v>77</v>
      </c>
      <c r="BI204" s="63">
        <f t="shared" ref="BI204:BI212" si="1880">IF(BJ204=AR204,1,0)</f>
        <v>1</v>
      </c>
      <c r="BJ204" s="63" t="s">
        <v>88</v>
      </c>
      <c r="BK204" s="66">
        <v>0.48875926577338902</v>
      </c>
      <c r="BL204" s="66">
        <v>0.49850744282400899</v>
      </c>
      <c r="BM204" s="66">
        <v>34.750583660210602</v>
      </c>
      <c r="BN204" s="66">
        <v>34.841960954976599</v>
      </c>
      <c r="BO204" s="66">
        <v>0.71501100287101205</v>
      </c>
      <c r="BP204" s="66">
        <v>0.70816139203997197</v>
      </c>
      <c r="BQ204" s="66">
        <v>0.86944312864988105</v>
      </c>
      <c r="BR204" s="66">
        <v>0.88290786392832199</v>
      </c>
      <c r="BS204" s="63" t="s">
        <v>76</v>
      </c>
      <c r="BT204" s="63" t="s">
        <v>76</v>
      </c>
      <c r="BU204" s="63" t="s">
        <v>73</v>
      </c>
      <c r="BV204" s="63" t="s">
        <v>73</v>
      </c>
      <c r="BW204" s="63" t="s">
        <v>73</v>
      </c>
      <c r="BX204" s="63" t="s">
        <v>73</v>
      </c>
      <c r="BY204" s="63" t="s">
        <v>77</v>
      </c>
      <c r="BZ204" s="63" t="s">
        <v>77</v>
      </c>
    </row>
    <row r="205" spans="1:78" s="85" customFormat="1" x14ac:dyDescent="0.3">
      <c r="A205" s="84">
        <v>14165000</v>
      </c>
      <c r="B205" s="85">
        <v>23773513</v>
      </c>
      <c r="C205" s="85" t="s">
        <v>14</v>
      </c>
      <c r="D205" s="86" t="s">
        <v>185</v>
      </c>
      <c r="E205" s="86"/>
      <c r="F205" s="87"/>
      <c r="G205" s="88">
        <v>0.16</v>
      </c>
      <c r="H205" s="88" t="str">
        <f t="shared" si="1864"/>
        <v>NS</v>
      </c>
      <c r="I205" s="88" t="str">
        <f t="shared" si="1865"/>
        <v>S</v>
      </c>
      <c r="J205" s="88" t="str">
        <f t="shared" si="1866"/>
        <v>S</v>
      </c>
      <c r="K205" s="88" t="str">
        <f t="shared" si="1867"/>
        <v>S</v>
      </c>
      <c r="L205" s="89">
        <v>1.1970000000000001</v>
      </c>
      <c r="M205" s="89" t="str">
        <f t="shared" si="1868"/>
        <v>NS</v>
      </c>
      <c r="N205" s="88" t="str">
        <f t="shared" si="1869"/>
        <v>VG</v>
      </c>
      <c r="O205" s="88" t="str">
        <f t="shared" si="1870"/>
        <v>NS</v>
      </c>
      <c r="P205" s="88" t="str">
        <f t="shared" si="1871"/>
        <v>VG</v>
      </c>
      <c r="Q205" s="88">
        <v>0.8</v>
      </c>
      <c r="R205" s="88" t="str">
        <f t="shared" si="1872"/>
        <v>NS</v>
      </c>
      <c r="S205" s="88" t="str">
        <f t="shared" si="1873"/>
        <v>NS</v>
      </c>
      <c r="T205" s="88" t="str">
        <f t="shared" si="1874"/>
        <v>NS</v>
      </c>
      <c r="U205" s="88" t="str">
        <f t="shared" si="1875"/>
        <v>NS</v>
      </c>
      <c r="V205" s="88">
        <v>0.81</v>
      </c>
      <c r="W205" s="88" t="str">
        <f t="shared" si="1876"/>
        <v>G</v>
      </c>
      <c r="X205" s="88" t="str">
        <f t="shared" si="1877"/>
        <v>VG</v>
      </c>
      <c r="Y205" s="88" t="str">
        <f t="shared" si="1878"/>
        <v>VG</v>
      </c>
      <c r="Z205" s="88" t="str">
        <f t="shared" si="1879"/>
        <v>VG</v>
      </c>
      <c r="AA205" s="90">
        <v>0.46449135700952998</v>
      </c>
      <c r="AB205" s="90">
        <v>0.48582826247624</v>
      </c>
      <c r="AC205" s="90">
        <v>36.925476905016303</v>
      </c>
      <c r="AD205" s="90">
        <v>35.422135499048998</v>
      </c>
      <c r="AE205" s="90">
        <v>0.73178456050293195</v>
      </c>
      <c r="AF205" s="90">
        <v>0.71705769469670899</v>
      </c>
      <c r="AG205" s="90">
        <v>0.86373220117502103</v>
      </c>
      <c r="AH205" s="90">
        <v>0.86641318681162205</v>
      </c>
      <c r="AI205" s="91" t="s">
        <v>76</v>
      </c>
      <c r="AJ205" s="91" t="s">
        <v>76</v>
      </c>
      <c r="AK205" s="91" t="s">
        <v>73</v>
      </c>
      <c r="AL205" s="91" t="s">
        <v>73</v>
      </c>
      <c r="AM205" s="91" t="s">
        <v>73</v>
      </c>
      <c r="AN205" s="91" t="s">
        <v>73</v>
      </c>
      <c r="AO205" s="91" t="s">
        <v>77</v>
      </c>
      <c r="AP205" s="91" t="s">
        <v>77</v>
      </c>
      <c r="AR205" s="92" t="s">
        <v>88</v>
      </c>
      <c r="AS205" s="90">
        <v>0.43843094218020001</v>
      </c>
      <c r="AT205" s="90">
        <v>0.45450937038529099</v>
      </c>
      <c r="AU205" s="90">
        <v>40.067811319636199</v>
      </c>
      <c r="AV205" s="90">
        <v>39.605988650487703</v>
      </c>
      <c r="AW205" s="90">
        <v>0.74937911488097997</v>
      </c>
      <c r="AX205" s="90">
        <v>0.73857337456390104</v>
      </c>
      <c r="AY205" s="90">
        <v>0.87051913419226601</v>
      </c>
      <c r="AZ205" s="90">
        <v>0.88200065354242896</v>
      </c>
      <c r="BA205" s="91" t="s">
        <v>73</v>
      </c>
      <c r="BB205" s="91" t="s">
        <v>76</v>
      </c>
      <c r="BC205" s="91" t="s">
        <v>73</v>
      </c>
      <c r="BD205" s="91" t="s">
        <v>73</v>
      </c>
      <c r="BE205" s="91" t="s">
        <v>73</v>
      </c>
      <c r="BF205" s="91" t="s">
        <v>73</v>
      </c>
      <c r="BG205" s="91" t="s">
        <v>77</v>
      </c>
      <c r="BH205" s="91" t="s">
        <v>77</v>
      </c>
      <c r="BI205" s="85">
        <f t="shared" si="1880"/>
        <v>1</v>
      </c>
      <c r="BJ205" s="85" t="s">
        <v>88</v>
      </c>
      <c r="BK205" s="90">
        <v>0.48875926577338902</v>
      </c>
      <c r="BL205" s="90">
        <v>0.49850744282400899</v>
      </c>
      <c r="BM205" s="90">
        <v>34.750583660210602</v>
      </c>
      <c r="BN205" s="90">
        <v>34.841960954976599</v>
      </c>
      <c r="BO205" s="90">
        <v>0.71501100287101205</v>
      </c>
      <c r="BP205" s="90">
        <v>0.70816139203997197</v>
      </c>
      <c r="BQ205" s="90">
        <v>0.86944312864988105</v>
      </c>
      <c r="BR205" s="90">
        <v>0.88290786392832199</v>
      </c>
      <c r="BS205" s="85" t="s">
        <v>76</v>
      </c>
      <c r="BT205" s="85" t="s">
        <v>76</v>
      </c>
      <c r="BU205" s="85" t="s">
        <v>73</v>
      </c>
      <c r="BV205" s="85" t="s">
        <v>73</v>
      </c>
      <c r="BW205" s="85" t="s">
        <v>73</v>
      </c>
      <c r="BX205" s="85" t="s">
        <v>73</v>
      </c>
      <c r="BY205" s="85" t="s">
        <v>77</v>
      </c>
      <c r="BZ205" s="85" t="s">
        <v>77</v>
      </c>
    </row>
    <row r="206" spans="1:78" s="47" customFormat="1" x14ac:dyDescent="0.3">
      <c r="A206" s="48">
        <v>14165000</v>
      </c>
      <c r="B206" s="47">
        <v>23773513</v>
      </c>
      <c r="C206" s="47" t="s">
        <v>14</v>
      </c>
      <c r="D206" s="93" t="s">
        <v>187</v>
      </c>
      <c r="E206" s="93"/>
      <c r="F206" s="100"/>
      <c r="G206" s="49">
        <v>0.54</v>
      </c>
      <c r="H206" s="49" t="str">
        <f t="shared" si="1864"/>
        <v>S</v>
      </c>
      <c r="I206" s="49" t="str">
        <f t="shared" si="1865"/>
        <v>S</v>
      </c>
      <c r="J206" s="49" t="str">
        <f t="shared" si="1866"/>
        <v>S</v>
      </c>
      <c r="K206" s="49" t="str">
        <f t="shared" si="1867"/>
        <v>S</v>
      </c>
      <c r="L206" s="50">
        <v>0.222</v>
      </c>
      <c r="M206" s="50" t="str">
        <f t="shared" si="1868"/>
        <v>NS</v>
      </c>
      <c r="N206" s="49" t="str">
        <f t="shared" si="1869"/>
        <v>VG</v>
      </c>
      <c r="O206" s="49" t="str">
        <f t="shared" si="1870"/>
        <v>NS</v>
      </c>
      <c r="P206" s="49" t="str">
        <f t="shared" si="1871"/>
        <v>VG</v>
      </c>
      <c r="Q206" s="49">
        <v>0.67</v>
      </c>
      <c r="R206" s="49" t="str">
        <f t="shared" si="1872"/>
        <v>S</v>
      </c>
      <c r="S206" s="49" t="str">
        <f t="shared" si="1873"/>
        <v>NS</v>
      </c>
      <c r="T206" s="49" t="str">
        <f t="shared" si="1874"/>
        <v>NS</v>
      </c>
      <c r="U206" s="49" t="str">
        <f t="shared" si="1875"/>
        <v>NS</v>
      </c>
      <c r="V206" s="49">
        <v>0.71</v>
      </c>
      <c r="W206" s="49" t="str">
        <f t="shared" si="1876"/>
        <v>S</v>
      </c>
      <c r="X206" s="49" t="str">
        <f t="shared" si="1877"/>
        <v>VG</v>
      </c>
      <c r="Y206" s="49" t="str">
        <f t="shared" si="1878"/>
        <v>VG</v>
      </c>
      <c r="Z206" s="49" t="str">
        <f t="shared" si="1879"/>
        <v>VG</v>
      </c>
      <c r="AA206" s="51">
        <v>0.46449135700952998</v>
      </c>
      <c r="AB206" s="51">
        <v>0.48582826247624</v>
      </c>
      <c r="AC206" s="51">
        <v>36.925476905016303</v>
      </c>
      <c r="AD206" s="51">
        <v>35.422135499048998</v>
      </c>
      <c r="AE206" s="51">
        <v>0.73178456050293195</v>
      </c>
      <c r="AF206" s="51">
        <v>0.71705769469670899</v>
      </c>
      <c r="AG206" s="51">
        <v>0.86373220117502103</v>
      </c>
      <c r="AH206" s="51">
        <v>0.86641318681162205</v>
      </c>
      <c r="AI206" s="52" t="s">
        <v>76</v>
      </c>
      <c r="AJ206" s="52" t="s">
        <v>76</v>
      </c>
      <c r="AK206" s="52" t="s">
        <v>73</v>
      </c>
      <c r="AL206" s="52" t="s">
        <v>73</v>
      </c>
      <c r="AM206" s="52" t="s">
        <v>73</v>
      </c>
      <c r="AN206" s="52" t="s">
        <v>73</v>
      </c>
      <c r="AO206" s="52" t="s">
        <v>77</v>
      </c>
      <c r="AP206" s="52" t="s">
        <v>77</v>
      </c>
      <c r="AR206" s="53" t="s">
        <v>88</v>
      </c>
      <c r="AS206" s="51">
        <v>0.43843094218020001</v>
      </c>
      <c r="AT206" s="51">
        <v>0.45450937038529099</v>
      </c>
      <c r="AU206" s="51">
        <v>40.067811319636199</v>
      </c>
      <c r="AV206" s="51">
        <v>39.605988650487703</v>
      </c>
      <c r="AW206" s="51">
        <v>0.74937911488097997</v>
      </c>
      <c r="AX206" s="51">
        <v>0.73857337456390104</v>
      </c>
      <c r="AY206" s="51">
        <v>0.87051913419226601</v>
      </c>
      <c r="AZ206" s="51">
        <v>0.88200065354242896</v>
      </c>
      <c r="BA206" s="52" t="s">
        <v>73</v>
      </c>
      <c r="BB206" s="52" t="s">
        <v>76</v>
      </c>
      <c r="BC206" s="52" t="s">
        <v>73</v>
      </c>
      <c r="BD206" s="52" t="s">
        <v>73</v>
      </c>
      <c r="BE206" s="52" t="s">
        <v>73</v>
      </c>
      <c r="BF206" s="52" t="s">
        <v>73</v>
      </c>
      <c r="BG206" s="52" t="s">
        <v>77</v>
      </c>
      <c r="BH206" s="52" t="s">
        <v>77</v>
      </c>
      <c r="BI206" s="47">
        <f t="shared" si="1880"/>
        <v>1</v>
      </c>
      <c r="BJ206" s="47" t="s">
        <v>88</v>
      </c>
      <c r="BK206" s="51">
        <v>0.48875926577338902</v>
      </c>
      <c r="BL206" s="51">
        <v>0.49850744282400899</v>
      </c>
      <c r="BM206" s="51">
        <v>34.750583660210602</v>
      </c>
      <c r="BN206" s="51">
        <v>34.841960954976599</v>
      </c>
      <c r="BO206" s="51">
        <v>0.71501100287101205</v>
      </c>
      <c r="BP206" s="51">
        <v>0.70816139203997197</v>
      </c>
      <c r="BQ206" s="51">
        <v>0.86944312864988105</v>
      </c>
      <c r="BR206" s="51">
        <v>0.88290786392832199</v>
      </c>
      <c r="BS206" s="47" t="s">
        <v>76</v>
      </c>
      <c r="BT206" s="47" t="s">
        <v>76</v>
      </c>
      <c r="BU206" s="47" t="s">
        <v>73</v>
      </c>
      <c r="BV206" s="47" t="s">
        <v>73</v>
      </c>
      <c r="BW206" s="47" t="s">
        <v>73</v>
      </c>
      <c r="BX206" s="47" t="s">
        <v>73</v>
      </c>
      <c r="BY206" s="47" t="s">
        <v>77</v>
      </c>
      <c r="BZ206" s="47" t="s">
        <v>77</v>
      </c>
    </row>
    <row r="207" spans="1:78" s="47" customFormat="1" x14ac:dyDescent="0.3">
      <c r="A207" s="48">
        <v>14165000</v>
      </c>
      <c r="B207" s="47">
        <v>23773513</v>
      </c>
      <c r="C207" s="47" t="s">
        <v>14</v>
      </c>
      <c r="D207" s="93" t="s">
        <v>188</v>
      </c>
      <c r="E207" s="93"/>
      <c r="F207" s="100"/>
      <c r="G207" s="49">
        <v>0.49</v>
      </c>
      <c r="H207" s="49" t="str">
        <f t="shared" si="1864"/>
        <v>S</v>
      </c>
      <c r="I207" s="49" t="str">
        <f t="shared" si="1865"/>
        <v>S</v>
      </c>
      <c r="J207" s="49" t="str">
        <f t="shared" si="1866"/>
        <v>S</v>
      </c>
      <c r="K207" s="49" t="str">
        <f t="shared" si="1867"/>
        <v>S</v>
      </c>
      <c r="L207" s="50">
        <v>-2.1999999999999999E-2</v>
      </c>
      <c r="M207" s="50" t="str">
        <f t="shared" si="1868"/>
        <v>VG</v>
      </c>
      <c r="N207" s="49" t="str">
        <f t="shared" si="1869"/>
        <v>VG</v>
      </c>
      <c r="O207" s="49" t="str">
        <f t="shared" si="1870"/>
        <v>NS</v>
      </c>
      <c r="P207" s="49" t="str">
        <f t="shared" si="1871"/>
        <v>VG</v>
      </c>
      <c r="Q207" s="49">
        <v>0.72</v>
      </c>
      <c r="R207" s="49" t="str">
        <f t="shared" si="1872"/>
        <v>NS</v>
      </c>
      <c r="S207" s="49" t="str">
        <f t="shared" si="1873"/>
        <v>NS</v>
      </c>
      <c r="T207" s="49" t="str">
        <f t="shared" si="1874"/>
        <v>NS</v>
      </c>
      <c r="U207" s="49" t="str">
        <f t="shared" si="1875"/>
        <v>NS</v>
      </c>
      <c r="V207" s="49">
        <v>0.52</v>
      </c>
      <c r="W207" s="49" t="str">
        <f t="shared" si="1876"/>
        <v>NS</v>
      </c>
      <c r="X207" s="49" t="str">
        <f t="shared" si="1877"/>
        <v>VG</v>
      </c>
      <c r="Y207" s="49" t="str">
        <f t="shared" si="1878"/>
        <v>VG</v>
      </c>
      <c r="Z207" s="49" t="str">
        <f t="shared" si="1879"/>
        <v>VG</v>
      </c>
      <c r="AA207" s="51">
        <v>0.46449135700952998</v>
      </c>
      <c r="AB207" s="51">
        <v>0.48582826247624</v>
      </c>
      <c r="AC207" s="51">
        <v>36.925476905016303</v>
      </c>
      <c r="AD207" s="51">
        <v>35.422135499048998</v>
      </c>
      <c r="AE207" s="51">
        <v>0.73178456050293195</v>
      </c>
      <c r="AF207" s="51">
        <v>0.71705769469670899</v>
      </c>
      <c r="AG207" s="51">
        <v>0.86373220117502103</v>
      </c>
      <c r="AH207" s="51">
        <v>0.86641318681162205</v>
      </c>
      <c r="AI207" s="52" t="s">
        <v>76</v>
      </c>
      <c r="AJ207" s="52" t="s">
        <v>76</v>
      </c>
      <c r="AK207" s="52" t="s">
        <v>73</v>
      </c>
      <c r="AL207" s="52" t="s">
        <v>73</v>
      </c>
      <c r="AM207" s="52" t="s">
        <v>73</v>
      </c>
      <c r="AN207" s="52" t="s">
        <v>73</v>
      </c>
      <c r="AO207" s="52" t="s">
        <v>77</v>
      </c>
      <c r="AP207" s="52" t="s">
        <v>77</v>
      </c>
      <c r="AR207" s="53" t="s">
        <v>88</v>
      </c>
      <c r="AS207" s="51">
        <v>0.43843094218020001</v>
      </c>
      <c r="AT207" s="51">
        <v>0.45450937038529099</v>
      </c>
      <c r="AU207" s="51">
        <v>40.067811319636199</v>
      </c>
      <c r="AV207" s="51">
        <v>39.605988650487703</v>
      </c>
      <c r="AW207" s="51">
        <v>0.74937911488097997</v>
      </c>
      <c r="AX207" s="51">
        <v>0.73857337456390104</v>
      </c>
      <c r="AY207" s="51">
        <v>0.87051913419226601</v>
      </c>
      <c r="AZ207" s="51">
        <v>0.88200065354242896</v>
      </c>
      <c r="BA207" s="52" t="s">
        <v>73</v>
      </c>
      <c r="BB207" s="52" t="s">
        <v>76</v>
      </c>
      <c r="BC207" s="52" t="s">
        <v>73</v>
      </c>
      <c r="BD207" s="52" t="s">
        <v>73</v>
      </c>
      <c r="BE207" s="52" t="s">
        <v>73</v>
      </c>
      <c r="BF207" s="52" t="s">
        <v>73</v>
      </c>
      <c r="BG207" s="52" t="s">
        <v>77</v>
      </c>
      <c r="BH207" s="52" t="s">
        <v>77</v>
      </c>
      <c r="BI207" s="47">
        <f t="shared" si="1880"/>
        <v>1</v>
      </c>
      <c r="BJ207" s="47" t="s">
        <v>88</v>
      </c>
      <c r="BK207" s="51">
        <v>0.48875926577338902</v>
      </c>
      <c r="BL207" s="51">
        <v>0.49850744282400899</v>
      </c>
      <c r="BM207" s="51">
        <v>34.750583660210602</v>
      </c>
      <c r="BN207" s="51">
        <v>34.841960954976599</v>
      </c>
      <c r="BO207" s="51">
        <v>0.71501100287101205</v>
      </c>
      <c r="BP207" s="51">
        <v>0.70816139203997197</v>
      </c>
      <c r="BQ207" s="51">
        <v>0.86944312864988105</v>
      </c>
      <c r="BR207" s="51">
        <v>0.88290786392832199</v>
      </c>
      <c r="BS207" s="47" t="s">
        <v>76</v>
      </c>
      <c r="BT207" s="47" t="s">
        <v>76</v>
      </c>
      <c r="BU207" s="47" t="s">
        <v>73</v>
      </c>
      <c r="BV207" s="47" t="s">
        <v>73</v>
      </c>
      <c r="BW207" s="47" t="s">
        <v>73</v>
      </c>
      <c r="BX207" s="47" t="s">
        <v>73</v>
      </c>
      <c r="BY207" s="47" t="s">
        <v>77</v>
      </c>
      <c r="BZ207" s="47" t="s">
        <v>77</v>
      </c>
    </row>
    <row r="208" spans="1:78" s="30" customFormat="1" x14ac:dyDescent="0.3">
      <c r="A208" s="114">
        <v>14165000</v>
      </c>
      <c r="B208" s="30">
        <v>23773513</v>
      </c>
      <c r="C208" s="30" t="s">
        <v>14</v>
      </c>
      <c r="D208" s="115" t="s">
        <v>204</v>
      </c>
      <c r="E208" s="115"/>
      <c r="F208" s="116"/>
      <c r="G208" s="24">
        <v>7.0000000000000007E-2</v>
      </c>
      <c r="H208" s="24" t="str">
        <f t="shared" si="1864"/>
        <v>NS</v>
      </c>
      <c r="I208" s="24" t="str">
        <f t="shared" si="1865"/>
        <v>S</v>
      </c>
      <c r="J208" s="24" t="str">
        <f t="shared" si="1866"/>
        <v>S</v>
      </c>
      <c r="K208" s="24" t="str">
        <f t="shared" si="1867"/>
        <v>S</v>
      </c>
      <c r="L208" s="25">
        <v>-0.41</v>
      </c>
      <c r="M208" s="25" t="str">
        <f t="shared" si="1868"/>
        <v>NS</v>
      </c>
      <c r="N208" s="24" t="str">
        <f t="shared" si="1869"/>
        <v>VG</v>
      </c>
      <c r="O208" s="24" t="str">
        <f t="shared" si="1870"/>
        <v>NS</v>
      </c>
      <c r="P208" s="24" t="str">
        <f t="shared" si="1871"/>
        <v>VG</v>
      </c>
      <c r="Q208" s="24">
        <v>0.78</v>
      </c>
      <c r="R208" s="24" t="str">
        <f t="shared" si="1872"/>
        <v>NS</v>
      </c>
      <c r="S208" s="24" t="str">
        <f t="shared" si="1873"/>
        <v>NS</v>
      </c>
      <c r="T208" s="24" t="str">
        <f t="shared" si="1874"/>
        <v>NS</v>
      </c>
      <c r="U208" s="24" t="str">
        <f t="shared" si="1875"/>
        <v>NS</v>
      </c>
      <c r="V208" s="24">
        <v>0.57999999999999996</v>
      </c>
      <c r="W208" s="24" t="str">
        <f t="shared" si="1876"/>
        <v>NS</v>
      </c>
      <c r="X208" s="24" t="str">
        <f t="shared" si="1877"/>
        <v>VG</v>
      </c>
      <c r="Y208" s="24" t="str">
        <f t="shared" si="1878"/>
        <v>VG</v>
      </c>
      <c r="Z208" s="24" t="str">
        <f t="shared" si="1879"/>
        <v>VG</v>
      </c>
      <c r="AA208" s="33">
        <v>0.46449135700952998</v>
      </c>
      <c r="AB208" s="33">
        <v>0.48582826247624</v>
      </c>
      <c r="AC208" s="33">
        <v>36.925476905016303</v>
      </c>
      <c r="AD208" s="33">
        <v>35.422135499048998</v>
      </c>
      <c r="AE208" s="33">
        <v>0.73178456050293195</v>
      </c>
      <c r="AF208" s="33">
        <v>0.71705769469670899</v>
      </c>
      <c r="AG208" s="33">
        <v>0.86373220117502103</v>
      </c>
      <c r="AH208" s="33">
        <v>0.86641318681162205</v>
      </c>
      <c r="AI208" s="36" t="s">
        <v>76</v>
      </c>
      <c r="AJ208" s="36" t="s">
        <v>76</v>
      </c>
      <c r="AK208" s="36" t="s">
        <v>73</v>
      </c>
      <c r="AL208" s="36" t="s">
        <v>73</v>
      </c>
      <c r="AM208" s="36" t="s">
        <v>73</v>
      </c>
      <c r="AN208" s="36" t="s">
        <v>73</v>
      </c>
      <c r="AO208" s="36" t="s">
        <v>77</v>
      </c>
      <c r="AP208" s="36" t="s">
        <v>77</v>
      </c>
      <c r="AR208" s="117" t="s">
        <v>88</v>
      </c>
      <c r="AS208" s="33">
        <v>0.43843094218020001</v>
      </c>
      <c r="AT208" s="33">
        <v>0.45450937038529099</v>
      </c>
      <c r="AU208" s="33">
        <v>40.067811319636199</v>
      </c>
      <c r="AV208" s="33">
        <v>39.605988650487703</v>
      </c>
      <c r="AW208" s="33">
        <v>0.74937911488097997</v>
      </c>
      <c r="AX208" s="33">
        <v>0.73857337456390104</v>
      </c>
      <c r="AY208" s="33">
        <v>0.87051913419226601</v>
      </c>
      <c r="AZ208" s="33">
        <v>0.88200065354242896</v>
      </c>
      <c r="BA208" s="36" t="s">
        <v>73</v>
      </c>
      <c r="BB208" s="36" t="s">
        <v>76</v>
      </c>
      <c r="BC208" s="36" t="s">
        <v>73</v>
      </c>
      <c r="BD208" s="36" t="s">
        <v>73</v>
      </c>
      <c r="BE208" s="36" t="s">
        <v>73</v>
      </c>
      <c r="BF208" s="36" t="s">
        <v>73</v>
      </c>
      <c r="BG208" s="36" t="s">
        <v>77</v>
      </c>
      <c r="BH208" s="36" t="s">
        <v>77</v>
      </c>
      <c r="BI208" s="30">
        <f t="shared" si="1880"/>
        <v>1</v>
      </c>
      <c r="BJ208" s="30" t="s">
        <v>88</v>
      </c>
      <c r="BK208" s="33">
        <v>0.48875926577338902</v>
      </c>
      <c r="BL208" s="33">
        <v>0.49850744282400899</v>
      </c>
      <c r="BM208" s="33">
        <v>34.750583660210602</v>
      </c>
      <c r="BN208" s="33">
        <v>34.841960954976599</v>
      </c>
      <c r="BO208" s="33">
        <v>0.71501100287101205</v>
      </c>
      <c r="BP208" s="33">
        <v>0.70816139203997197</v>
      </c>
      <c r="BQ208" s="33">
        <v>0.86944312864988105</v>
      </c>
      <c r="BR208" s="33">
        <v>0.88290786392832199</v>
      </c>
      <c r="BS208" s="30" t="s">
        <v>76</v>
      </c>
      <c r="BT208" s="30" t="s">
        <v>76</v>
      </c>
      <c r="BU208" s="30" t="s">
        <v>73</v>
      </c>
      <c r="BV208" s="30" t="s">
        <v>73</v>
      </c>
      <c r="BW208" s="30" t="s">
        <v>73</v>
      </c>
      <c r="BX208" s="30" t="s">
        <v>73</v>
      </c>
      <c r="BY208" s="30" t="s">
        <v>77</v>
      </c>
      <c r="BZ208" s="30" t="s">
        <v>77</v>
      </c>
    </row>
    <row r="209" spans="1:78" s="47" customFormat="1" x14ac:dyDescent="0.3">
      <c r="A209" s="48">
        <v>14165000</v>
      </c>
      <c r="B209" s="47">
        <v>23773513</v>
      </c>
      <c r="C209" s="47" t="s">
        <v>14</v>
      </c>
      <c r="D209" s="93" t="s">
        <v>206</v>
      </c>
      <c r="E209" s="93"/>
      <c r="F209" s="100"/>
      <c r="G209" s="49">
        <v>0.71</v>
      </c>
      <c r="H209" s="49" t="str">
        <f t="shared" si="1864"/>
        <v>G</v>
      </c>
      <c r="I209" s="49" t="str">
        <f t="shared" si="1865"/>
        <v>S</v>
      </c>
      <c r="J209" s="49" t="str">
        <f t="shared" si="1866"/>
        <v>S</v>
      </c>
      <c r="K209" s="49" t="str">
        <f t="shared" si="1867"/>
        <v>S</v>
      </c>
      <c r="L209" s="50">
        <v>-0.16</v>
      </c>
      <c r="M209" s="50" t="str">
        <f t="shared" si="1868"/>
        <v>NS</v>
      </c>
      <c r="N209" s="49" t="str">
        <f t="shared" si="1869"/>
        <v>VG</v>
      </c>
      <c r="O209" s="49" t="str">
        <f t="shared" si="1870"/>
        <v>NS</v>
      </c>
      <c r="P209" s="49" t="str">
        <f t="shared" si="1871"/>
        <v>VG</v>
      </c>
      <c r="Q209" s="49">
        <v>0.53</v>
      </c>
      <c r="R209" s="49" t="str">
        <f t="shared" si="1872"/>
        <v>G</v>
      </c>
      <c r="S209" s="49" t="str">
        <f t="shared" si="1873"/>
        <v>NS</v>
      </c>
      <c r="T209" s="49" t="str">
        <f t="shared" si="1874"/>
        <v>NS</v>
      </c>
      <c r="U209" s="49" t="str">
        <f t="shared" si="1875"/>
        <v>NS</v>
      </c>
      <c r="V209" s="49">
        <v>0.84399999999999997</v>
      </c>
      <c r="W209" s="49" t="str">
        <f t="shared" si="1876"/>
        <v>G</v>
      </c>
      <c r="X209" s="49" t="str">
        <f t="shared" si="1877"/>
        <v>VG</v>
      </c>
      <c r="Y209" s="49" t="str">
        <f t="shared" si="1878"/>
        <v>VG</v>
      </c>
      <c r="Z209" s="49" t="str">
        <f t="shared" si="1879"/>
        <v>VG</v>
      </c>
      <c r="AA209" s="51">
        <v>0.46449135700952998</v>
      </c>
      <c r="AB209" s="51">
        <v>0.48582826247624</v>
      </c>
      <c r="AC209" s="51">
        <v>36.925476905016303</v>
      </c>
      <c r="AD209" s="51">
        <v>35.422135499048998</v>
      </c>
      <c r="AE209" s="51">
        <v>0.73178456050293195</v>
      </c>
      <c r="AF209" s="51">
        <v>0.71705769469670899</v>
      </c>
      <c r="AG209" s="51">
        <v>0.86373220117502103</v>
      </c>
      <c r="AH209" s="51">
        <v>0.86641318681162205</v>
      </c>
      <c r="AI209" s="52" t="s">
        <v>76</v>
      </c>
      <c r="AJ209" s="52" t="s">
        <v>76</v>
      </c>
      <c r="AK209" s="52" t="s">
        <v>73</v>
      </c>
      <c r="AL209" s="52" t="s">
        <v>73</v>
      </c>
      <c r="AM209" s="52" t="s">
        <v>73</v>
      </c>
      <c r="AN209" s="52" t="s">
        <v>73</v>
      </c>
      <c r="AO209" s="52" t="s">
        <v>77</v>
      </c>
      <c r="AP209" s="52" t="s">
        <v>77</v>
      </c>
      <c r="AR209" s="53" t="s">
        <v>88</v>
      </c>
      <c r="AS209" s="51">
        <v>0.43843094218020001</v>
      </c>
      <c r="AT209" s="51">
        <v>0.45450937038529099</v>
      </c>
      <c r="AU209" s="51">
        <v>40.067811319636199</v>
      </c>
      <c r="AV209" s="51">
        <v>39.605988650487703</v>
      </c>
      <c r="AW209" s="51">
        <v>0.74937911488097997</v>
      </c>
      <c r="AX209" s="51">
        <v>0.73857337456390104</v>
      </c>
      <c r="AY209" s="51">
        <v>0.87051913419226601</v>
      </c>
      <c r="AZ209" s="51">
        <v>0.88200065354242896</v>
      </c>
      <c r="BA209" s="52" t="s">
        <v>73</v>
      </c>
      <c r="BB209" s="52" t="s">
        <v>76</v>
      </c>
      <c r="BC209" s="52" t="s">
        <v>73</v>
      </c>
      <c r="BD209" s="52" t="s">
        <v>73</v>
      </c>
      <c r="BE209" s="52" t="s">
        <v>73</v>
      </c>
      <c r="BF209" s="52" t="s">
        <v>73</v>
      </c>
      <c r="BG209" s="52" t="s">
        <v>77</v>
      </c>
      <c r="BH209" s="52" t="s">
        <v>77</v>
      </c>
      <c r="BI209" s="47">
        <f t="shared" si="1880"/>
        <v>1</v>
      </c>
      <c r="BJ209" s="47" t="s">
        <v>88</v>
      </c>
      <c r="BK209" s="51">
        <v>0.48875926577338902</v>
      </c>
      <c r="BL209" s="51">
        <v>0.49850744282400899</v>
      </c>
      <c r="BM209" s="51">
        <v>34.750583660210602</v>
      </c>
      <c r="BN209" s="51">
        <v>34.841960954976599</v>
      </c>
      <c r="BO209" s="51">
        <v>0.71501100287101205</v>
      </c>
      <c r="BP209" s="51">
        <v>0.70816139203997197</v>
      </c>
      <c r="BQ209" s="51">
        <v>0.86944312864988105</v>
      </c>
      <c r="BR209" s="51">
        <v>0.88290786392832199</v>
      </c>
      <c r="BS209" s="47" t="s">
        <v>76</v>
      </c>
      <c r="BT209" s="47" t="s">
        <v>76</v>
      </c>
      <c r="BU209" s="47" t="s">
        <v>73</v>
      </c>
      <c r="BV209" s="47" t="s">
        <v>73</v>
      </c>
      <c r="BW209" s="47" t="s">
        <v>73</v>
      </c>
      <c r="BX209" s="47" t="s">
        <v>73</v>
      </c>
      <c r="BY209" s="47" t="s">
        <v>77</v>
      </c>
      <c r="BZ209" s="47" t="s">
        <v>77</v>
      </c>
    </row>
    <row r="210" spans="1:78" s="63" customFormat="1" x14ac:dyDescent="0.3">
      <c r="A210" s="62">
        <v>14165000</v>
      </c>
      <c r="B210" s="63">
        <v>23773513</v>
      </c>
      <c r="C210" s="63" t="s">
        <v>14</v>
      </c>
      <c r="D210" s="83" t="s">
        <v>209</v>
      </c>
      <c r="E210" s="83"/>
      <c r="F210" s="79"/>
      <c r="G210" s="64">
        <v>0.73</v>
      </c>
      <c r="H210" s="64" t="str">
        <f t="shared" si="1864"/>
        <v>G</v>
      </c>
      <c r="I210" s="64" t="str">
        <f t="shared" si="1865"/>
        <v>S</v>
      </c>
      <c r="J210" s="64" t="str">
        <f t="shared" si="1866"/>
        <v>S</v>
      </c>
      <c r="K210" s="64" t="str">
        <f t="shared" si="1867"/>
        <v>S</v>
      </c>
      <c r="L210" s="65">
        <v>-8.5000000000000006E-2</v>
      </c>
      <c r="M210" s="65" t="str">
        <f t="shared" si="1868"/>
        <v>G</v>
      </c>
      <c r="N210" s="64" t="str">
        <f t="shared" si="1869"/>
        <v>VG</v>
      </c>
      <c r="O210" s="64" t="str">
        <f t="shared" si="1870"/>
        <v>NS</v>
      </c>
      <c r="P210" s="64" t="str">
        <f t="shared" si="1871"/>
        <v>VG</v>
      </c>
      <c r="Q210" s="64">
        <v>0.52</v>
      </c>
      <c r="R210" s="64" t="str">
        <f t="shared" si="1872"/>
        <v>G</v>
      </c>
      <c r="S210" s="64" t="str">
        <f t="shared" si="1873"/>
        <v>NS</v>
      </c>
      <c r="T210" s="64" t="str">
        <f t="shared" si="1874"/>
        <v>NS</v>
      </c>
      <c r="U210" s="64" t="str">
        <f t="shared" si="1875"/>
        <v>NS</v>
      </c>
      <c r="V210" s="64">
        <v>0.85399999999999998</v>
      </c>
      <c r="W210" s="64" t="str">
        <f t="shared" si="1876"/>
        <v>VG</v>
      </c>
      <c r="X210" s="64" t="str">
        <f t="shared" si="1877"/>
        <v>VG</v>
      </c>
      <c r="Y210" s="64" t="str">
        <f t="shared" si="1878"/>
        <v>VG</v>
      </c>
      <c r="Z210" s="64" t="str">
        <f t="shared" si="1879"/>
        <v>VG</v>
      </c>
      <c r="AA210" s="66">
        <v>0.46449135700952998</v>
      </c>
      <c r="AB210" s="66">
        <v>0.48582826247624</v>
      </c>
      <c r="AC210" s="66">
        <v>36.925476905016303</v>
      </c>
      <c r="AD210" s="66">
        <v>35.422135499048998</v>
      </c>
      <c r="AE210" s="66">
        <v>0.73178456050293195</v>
      </c>
      <c r="AF210" s="66">
        <v>0.71705769469670899</v>
      </c>
      <c r="AG210" s="66">
        <v>0.86373220117502103</v>
      </c>
      <c r="AH210" s="66">
        <v>0.86641318681162205</v>
      </c>
      <c r="AI210" s="67" t="s">
        <v>76</v>
      </c>
      <c r="AJ210" s="67" t="s">
        <v>76</v>
      </c>
      <c r="AK210" s="67" t="s">
        <v>73</v>
      </c>
      <c r="AL210" s="67" t="s">
        <v>73</v>
      </c>
      <c r="AM210" s="67" t="s">
        <v>73</v>
      </c>
      <c r="AN210" s="67" t="s">
        <v>73</v>
      </c>
      <c r="AO210" s="67" t="s">
        <v>77</v>
      </c>
      <c r="AP210" s="67" t="s">
        <v>77</v>
      </c>
      <c r="AR210" s="68" t="s">
        <v>88</v>
      </c>
      <c r="AS210" s="66">
        <v>0.43843094218020001</v>
      </c>
      <c r="AT210" s="66">
        <v>0.45450937038529099</v>
      </c>
      <c r="AU210" s="66">
        <v>40.067811319636199</v>
      </c>
      <c r="AV210" s="66">
        <v>39.605988650487703</v>
      </c>
      <c r="AW210" s="66">
        <v>0.74937911488097997</v>
      </c>
      <c r="AX210" s="66">
        <v>0.73857337456390104</v>
      </c>
      <c r="AY210" s="66">
        <v>0.87051913419226601</v>
      </c>
      <c r="AZ210" s="66">
        <v>0.88200065354242896</v>
      </c>
      <c r="BA210" s="67" t="s">
        <v>73</v>
      </c>
      <c r="BB210" s="67" t="s">
        <v>76</v>
      </c>
      <c r="BC210" s="67" t="s">
        <v>73</v>
      </c>
      <c r="BD210" s="67" t="s">
        <v>73</v>
      </c>
      <c r="BE210" s="67" t="s">
        <v>73</v>
      </c>
      <c r="BF210" s="67" t="s">
        <v>73</v>
      </c>
      <c r="BG210" s="67" t="s">
        <v>77</v>
      </c>
      <c r="BH210" s="67" t="s">
        <v>77</v>
      </c>
      <c r="BI210" s="63">
        <f t="shared" si="1880"/>
        <v>1</v>
      </c>
      <c r="BJ210" s="63" t="s">
        <v>88</v>
      </c>
      <c r="BK210" s="66">
        <v>0.48875926577338902</v>
      </c>
      <c r="BL210" s="66">
        <v>0.49850744282400899</v>
      </c>
      <c r="BM210" s="66">
        <v>34.750583660210602</v>
      </c>
      <c r="BN210" s="66">
        <v>34.841960954976599</v>
      </c>
      <c r="BO210" s="66">
        <v>0.71501100287101205</v>
      </c>
      <c r="BP210" s="66">
        <v>0.70816139203997197</v>
      </c>
      <c r="BQ210" s="66">
        <v>0.86944312864988105</v>
      </c>
      <c r="BR210" s="66">
        <v>0.88290786392832199</v>
      </c>
      <c r="BS210" s="63" t="s">
        <v>76</v>
      </c>
      <c r="BT210" s="63" t="s">
        <v>76</v>
      </c>
      <c r="BU210" s="63" t="s">
        <v>73</v>
      </c>
      <c r="BV210" s="63" t="s">
        <v>73</v>
      </c>
      <c r="BW210" s="63" t="s">
        <v>73</v>
      </c>
      <c r="BX210" s="63" t="s">
        <v>73</v>
      </c>
      <c r="BY210" s="63" t="s">
        <v>77</v>
      </c>
      <c r="BZ210" s="63" t="s">
        <v>77</v>
      </c>
    </row>
    <row r="211" spans="1:78" s="63" customFormat="1" x14ac:dyDescent="0.3">
      <c r="A211" s="62">
        <v>14165000</v>
      </c>
      <c r="B211" s="63">
        <v>23773513</v>
      </c>
      <c r="C211" s="63" t="s">
        <v>14</v>
      </c>
      <c r="D211" s="83" t="s">
        <v>212</v>
      </c>
      <c r="E211" s="83"/>
      <c r="F211" s="79"/>
      <c r="G211" s="64">
        <v>0.71</v>
      </c>
      <c r="H211" s="64" t="str">
        <f t="shared" si="1864"/>
        <v>G</v>
      </c>
      <c r="I211" s="64" t="str">
        <f t="shared" si="1865"/>
        <v>S</v>
      </c>
      <c r="J211" s="64" t="str">
        <f t="shared" si="1866"/>
        <v>S</v>
      </c>
      <c r="K211" s="64" t="str">
        <f t="shared" si="1867"/>
        <v>S</v>
      </c>
      <c r="L211" s="65">
        <v>-0.01</v>
      </c>
      <c r="M211" s="65" t="str">
        <f t="shared" si="1868"/>
        <v>VG</v>
      </c>
      <c r="N211" s="64" t="str">
        <f t="shared" si="1869"/>
        <v>VG</v>
      </c>
      <c r="O211" s="64" t="str">
        <f t="shared" si="1870"/>
        <v>NS</v>
      </c>
      <c r="P211" s="64" t="str">
        <f t="shared" si="1871"/>
        <v>VG</v>
      </c>
      <c r="Q211" s="64">
        <v>0.54</v>
      </c>
      <c r="R211" s="64" t="str">
        <f t="shared" si="1872"/>
        <v>G</v>
      </c>
      <c r="S211" s="64" t="str">
        <f t="shared" si="1873"/>
        <v>NS</v>
      </c>
      <c r="T211" s="64" t="str">
        <f t="shared" si="1874"/>
        <v>NS</v>
      </c>
      <c r="U211" s="64" t="str">
        <f t="shared" si="1875"/>
        <v>NS</v>
      </c>
      <c r="V211" s="64">
        <v>0.85399999999999998</v>
      </c>
      <c r="W211" s="64" t="str">
        <f t="shared" si="1876"/>
        <v>VG</v>
      </c>
      <c r="X211" s="64" t="str">
        <f t="shared" si="1877"/>
        <v>VG</v>
      </c>
      <c r="Y211" s="64" t="str">
        <f t="shared" si="1878"/>
        <v>VG</v>
      </c>
      <c r="Z211" s="64" t="str">
        <f t="shared" si="1879"/>
        <v>VG</v>
      </c>
      <c r="AA211" s="66">
        <v>0.46449135700952998</v>
      </c>
      <c r="AB211" s="66">
        <v>0.48582826247624</v>
      </c>
      <c r="AC211" s="66">
        <v>36.925476905016303</v>
      </c>
      <c r="AD211" s="66">
        <v>35.422135499048998</v>
      </c>
      <c r="AE211" s="66">
        <v>0.73178456050293195</v>
      </c>
      <c r="AF211" s="66">
        <v>0.71705769469670899</v>
      </c>
      <c r="AG211" s="66">
        <v>0.86373220117502103</v>
      </c>
      <c r="AH211" s="66">
        <v>0.86641318681162205</v>
      </c>
      <c r="AI211" s="67" t="s">
        <v>76</v>
      </c>
      <c r="AJ211" s="67" t="s">
        <v>76</v>
      </c>
      <c r="AK211" s="67" t="s">
        <v>73</v>
      </c>
      <c r="AL211" s="67" t="s">
        <v>73</v>
      </c>
      <c r="AM211" s="67" t="s">
        <v>73</v>
      </c>
      <c r="AN211" s="67" t="s">
        <v>73</v>
      </c>
      <c r="AO211" s="67" t="s">
        <v>77</v>
      </c>
      <c r="AP211" s="67" t="s">
        <v>77</v>
      </c>
      <c r="AR211" s="68" t="s">
        <v>88</v>
      </c>
      <c r="AS211" s="66">
        <v>0.43843094218020001</v>
      </c>
      <c r="AT211" s="66">
        <v>0.45450937038529099</v>
      </c>
      <c r="AU211" s="66">
        <v>40.067811319636199</v>
      </c>
      <c r="AV211" s="66">
        <v>39.605988650487703</v>
      </c>
      <c r="AW211" s="66">
        <v>0.74937911488097997</v>
      </c>
      <c r="AX211" s="66">
        <v>0.73857337456390104</v>
      </c>
      <c r="AY211" s="66">
        <v>0.87051913419226601</v>
      </c>
      <c r="AZ211" s="66">
        <v>0.88200065354242896</v>
      </c>
      <c r="BA211" s="67" t="s">
        <v>73</v>
      </c>
      <c r="BB211" s="67" t="s">
        <v>76</v>
      </c>
      <c r="BC211" s="67" t="s">
        <v>73</v>
      </c>
      <c r="BD211" s="67" t="s">
        <v>73</v>
      </c>
      <c r="BE211" s="67" t="s">
        <v>73</v>
      </c>
      <c r="BF211" s="67" t="s">
        <v>73</v>
      </c>
      <c r="BG211" s="67" t="s">
        <v>77</v>
      </c>
      <c r="BH211" s="67" t="s">
        <v>77</v>
      </c>
      <c r="BI211" s="63">
        <f t="shared" si="1880"/>
        <v>1</v>
      </c>
      <c r="BJ211" s="63" t="s">
        <v>88</v>
      </c>
      <c r="BK211" s="66">
        <v>0.48875926577338902</v>
      </c>
      <c r="BL211" s="66">
        <v>0.49850744282400899</v>
      </c>
      <c r="BM211" s="66">
        <v>34.750583660210602</v>
      </c>
      <c r="BN211" s="66">
        <v>34.841960954976599</v>
      </c>
      <c r="BO211" s="66">
        <v>0.71501100287101205</v>
      </c>
      <c r="BP211" s="66">
        <v>0.70816139203997197</v>
      </c>
      <c r="BQ211" s="66">
        <v>0.86944312864988105</v>
      </c>
      <c r="BR211" s="66">
        <v>0.88290786392832199</v>
      </c>
      <c r="BS211" s="63" t="s">
        <v>76</v>
      </c>
      <c r="BT211" s="63" t="s">
        <v>76</v>
      </c>
      <c r="BU211" s="63" t="s">
        <v>73</v>
      </c>
      <c r="BV211" s="63" t="s">
        <v>73</v>
      </c>
      <c r="BW211" s="63" t="s">
        <v>73</v>
      </c>
      <c r="BX211" s="63" t="s">
        <v>73</v>
      </c>
      <c r="BY211" s="63" t="s">
        <v>77</v>
      </c>
      <c r="BZ211" s="63" t="s">
        <v>77</v>
      </c>
    </row>
    <row r="212" spans="1:78" s="63" customFormat="1" x14ac:dyDescent="0.3">
      <c r="A212" s="62">
        <v>14165000</v>
      </c>
      <c r="B212" s="63">
        <v>23773513</v>
      </c>
      <c r="C212" s="63" t="s">
        <v>14</v>
      </c>
      <c r="D212" s="83" t="s">
        <v>228</v>
      </c>
      <c r="E212" s="83"/>
      <c r="F212" s="79"/>
      <c r="G212" s="64">
        <v>0.71</v>
      </c>
      <c r="H212" s="64" t="str">
        <f t="shared" si="1864"/>
        <v>G</v>
      </c>
      <c r="I212" s="64" t="str">
        <f t="shared" si="1865"/>
        <v>S</v>
      </c>
      <c r="J212" s="64" t="str">
        <f t="shared" si="1866"/>
        <v>S</v>
      </c>
      <c r="K212" s="64" t="str">
        <f t="shared" si="1867"/>
        <v>S</v>
      </c>
      <c r="L212" s="65">
        <v>-1E-3</v>
      </c>
      <c r="M212" s="65" t="str">
        <f t="shared" si="1868"/>
        <v>VG</v>
      </c>
      <c r="N212" s="64" t="str">
        <f t="shared" si="1869"/>
        <v>VG</v>
      </c>
      <c r="O212" s="64" t="str">
        <f t="shared" si="1870"/>
        <v>NS</v>
      </c>
      <c r="P212" s="64" t="str">
        <f t="shared" si="1871"/>
        <v>VG</v>
      </c>
      <c r="Q212" s="64">
        <v>0.54</v>
      </c>
      <c r="R212" s="64" t="str">
        <f t="shared" si="1872"/>
        <v>G</v>
      </c>
      <c r="S212" s="64" t="str">
        <f t="shared" si="1873"/>
        <v>NS</v>
      </c>
      <c r="T212" s="64" t="str">
        <f t="shared" si="1874"/>
        <v>NS</v>
      </c>
      <c r="U212" s="64" t="str">
        <f t="shared" si="1875"/>
        <v>NS</v>
      </c>
      <c r="V212" s="64">
        <v>0.85399999999999998</v>
      </c>
      <c r="W212" s="64" t="str">
        <f t="shared" si="1876"/>
        <v>VG</v>
      </c>
      <c r="X212" s="64" t="str">
        <f t="shared" si="1877"/>
        <v>VG</v>
      </c>
      <c r="Y212" s="64" t="str">
        <f t="shared" si="1878"/>
        <v>VG</v>
      </c>
      <c r="Z212" s="64" t="str">
        <f t="shared" si="1879"/>
        <v>VG</v>
      </c>
      <c r="AA212" s="66">
        <v>0.46449135700952998</v>
      </c>
      <c r="AB212" s="66">
        <v>0.48582826247624</v>
      </c>
      <c r="AC212" s="66">
        <v>36.925476905016303</v>
      </c>
      <c r="AD212" s="66">
        <v>35.422135499048998</v>
      </c>
      <c r="AE212" s="66">
        <v>0.73178456050293195</v>
      </c>
      <c r="AF212" s="66">
        <v>0.71705769469670899</v>
      </c>
      <c r="AG212" s="66">
        <v>0.86373220117502103</v>
      </c>
      <c r="AH212" s="66">
        <v>0.86641318681162205</v>
      </c>
      <c r="AI212" s="67" t="s">
        <v>76</v>
      </c>
      <c r="AJ212" s="67" t="s">
        <v>76</v>
      </c>
      <c r="AK212" s="67" t="s">
        <v>73</v>
      </c>
      <c r="AL212" s="67" t="s">
        <v>73</v>
      </c>
      <c r="AM212" s="67" t="s">
        <v>73</v>
      </c>
      <c r="AN212" s="67" t="s">
        <v>73</v>
      </c>
      <c r="AO212" s="67" t="s">
        <v>77</v>
      </c>
      <c r="AP212" s="67" t="s">
        <v>77</v>
      </c>
      <c r="AR212" s="68" t="s">
        <v>88</v>
      </c>
      <c r="AS212" s="66">
        <v>0.43843094218020001</v>
      </c>
      <c r="AT212" s="66">
        <v>0.45450937038529099</v>
      </c>
      <c r="AU212" s="66">
        <v>40.067811319636199</v>
      </c>
      <c r="AV212" s="66">
        <v>39.605988650487703</v>
      </c>
      <c r="AW212" s="66">
        <v>0.74937911488097997</v>
      </c>
      <c r="AX212" s="66">
        <v>0.73857337456390104</v>
      </c>
      <c r="AY212" s="66">
        <v>0.87051913419226601</v>
      </c>
      <c r="AZ212" s="66">
        <v>0.88200065354242896</v>
      </c>
      <c r="BA212" s="67" t="s">
        <v>73</v>
      </c>
      <c r="BB212" s="67" t="s">
        <v>76</v>
      </c>
      <c r="BC212" s="67" t="s">
        <v>73</v>
      </c>
      <c r="BD212" s="67" t="s">
        <v>73</v>
      </c>
      <c r="BE212" s="67" t="s">
        <v>73</v>
      </c>
      <c r="BF212" s="67" t="s">
        <v>73</v>
      </c>
      <c r="BG212" s="67" t="s">
        <v>77</v>
      </c>
      <c r="BH212" s="67" t="s">
        <v>77</v>
      </c>
      <c r="BI212" s="63">
        <f t="shared" si="1880"/>
        <v>1</v>
      </c>
      <c r="BJ212" s="63" t="s">
        <v>88</v>
      </c>
      <c r="BK212" s="66">
        <v>0.48875926577338902</v>
      </c>
      <c r="BL212" s="66">
        <v>0.49850744282400899</v>
      </c>
      <c r="BM212" s="66">
        <v>34.750583660210602</v>
      </c>
      <c r="BN212" s="66">
        <v>34.841960954976599</v>
      </c>
      <c r="BO212" s="66">
        <v>0.71501100287101205</v>
      </c>
      <c r="BP212" s="66">
        <v>0.70816139203997197</v>
      </c>
      <c r="BQ212" s="66">
        <v>0.86944312864988105</v>
      </c>
      <c r="BR212" s="66">
        <v>0.88290786392832199</v>
      </c>
      <c r="BS212" s="63" t="s">
        <v>76</v>
      </c>
      <c r="BT212" s="63" t="s">
        <v>76</v>
      </c>
      <c r="BU212" s="63" t="s">
        <v>73</v>
      </c>
      <c r="BV212" s="63" t="s">
        <v>73</v>
      </c>
      <c r="BW212" s="63" t="s">
        <v>73</v>
      </c>
      <c r="BX212" s="63" t="s">
        <v>73</v>
      </c>
      <c r="BY212" s="63" t="s">
        <v>77</v>
      </c>
      <c r="BZ212" s="63" t="s">
        <v>77</v>
      </c>
    </row>
    <row r="213" spans="1:78" s="63" customFormat="1" x14ac:dyDescent="0.3">
      <c r="A213" s="62">
        <v>14165000</v>
      </c>
      <c r="B213" s="63">
        <v>23773513</v>
      </c>
      <c r="C213" s="63" t="s">
        <v>14</v>
      </c>
      <c r="D213" s="83" t="s">
        <v>254</v>
      </c>
      <c r="E213" s="83"/>
      <c r="F213" s="79"/>
      <c r="G213" s="64">
        <v>0.71</v>
      </c>
      <c r="H213" s="64" t="str">
        <f t="shared" si="1864"/>
        <v>G</v>
      </c>
      <c r="I213" s="64" t="str">
        <f t="shared" ref="I213" si="1881">AJ213</f>
        <v>S</v>
      </c>
      <c r="J213" s="64" t="str">
        <f t="shared" ref="J213" si="1882">BB213</f>
        <v>S</v>
      </c>
      <c r="K213" s="64" t="str">
        <f t="shared" ref="K213" si="1883">BT213</f>
        <v>S</v>
      </c>
      <c r="L213" s="65">
        <v>5.9999999999999995E-4</v>
      </c>
      <c r="M213" s="65" t="str">
        <f t="shared" si="1868"/>
        <v>VG</v>
      </c>
      <c r="N213" s="64" t="str">
        <f t="shared" ref="N213" si="1884">AO213</f>
        <v>VG</v>
      </c>
      <c r="O213" s="64" t="str">
        <f t="shared" ref="O213" si="1885">BD213</f>
        <v>NS</v>
      </c>
      <c r="P213" s="64" t="str">
        <f t="shared" ref="P213" si="1886">BY213</f>
        <v>VG</v>
      </c>
      <c r="Q213" s="64">
        <v>0.54</v>
      </c>
      <c r="R213" s="64" t="str">
        <f t="shared" si="1872"/>
        <v>G</v>
      </c>
      <c r="S213" s="64" t="str">
        <f t="shared" ref="S213" si="1887">AN213</f>
        <v>NS</v>
      </c>
      <c r="T213" s="64" t="str">
        <f t="shared" ref="T213" si="1888">BF213</f>
        <v>NS</v>
      </c>
      <c r="U213" s="64" t="str">
        <f t="shared" ref="U213" si="1889">BX213</f>
        <v>NS</v>
      </c>
      <c r="V213" s="64">
        <v>0.85399999999999998</v>
      </c>
      <c r="W213" s="64" t="str">
        <f t="shared" si="1876"/>
        <v>VG</v>
      </c>
      <c r="X213" s="64" t="str">
        <f t="shared" ref="X213" si="1890">AP213</f>
        <v>VG</v>
      </c>
      <c r="Y213" s="64" t="str">
        <f t="shared" ref="Y213" si="1891">BH213</f>
        <v>VG</v>
      </c>
      <c r="Z213" s="64" t="str">
        <f t="shared" ref="Z213" si="1892">BZ213</f>
        <v>VG</v>
      </c>
      <c r="AA213" s="66">
        <v>0.46449135700952998</v>
      </c>
      <c r="AB213" s="66">
        <v>0.48582826247624</v>
      </c>
      <c r="AC213" s="66">
        <v>36.925476905016303</v>
      </c>
      <c r="AD213" s="66">
        <v>35.422135499048998</v>
      </c>
      <c r="AE213" s="66">
        <v>0.73178456050293195</v>
      </c>
      <c r="AF213" s="66">
        <v>0.71705769469670899</v>
      </c>
      <c r="AG213" s="66">
        <v>0.86373220117502103</v>
      </c>
      <c r="AH213" s="66">
        <v>0.86641318681162205</v>
      </c>
      <c r="AI213" s="67" t="s">
        <v>76</v>
      </c>
      <c r="AJ213" s="67" t="s">
        <v>76</v>
      </c>
      <c r="AK213" s="67" t="s">
        <v>73</v>
      </c>
      <c r="AL213" s="67" t="s">
        <v>73</v>
      </c>
      <c r="AM213" s="67" t="s">
        <v>73</v>
      </c>
      <c r="AN213" s="67" t="s">
        <v>73</v>
      </c>
      <c r="AO213" s="67" t="s">
        <v>77</v>
      </c>
      <c r="AP213" s="67" t="s">
        <v>77</v>
      </c>
      <c r="AR213" s="68" t="s">
        <v>88</v>
      </c>
      <c r="AS213" s="66">
        <v>0.43843094218020001</v>
      </c>
      <c r="AT213" s="66">
        <v>0.45450937038529099</v>
      </c>
      <c r="AU213" s="66">
        <v>40.067811319636199</v>
      </c>
      <c r="AV213" s="66">
        <v>39.605988650487703</v>
      </c>
      <c r="AW213" s="66">
        <v>0.74937911488097997</v>
      </c>
      <c r="AX213" s="66">
        <v>0.73857337456390104</v>
      </c>
      <c r="AY213" s="66">
        <v>0.87051913419226601</v>
      </c>
      <c r="AZ213" s="66">
        <v>0.88200065354242896</v>
      </c>
      <c r="BA213" s="67" t="s">
        <v>73</v>
      </c>
      <c r="BB213" s="67" t="s">
        <v>76</v>
      </c>
      <c r="BC213" s="67" t="s">
        <v>73</v>
      </c>
      <c r="BD213" s="67" t="s">
        <v>73</v>
      </c>
      <c r="BE213" s="67" t="s">
        <v>73</v>
      </c>
      <c r="BF213" s="67" t="s">
        <v>73</v>
      </c>
      <c r="BG213" s="67" t="s">
        <v>77</v>
      </c>
      <c r="BH213" s="67" t="s">
        <v>77</v>
      </c>
      <c r="BI213" s="63">
        <f t="shared" ref="BI213" si="1893">IF(BJ213=AR213,1,0)</f>
        <v>1</v>
      </c>
      <c r="BJ213" s="63" t="s">
        <v>88</v>
      </c>
      <c r="BK213" s="66">
        <v>0.48875926577338902</v>
      </c>
      <c r="BL213" s="66">
        <v>0.49850744282400899</v>
      </c>
      <c r="BM213" s="66">
        <v>34.750583660210602</v>
      </c>
      <c r="BN213" s="66">
        <v>34.841960954976599</v>
      </c>
      <c r="BO213" s="66">
        <v>0.71501100287101205</v>
      </c>
      <c r="BP213" s="66">
        <v>0.70816139203997197</v>
      </c>
      <c r="BQ213" s="66">
        <v>0.86944312864988105</v>
      </c>
      <c r="BR213" s="66">
        <v>0.88290786392832199</v>
      </c>
      <c r="BS213" s="63" t="s">
        <v>76</v>
      </c>
      <c r="BT213" s="63" t="s">
        <v>76</v>
      </c>
      <c r="BU213" s="63" t="s">
        <v>73</v>
      </c>
      <c r="BV213" s="63" t="s">
        <v>73</v>
      </c>
      <c r="BW213" s="63" t="s">
        <v>73</v>
      </c>
      <c r="BX213" s="63" t="s">
        <v>73</v>
      </c>
      <c r="BY213" s="63" t="s">
        <v>77</v>
      </c>
      <c r="BZ213" s="63" t="s">
        <v>77</v>
      </c>
    </row>
    <row r="214" spans="1:78" s="63" customFormat="1" x14ac:dyDescent="0.3">
      <c r="A214" s="62">
        <v>14165000</v>
      </c>
      <c r="B214" s="63">
        <v>23773513</v>
      </c>
      <c r="C214" s="63" t="s">
        <v>14</v>
      </c>
      <c r="D214" s="83" t="s">
        <v>301</v>
      </c>
      <c r="E214" s="83"/>
      <c r="F214" s="79"/>
      <c r="G214" s="64">
        <v>0.69</v>
      </c>
      <c r="H214" s="64" t="str">
        <f t="shared" ref="H214" si="1894">IF(G214&gt;0.8,"VG",IF(G214&gt;0.7,"G",IF(G214&gt;0.45,"S","NS")))</f>
        <v>S</v>
      </c>
      <c r="I214" s="64" t="str">
        <f t="shared" ref="I214" si="1895">AJ214</f>
        <v>S</v>
      </c>
      <c r="J214" s="64" t="str">
        <f t="shared" ref="J214" si="1896">BB214</f>
        <v>S</v>
      </c>
      <c r="K214" s="64" t="str">
        <f t="shared" ref="K214" si="1897">BT214</f>
        <v>S</v>
      </c>
      <c r="L214" s="65">
        <v>-4.2900000000000001E-2</v>
      </c>
      <c r="M214" s="65" t="str">
        <f t="shared" ref="M214" si="1898">IF(ABS(L214)&lt;5%,"VG",IF(ABS(L214)&lt;10%,"G",IF(ABS(L214)&lt;15%,"S","NS")))</f>
        <v>VG</v>
      </c>
      <c r="N214" s="64" t="str">
        <f t="shared" ref="N214" si="1899">AO214</f>
        <v>VG</v>
      </c>
      <c r="O214" s="64" t="str">
        <f t="shared" ref="O214" si="1900">BD214</f>
        <v>NS</v>
      </c>
      <c r="P214" s="64" t="str">
        <f t="shared" ref="P214" si="1901">BY214</f>
        <v>VG</v>
      </c>
      <c r="Q214" s="64">
        <v>0.55000000000000004</v>
      </c>
      <c r="R214" s="64" t="str">
        <f t="shared" ref="R214" si="1902">IF(Q214&lt;=0.5,"VG",IF(Q214&lt;=0.6,"G",IF(Q214&lt;=0.7,"S","NS")))</f>
        <v>G</v>
      </c>
      <c r="S214" s="64" t="str">
        <f t="shared" ref="S214" si="1903">AN214</f>
        <v>NS</v>
      </c>
      <c r="T214" s="64" t="str">
        <f t="shared" ref="T214" si="1904">BF214</f>
        <v>NS</v>
      </c>
      <c r="U214" s="64" t="str">
        <f t="shared" ref="U214" si="1905">BX214</f>
        <v>NS</v>
      </c>
      <c r="V214" s="64">
        <v>0.77500000000000002</v>
      </c>
      <c r="W214" s="64" t="str">
        <f t="shared" ref="W214" si="1906">IF(V214&gt;0.85,"VG",IF(V214&gt;0.75,"G",IF(V214&gt;0.6,"S","NS")))</f>
        <v>G</v>
      </c>
      <c r="X214" s="64" t="str">
        <f t="shared" ref="X214" si="1907">AP214</f>
        <v>VG</v>
      </c>
      <c r="Y214" s="64" t="str">
        <f t="shared" ref="Y214" si="1908">BH214</f>
        <v>VG</v>
      </c>
      <c r="Z214" s="64" t="str">
        <f t="shared" ref="Z214" si="1909">BZ214</f>
        <v>VG</v>
      </c>
      <c r="AA214" s="66">
        <v>0.46449135700952998</v>
      </c>
      <c r="AB214" s="66">
        <v>0.48582826247624</v>
      </c>
      <c r="AC214" s="66">
        <v>36.925476905016303</v>
      </c>
      <c r="AD214" s="66">
        <v>35.422135499048998</v>
      </c>
      <c r="AE214" s="66">
        <v>0.73178456050293195</v>
      </c>
      <c r="AF214" s="66">
        <v>0.71705769469670899</v>
      </c>
      <c r="AG214" s="66">
        <v>0.86373220117502103</v>
      </c>
      <c r="AH214" s="66">
        <v>0.86641318681162205</v>
      </c>
      <c r="AI214" s="67" t="s">
        <v>76</v>
      </c>
      <c r="AJ214" s="67" t="s">
        <v>76</v>
      </c>
      <c r="AK214" s="67" t="s">
        <v>73</v>
      </c>
      <c r="AL214" s="67" t="s">
        <v>73</v>
      </c>
      <c r="AM214" s="67" t="s">
        <v>73</v>
      </c>
      <c r="AN214" s="67" t="s">
        <v>73</v>
      </c>
      <c r="AO214" s="67" t="s">
        <v>77</v>
      </c>
      <c r="AP214" s="67" t="s">
        <v>77</v>
      </c>
      <c r="AR214" s="68" t="s">
        <v>88</v>
      </c>
      <c r="AS214" s="66">
        <v>0.43843094218020001</v>
      </c>
      <c r="AT214" s="66">
        <v>0.45450937038529099</v>
      </c>
      <c r="AU214" s="66">
        <v>40.067811319636199</v>
      </c>
      <c r="AV214" s="66">
        <v>39.605988650487703</v>
      </c>
      <c r="AW214" s="66">
        <v>0.74937911488097997</v>
      </c>
      <c r="AX214" s="66">
        <v>0.73857337456390104</v>
      </c>
      <c r="AY214" s="66">
        <v>0.87051913419226601</v>
      </c>
      <c r="AZ214" s="66">
        <v>0.88200065354242896</v>
      </c>
      <c r="BA214" s="67" t="s">
        <v>73</v>
      </c>
      <c r="BB214" s="67" t="s">
        <v>76</v>
      </c>
      <c r="BC214" s="67" t="s">
        <v>73</v>
      </c>
      <c r="BD214" s="67" t="s">
        <v>73</v>
      </c>
      <c r="BE214" s="67" t="s">
        <v>73</v>
      </c>
      <c r="BF214" s="67" t="s">
        <v>73</v>
      </c>
      <c r="BG214" s="67" t="s">
        <v>77</v>
      </c>
      <c r="BH214" s="67" t="s">
        <v>77</v>
      </c>
      <c r="BI214" s="63">
        <f t="shared" ref="BI214" si="1910">IF(BJ214=AR214,1,0)</f>
        <v>1</v>
      </c>
      <c r="BJ214" s="63" t="s">
        <v>88</v>
      </c>
      <c r="BK214" s="66">
        <v>0.48875926577338902</v>
      </c>
      <c r="BL214" s="66">
        <v>0.49850744282400899</v>
      </c>
      <c r="BM214" s="66">
        <v>34.750583660210602</v>
      </c>
      <c r="BN214" s="66">
        <v>34.841960954976599</v>
      </c>
      <c r="BO214" s="66">
        <v>0.71501100287101205</v>
      </c>
      <c r="BP214" s="66">
        <v>0.70816139203997197</v>
      </c>
      <c r="BQ214" s="66">
        <v>0.86944312864988105</v>
      </c>
      <c r="BR214" s="66">
        <v>0.88290786392832199</v>
      </c>
      <c r="BS214" s="63" t="s">
        <v>76</v>
      </c>
      <c r="BT214" s="63" t="s">
        <v>76</v>
      </c>
      <c r="BU214" s="63" t="s">
        <v>73</v>
      </c>
      <c r="BV214" s="63" t="s">
        <v>73</v>
      </c>
      <c r="BW214" s="63" t="s">
        <v>73</v>
      </c>
      <c r="BX214" s="63" t="s">
        <v>73</v>
      </c>
      <c r="BY214" s="63" t="s">
        <v>77</v>
      </c>
      <c r="BZ214" s="63" t="s">
        <v>77</v>
      </c>
    </row>
    <row r="215" spans="1:78" s="63" customFormat="1" x14ac:dyDescent="0.3">
      <c r="A215" s="62">
        <v>14165000</v>
      </c>
      <c r="B215" s="63">
        <v>23773513</v>
      </c>
      <c r="C215" s="63" t="s">
        <v>14</v>
      </c>
      <c r="D215" s="83" t="s">
        <v>320</v>
      </c>
      <c r="E215" s="83"/>
      <c r="F215" s="79"/>
      <c r="G215" s="64">
        <v>0.69</v>
      </c>
      <c r="H215" s="64" t="str">
        <f t="shared" ref="H215" si="1911">IF(G215&gt;0.8,"VG",IF(G215&gt;0.7,"G",IF(G215&gt;0.45,"S","NS")))</f>
        <v>S</v>
      </c>
      <c r="I215" s="64" t="str">
        <f t="shared" ref="I215" si="1912">AJ215</f>
        <v>S</v>
      </c>
      <c r="J215" s="64" t="str">
        <f t="shared" ref="J215" si="1913">BB215</f>
        <v>S</v>
      </c>
      <c r="K215" s="64" t="str">
        <f t="shared" ref="K215" si="1914">BT215</f>
        <v>S</v>
      </c>
      <c r="L215" s="65">
        <v>-4.2900000000000001E-2</v>
      </c>
      <c r="M215" s="65" t="str">
        <f t="shared" ref="M215" si="1915">IF(ABS(L215)&lt;5%,"VG",IF(ABS(L215)&lt;10%,"G",IF(ABS(L215)&lt;15%,"S","NS")))</f>
        <v>VG</v>
      </c>
      <c r="N215" s="64" t="str">
        <f t="shared" ref="N215" si="1916">AO215</f>
        <v>VG</v>
      </c>
      <c r="O215" s="64" t="str">
        <f t="shared" ref="O215" si="1917">BD215</f>
        <v>NS</v>
      </c>
      <c r="P215" s="64" t="str">
        <f t="shared" ref="P215" si="1918">BY215</f>
        <v>VG</v>
      </c>
      <c r="Q215" s="64">
        <v>0.55000000000000004</v>
      </c>
      <c r="R215" s="64" t="str">
        <f t="shared" ref="R215" si="1919">IF(Q215&lt;=0.5,"VG",IF(Q215&lt;=0.6,"G",IF(Q215&lt;=0.7,"S","NS")))</f>
        <v>G</v>
      </c>
      <c r="S215" s="64" t="str">
        <f t="shared" ref="S215" si="1920">AN215</f>
        <v>NS</v>
      </c>
      <c r="T215" s="64" t="str">
        <f t="shared" ref="T215" si="1921">BF215</f>
        <v>NS</v>
      </c>
      <c r="U215" s="64" t="str">
        <f t="shared" ref="U215" si="1922">BX215</f>
        <v>NS</v>
      </c>
      <c r="V215" s="64">
        <v>0.77500000000000002</v>
      </c>
      <c r="W215" s="64" t="str">
        <f t="shared" ref="W215" si="1923">IF(V215&gt;0.85,"VG",IF(V215&gt;0.75,"G",IF(V215&gt;0.6,"S","NS")))</f>
        <v>G</v>
      </c>
      <c r="X215" s="64" t="str">
        <f t="shared" ref="X215" si="1924">AP215</f>
        <v>VG</v>
      </c>
      <c r="Y215" s="64" t="str">
        <f t="shared" ref="Y215" si="1925">BH215</f>
        <v>VG</v>
      </c>
      <c r="Z215" s="64" t="str">
        <f t="shared" ref="Z215" si="1926">BZ215</f>
        <v>VG</v>
      </c>
      <c r="AA215" s="66">
        <v>0.46449135700952998</v>
      </c>
      <c r="AB215" s="66">
        <v>0.48582826247624</v>
      </c>
      <c r="AC215" s="66">
        <v>36.925476905016303</v>
      </c>
      <c r="AD215" s="66">
        <v>35.422135499048998</v>
      </c>
      <c r="AE215" s="66">
        <v>0.73178456050293195</v>
      </c>
      <c r="AF215" s="66">
        <v>0.71705769469670899</v>
      </c>
      <c r="AG215" s="66">
        <v>0.86373220117502103</v>
      </c>
      <c r="AH215" s="66">
        <v>0.86641318681162205</v>
      </c>
      <c r="AI215" s="67" t="s">
        <v>76</v>
      </c>
      <c r="AJ215" s="67" t="s">
        <v>76</v>
      </c>
      <c r="AK215" s="67" t="s">
        <v>73</v>
      </c>
      <c r="AL215" s="67" t="s">
        <v>73</v>
      </c>
      <c r="AM215" s="67" t="s">
        <v>73</v>
      </c>
      <c r="AN215" s="67" t="s">
        <v>73</v>
      </c>
      <c r="AO215" s="67" t="s">
        <v>77</v>
      </c>
      <c r="AP215" s="67" t="s">
        <v>77</v>
      </c>
      <c r="AR215" s="68" t="s">
        <v>88</v>
      </c>
      <c r="AS215" s="66">
        <v>0.43843094218020001</v>
      </c>
      <c r="AT215" s="66">
        <v>0.45450937038529099</v>
      </c>
      <c r="AU215" s="66">
        <v>40.067811319636199</v>
      </c>
      <c r="AV215" s="66">
        <v>39.605988650487703</v>
      </c>
      <c r="AW215" s="66">
        <v>0.74937911488097997</v>
      </c>
      <c r="AX215" s="66">
        <v>0.73857337456390104</v>
      </c>
      <c r="AY215" s="66">
        <v>0.87051913419226601</v>
      </c>
      <c r="AZ215" s="66">
        <v>0.88200065354242896</v>
      </c>
      <c r="BA215" s="67" t="s">
        <v>73</v>
      </c>
      <c r="BB215" s="67" t="s">
        <v>76</v>
      </c>
      <c r="BC215" s="67" t="s">
        <v>73</v>
      </c>
      <c r="BD215" s="67" t="s">
        <v>73</v>
      </c>
      <c r="BE215" s="67" t="s">
        <v>73</v>
      </c>
      <c r="BF215" s="67" t="s">
        <v>73</v>
      </c>
      <c r="BG215" s="67" t="s">
        <v>77</v>
      </c>
      <c r="BH215" s="67" t="s">
        <v>77</v>
      </c>
      <c r="BI215" s="63">
        <f t="shared" ref="BI215" si="1927">IF(BJ215=AR215,1,0)</f>
        <v>1</v>
      </c>
      <c r="BJ215" s="63" t="s">
        <v>88</v>
      </c>
      <c r="BK215" s="66">
        <v>0.48875926577338902</v>
      </c>
      <c r="BL215" s="66">
        <v>0.49850744282400899</v>
      </c>
      <c r="BM215" s="66">
        <v>34.750583660210602</v>
      </c>
      <c r="BN215" s="66">
        <v>34.841960954976599</v>
      </c>
      <c r="BO215" s="66">
        <v>0.71501100287101205</v>
      </c>
      <c r="BP215" s="66">
        <v>0.70816139203997197</v>
      </c>
      <c r="BQ215" s="66">
        <v>0.86944312864988105</v>
      </c>
      <c r="BR215" s="66">
        <v>0.88290786392832199</v>
      </c>
      <c r="BS215" s="63" t="s">
        <v>76</v>
      </c>
      <c r="BT215" s="63" t="s">
        <v>76</v>
      </c>
      <c r="BU215" s="63" t="s">
        <v>73</v>
      </c>
      <c r="BV215" s="63" t="s">
        <v>73</v>
      </c>
      <c r="BW215" s="63" t="s">
        <v>73</v>
      </c>
      <c r="BX215" s="63" t="s">
        <v>73</v>
      </c>
      <c r="BY215" s="63" t="s">
        <v>77</v>
      </c>
      <c r="BZ215" s="63" t="s">
        <v>77</v>
      </c>
    </row>
    <row r="216" spans="1:78" s="63" customFormat="1" x14ac:dyDescent="0.3">
      <c r="A216" s="62">
        <v>14165000</v>
      </c>
      <c r="B216" s="63">
        <v>23773513</v>
      </c>
      <c r="C216" s="63" t="s">
        <v>14</v>
      </c>
      <c r="D216" s="83" t="s">
        <v>321</v>
      </c>
      <c r="E216" s="83" t="s">
        <v>322</v>
      </c>
      <c r="F216" s="79"/>
      <c r="G216" s="64">
        <v>0.69</v>
      </c>
      <c r="H216" s="64" t="str">
        <f t="shared" ref="H216" si="1928">IF(G216&gt;0.8,"VG",IF(G216&gt;0.7,"G",IF(G216&gt;0.45,"S","NS")))</f>
        <v>S</v>
      </c>
      <c r="I216" s="64" t="str">
        <f t="shared" ref="I216" si="1929">AJ216</f>
        <v>S</v>
      </c>
      <c r="J216" s="64" t="str">
        <f t="shared" ref="J216" si="1930">BB216</f>
        <v>S</v>
      </c>
      <c r="K216" s="64" t="str">
        <f t="shared" ref="K216" si="1931">BT216</f>
        <v>S</v>
      </c>
      <c r="L216" s="65">
        <v>-0.05</v>
      </c>
      <c r="M216" s="65" t="str">
        <f t="shared" ref="M216" si="1932">IF(ABS(L216)&lt;5%,"VG",IF(ABS(L216)&lt;10%,"G",IF(ABS(L216)&lt;15%,"S","NS")))</f>
        <v>G</v>
      </c>
      <c r="N216" s="64" t="str">
        <f t="shared" ref="N216" si="1933">AO216</f>
        <v>VG</v>
      </c>
      <c r="O216" s="64" t="str">
        <f t="shared" ref="O216" si="1934">BD216</f>
        <v>NS</v>
      </c>
      <c r="P216" s="64" t="str">
        <f t="shared" ref="P216" si="1935">BY216</f>
        <v>VG</v>
      </c>
      <c r="Q216" s="64">
        <v>0.55000000000000004</v>
      </c>
      <c r="R216" s="64" t="str">
        <f t="shared" ref="R216" si="1936">IF(Q216&lt;=0.5,"VG",IF(Q216&lt;=0.6,"G",IF(Q216&lt;=0.7,"S","NS")))</f>
        <v>G</v>
      </c>
      <c r="S216" s="64" t="str">
        <f t="shared" ref="S216" si="1937">AN216</f>
        <v>NS</v>
      </c>
      <c r="T216" s="64" t="str">
        <f t="shared" ref="T216" si="1938">BF216</f>
        <v>NS</v>
      </c>
      <c r="U216" s="64" t="str">
        <f t="shared" ref="U216" si="1939">BX216</f>
        <v>NS</v>
      </c>
      <c r="V216" s="64">
        <v>0.77</v>
      </c>
      <c r="W216" s="64" t="str">
        <f t="shared" ref="W216" si="1940">IF(V216&gt;0.85,"VG",IF(V216&gt;0.75,"G",IF(V216&gt;0.6,"S","NS")))</f>
        <v>G</v>
      </c>
      <c r="X216" s="64" t="str">
        <f t="shared" ref="X216" si="1941">AP216</f>
        <v>VG</v>
      </c>
      <c r="Y216" s="64" t="str">
        <f t="shared" ref="Y216" si="1942">BH216</f>
        <v>VG</v>
      </c>
      <c r="Z216" s="64" t="str">
        <f t="shared" ref="Z216" si="1943">BZ216</f>
        <v>VG</v>
      </c>
      <c r="AA216" s="66">
        <v>0.46449135700952998</v>
      </c>
      <c r="AB216" s="66">
        <v>0.48582826247624</v>
      </c>
      <c r="AC216" s="66">
        <v>36.925476905016303</v>
      </c>
      <c r="AD216" s="66">
        <v>35.422135499048998</v>
      </c>
      <c r="AE216" s="66">
        <v>0.73178456050293195</v>
      </c>
      <c r="AF216" s="66">
        <v>0.71705769469670899</v>
      </c>
      <c r="AG216" s="66">
        <v>0.86373220117502103</v>
      </c>
      <c r="AH216" s="66">
        <v>0.86641318681162205</v>
      </c>
      <c r="AI216" s="67" t="s">
        <v>76</v>
      </c>
      <c r="AJ216" s="67" t="s">
        <v>76</v>
      </c>
      <c r="AK216" s="67" t="s">
        <v>73</v>
      </c>
      <c r="AL216" s="67" t="s">
        <v>73</v>
      </c>
      <c r="AM216" s="67" t="s">
        <v>73</v>
      </c>
      <c r="AN216" s="67" t="s">
        <v>73</v>
      </c>
      <c r="AO216" s="67" t="s">
        <v>77</v>
      </c>
      <c r="AP216" s="67" t="s">
        <v>77</v>
      </c>
      <c r="AR216" s="68" t="s">
        <v>88</v>
      </c>
      <c r="AS216" s="66">
        <v>0.43843094218020001</v>
      </c>
      <c r="AT216" s="66">
        <v>0.45450937038529099</v>
      </c>
      <c r="AU216" s="66">
        <v>40.067811319636199</v>
      </c>
      <c r="AV216" s="66">
        <v>39.605988650487703</v>
      </c>
      <c r="AW216" s="66">
        <v>0.74937911488097997</v>
      </c>
      <c r="AX216" s="66">
        <v>0.73857337456390104</v>
      </c>
      <c r="AY216" s="66">
        <v>0.87051913419226601</v>
      </c>
      <c r="AZ216" s="66">
        <v>0.88200065354242896</v>
      </c>
      <c r="BA216" s="67" t="s">
        <v>73</v>
      </c>
      <c r="BB216" s="67" t="s">
        <v>76</v>
      </c>
      <c r="BC216" s="67" t="s">
        <v>73</v>
      </c>
      <c r="BD216" s="67" t="s">
        <v>73</v>
      </c>
      <c r="BE216" s="67" t="s">
        <v>73</v>
      </c>
      <c r="BF216" s="67" t="s">
        <v>73</v>
      </c>
      <c r="BG216" s="67" t="s">
        <v>77</v>
      </c>
      <c r="BH216" s="67" t="s">
        <v>77</v>
      </c>
      <c r="BI216" s="63">
        <f t="shared" ref="BI216" si="1944">IF(BJ216=AR216,1,0)</f>
        <v>1</v>
      </c>
      <c r="BJ216" s="63" t="s">
        <v>88</v>
      </c>
      <c r="BK216" s="66">
        <v>0.48875926577338902</v>
      </c>
      <c r="BL216" s="66">
        <v>0.49850744282400899</v>
      </c>
      <c r="BM216" s="66">
        <v>34.750583660210602</v>
      </c>
      <c r="BN216" s="66">
        <v>34.841960954976599</v>
      </c>
      <c r="BO216" s="66">
        <v>0.71501100287101205</v>
      </c>
      <c r="BP216" s="66">
        <v>0.70816139203997197</v>
      </c>
      <c r="BQ216" s="66">
        <v>0.86944312864988105</v>
      </c>
      <c r="BR216" s="66">
        <v>0.88290786392832199</v>
      </c>
      <c r="BS216" s="63" t="s">
        <v>76</v>
      </c>
      <c r="BT216" s="63" t="s">
        <v>76</v>
      </c>
      <c r="BU216" s="63" t="s">
        <v>73</v>
      </c>
      <c r="BV216" s="63" t="s">
        <v>73</v>
      </c>
      <c r="BW216" s="63" t="s">
        <v>73</v>
      </c>
      <c r="BX216" s="63" t="s">
        <v>73</v>
      </c>
      <c r="BY216" s="63" t="s">
        <v>77</v>
      </c>
      <c r="BZ216" s="63" t="s">
        <v>77</v>
      </c>
    </row>
    <row r="217" spans="1:78" s="63" customFormat="1" x14ac:dyDescent="0.3">
      <c r="A217" s="62">
        <v>14165000</v>
      </c>
      <c r="B217" s="63">
        <v>23773513</v>
      </c>
      <c r="C217" s="63" t="s">
        <v>14</v>
      </c>
      <c r="D217" s="83" t="s">
        <v>325</v>
      </c>
      <c r="E217" s="83"/>
      <c r="F217" s="79"/>
      <c r="G217" s="64">
        <v>0.82</v>
      </c>
      <c r="H217" s="64" t="str">
        <f t="shared" ref="H217" si="1945">IF(G217&gt;0.8,"VG",IF(G217&gt;0.7,"G",IF(G217&gt;0.45,"S","NS")))</f>
        <v>VG</v>
      </c>
      <c r="I217" s="64" t="str">
        <f t="shared" ref="I217" si="1946">AJ217</f>
        <v>S</v>
      </c>
      <c r="J217" s="64" t="str">
        <f t="shared" ref="J217" si="1947">BB217</f>
        <v>S</v>
      </c>
      <c r="K217" s="64" t="str">
        <f t="shared" ref="K217" si="1948">BT217</f>
        <v>S</v>
      </c>
      <c r="L217" s="65">
        <v>-1.18E-2</v>
      </c>
      <c r="M217" s="65" t="str">
        <f t="shared" ref="M217" si="1949">IF(ABS(L217)&lt;5%,"VG",IF(ABS(L217)&lt;10%,"G",IF(ABS(L217)&lt;15%,"S","NS")))</f>
        <v>VG</v>
      </c>
      <c r="N217" s="64" t="str">
        <f t="shared" ref="N217" si="1950">AO217</f>
        <v>VG</v>
      </c>
      <c r="O217" s="64" t="str">
        <f t="shared" ref="O217" si="1951">BD217</f>
        <v>NS</v>
      </c>
      <c r="P217" s="64" t="str">
        <f t="shared" ref="P217" si="1952">BY217</f>
        <v>VG</v>
      </c>
      <c r="Q217" s="64">
        <v>0.43</v>
      </c>
      <c r="R217" s="64" t="str">
        <f t="shared" ref="R217" si="1953">IF(Q217&lt;=0.5,"VG",IF(Q217&lt;=0.6,"G",IF(Q217&lt;=0.7,"S","NS")))</f>
        <v>VG</v>
      </c>
      <c r="S217" s="64" t="str">
        <f t="shared" ref="S217" si="1954">AN217</f>
        <v>NS</v>
      </c>
      <c r="T217" s="64" t="str">
        <f t="shared" ref="T217" si="1955">BF217</f>
        <v>NS</v>
      </c>
      <c r="U217" s="64" t="str">
        <f t="shared" ref="U217" si="1956">BX217</f>
        <v>NS</v>
      </c>
      <c r="V217" s="64">
        <v>0.82</v>
      </c>
      <c r="W217" s="64" t="str">
        <f t="shared" ref="W217" si="1957">IF(V217&gt;0.85,"VG",IF(V217&gt;0.75,"G",IF(V217&gt;0.6,"S","NS")))</f>
        <v>G</v>
      </c>
      <c r="X217" s="64" t="str">
        <f t="shared" ref="X217" si="1958">AP217</f>
        <v>VG</v>
      </c>
      <c r="Y217" s="64" t="str">
        <f t="shared" ref="Y217" si="1959">BH217</f>
        <v>VG</v>
      </c>
      <c r="Z217" s="64" t="str">
        <f t="shared" ref="Z217" si="1960">BZ217</f>
        <v>VG</v>
      </c>
      <c r="AA217" s="66">
        <v>0.46449135700952998</v>
      </c>
      <c r="AB217" s="66">
        <v>0.48582826247624</v>
      </c>
      <c r="AC217" s="66">
        <v>36.925476905016303</v>
      </c>
      <c r="AD217" s="66">
        <v>35.422135499048998</v>
      </c>
      <c r="AE217" s="66">
        <v>0.73178456050293195</v>
      </c>
      <c r="AF217" s="66">
        <v>0.71705769469670899</v>
      </c>
      <c r="AG217" s="66">
        <v>0.86373220117502103</v>
      </c>
      <c r="AH217" s="66">
        <v>0.86641318681162205</v>
      </c>
      <c r="AI217" s="67" t="s">
        <v>76</v>
      </c>
      <c r="AJ217" s="67" t="s">
        <v>76</v>
      </c>
      <c r="AK217" s="67" t="s">
        <v>73</v>
      </c>
      <c r="AL217" s="67" t="s">
        <v>73</v>
      </c>
      <c r="AM217" s="67" t="s">
        <v>73</v>
      </c>
      <c r="AN217" s="67" t="s">
        <v>73</v>
      </c>
      <c r="AO217" s="67" t="s">
        <v>77</v>
      </c>
      <c r="AP217" s="67" t="s">
        <v>77</v>
      </c>
      <c r="AR217" s="68" t="s">
        <v>88</v>
      </c>
      <c r="AS217" s="66">
        <v>0.43843094218020001</v>
      </c>
      <c r="AT217" s="66">
        <v>0.45450937038529099</v>
      </c>
      <c r="AU217" s="66">
        <v>40.067811319636199</v>
      </c>
      <c r="AV217" s="66">
        <v>39.605988650487703</v>
      </c>
      <c r="AW217" s="66">
        <v>0.74937911488097997</v>
      </c>
      <c r="AX217" s="66">
        <v>0.73857337456390104</v>
      </c>
      <c r="AY217" s="66">
        <v>0.87051913419226601</v>
      </c>
      <c r="AZ217" s="66">
        <v>0.88200065354242896</v>
      </c>
      <c r="BA217" s="67" t="s">
        <v>73</v>
      </c>
      <c r="BB217" s="67" t="s">
        <v>76</v>
      </c>
      <c r="BC217" s="67" t="s">
        <v>73</v>
      </c>
      <c r="BD217" s="67" t="s">
        <v>73</v>
      </c>
      <c r="BE217" s="67" t="s">
        <v>73</v>
      </c>
      <c r="BF217" s="67" t="s">
        <v>73</v>
      </c>
      <c r="BG217" s="67" t="s">
        <v>77</v>
      </c>
      <c r="BH217" s="67" t="s">
        <v>77</v>
      </c>
      <c r="BI217" s="63">
        <f t="shared" ref="BI217" si="1961">IF(BJ217=AR217,1,0)</f>
        <v>1</v>
      </c>
      <c r="BJ217" s="63" t="s">
        <v>88</v>
      </c>
      <c r="BK217" s="66">
        <v>0.48875926577338902</v>
      </c>
      <c r="BL217" s="66">
        <v>0.49850744282400899</v>
      </c>
      <c r="BM217" s="66">
        <v>34.750583660210602</v>
      </c>
      <c r="BN217" s="66">
        <v>34.841960954976599</v>
      </c>
      <c r="BO217" s="66">
        <v>0.71501100287101205</v>
      </c>
      <c r="BP217" s="66">
        <v>0.70816139203997197</v>
      </c>
      <c r="BQ217" s="66">
        <v>0.86944312864988105</v>
      </c>
      <c r="BR217" s="66">
        <v>0.88290786392832199</v>
      </c>
      <c r="BS217" s="63" t="s">
        <v>76</v>
      </c>
      <c r="BT217" s="63" t="s">
        <v>76</v>
      </c>
      <c r="BU217" s="63" t="s">
        <v>73</v>
      </c>
      <c r="BV217" s="63" t="s">
        <v>73</v>
      </c>
      <c r="BW217" s="63" t="s">
        <v>73</v>
      </c>
      <c r="BX217" s="63" t="s">
        <v>73</v>
      </c>
      <c r="BY217" s="63" t="s">
        <v>77</v>
      </c>
      <c r="BZ217" s="63" t="s">
        <v>77</v>
      </c>
    </row>
    <row r="218" spans="1:78" s="63" customFormat="1" x14ac:dyDescent="0.3">
      <c r="A218" s="62">
        <v>14165000</v>
      </c>
      <c r="B218" s="63">
        <v>23773513</v>
      </c>
      <c r="C218" s="63" t="s">
        <v>14</v>
      </c>
      <c r="D218" s="83" t="s">
        <v>336</v>
      </c>
      <c r="E218" s="83" t="s">
        <v>337</v>
      </c>
      <c r="F218" s="79"/>
      <c r="G218" s="64">
        <v>0.69</v>
      </c>
      <c r="H218" s="64" t="str">
        <f t="shared" ref="H218" si="1962">IF(G218&gt;0.8,"VG",IF(G218&gt;0.7,"G",IF(G218&gt;0.45,"S","NS")))</f>
        <v>S</v>
      </c>
      <c r="I218" s="64" t="str">
        <f t="shared" ref="I218" si="1963">AJ218</f>
        <v>S</v>
      </c>
      <c r="J218" s="64" t="str">
        <f t="shared" ref="J218" si="1964">BB218</f>
        <v>S</v>
      </c>
      <c r="K218" s="64" t="str">
        <f t="shared" ref="K218" si="1965">BT218</f>
        <v>S</v>
      </c>
      <c r="L218" s="65">
        <v>0.11550000000000001</v>
      </c>
      <c r="M218" s="65" t="str">
        <f t="shared" ref="M218" si="1966">IF(ABS(L218)&lt;5%,"VG",IF(ABS(L218)&lt;10%,"G",IF(ABS(L218)&lt;15%,"S","NS")))</f>
        <v>S</v>
      </c>
      <c r="N218" s="64" t="str">
        <f t="shared" ref="N218" si="1967">AO218</f>
        <v>VG</v>
      </c>
      <c r="O218" s="64" t="str">
        <f t="shared" ref="O218" si="1968">BD218</f>
        <v>NS</v>
      </c>
      <c r="P218" s="64" t="str">
        <f t="shared" ref="P218" si="1969">BY218</f>
        <v>VG</v>
      </c>
      <c r="Q218" s="64">
        <v>0.55000000000000004</v>
      </c>
      <c r="R218" s="64" t="str">
        <f t="shared" ref="R218" si="1970">IF(Q218&lt;=0.5,"VG",IF(Q218&lt;=0.6,"G",IF(Q218&lt;=0.7,"S","NS")))</f>
        <v>G</v>
      </c>
      <c r="S218" s="64" t="str">
        <f t="shared" ref="S218" si="1971">AN218</f>
        <v>NS</v>
      </c>
      <c r="T218" s="64" t="str">
        <f t="shared" ref="T218" si="1972">BF218</f>
        <v>NS</v>
      </c>
      <c r="U218" s="64" t="str">
        <f t="shared" ref="U218" si="1973">BX218</f>
        <v>NS</v>
      </c>
      <c r="V218" s="64">
        <v>0.85</v>
      </c>
      <c r="W218" s="64" t="str">
        <f t="shared" ref="W218" si="1974">IF(V218&gt;0.85,"VG",IF(V218&gt;0.75,"G",IF(V218&gt;0.6,"S","NS")))</f>
        <v>G</v>
      </c>
      <c r="X218" s="64" t="str">
        <f t="shared" ref="X218" si="1975">AP218</f>
        <v>VG</v>
      </c>
      <c r="Y218" s="64" t="str">
        <f t="shared" ref="Y218" si="1976">BH218</f>
        <v>VG</v>
      </c>
      <c r="Z218" s="64" t="str">
        <f t="shared" ref="Z218" si="1977">BZ218</f>
        <v>VG</v>
      </c>
      <c r="AA218" s="66">
        <v>0.46449135700952998</v>
      </c>
      <c r="AB218" s="66">
        <v>0.48582826247624</v>
      </c>
      <c r="AC218" s="66">
        <v>36.925476905016303</v>
      </c>
      <c r="AD218" s="66">
        <v>35.422135499048998</v>
      </c>
      <c r="AE218" s="66">
        <v>0.73178456050293195</v>
      </c>
      <c r="AF218" s="66">
        <v>0.71705769469670899</v>
      </c>
      <c r="AG218" s="66">
        <v>0.86373220117502103</v>
      </c>
      <c r="AH218" s="66">
        <v>0.86641318681162205</v>
      </c>
      <c r="AI218" s="67" t="s">
        <v>76</v>
      </c>
      <c r="AJ218" s="67" t="s">
        <v>76</v>
      </c>
      <c r="AK218" s="67" t="s">
        <v>73</v>
      </c>
      <c r="AL218" s="67" t="s">
        <v>73</v>
      </c>
      <c r="AM218" s="67" t="s">
        <v>73</v>
      </c>
      <c r="AN218" s="67" t="s">
        <v>73</v>
      </c>
      <c r="AO218" s="67" t="s">
        <v>77</v>
      </c>
      <c r="AP218" s="67" t="s">
        <v>77</v>
      </c>
      <c r="AR218" s="68" t="s">
        <v>88</v>
      </c>
      <c r="AS218" s="66">
        <v>0.43843094218020001</v>
      </c>
      <c r="AT218" s="66">
        <v>0.45450937038529099</v>
      </c>
      <c r="AU218" s="66">
        <v>40.067811319636199</v>
      </c>
      <c r="AV218" s="66">
        <v>39.605988650487703</v>
      </c>
      <c r="AW218" s="66">
        <v>0.74937911488097997</v>
      </c>
      <c r="AX218" s="66">
        <v>0.73857337456390104</v>
      </c>
      <c r="AY218" s="66">
        <v>0.87051913419226601</v>
      </c>
      <c r="AZ218" s="66">
        <v>0.88200065354242896</v>
      </c>
      <c r="BA218" s="67" t="s">
        <v>73</v>
      </c>
      <c r="BB218" s="67" t="s">
        <v>76</v>
      </c>
      <c r="BC218" s="67" t="s">
        <v>73</v>
      </c>
      <c r="BD218" s="67" t="s">
        <v>73</v>
      </c>
      <c r="BE218" s="67" t="s">
        <v>73</v>
      </c>
      <c r="BF218" s="67" t="s">
        <v>73</v>
      </c>
      <c r="BG218" s="67" t="s">
        <v>77</v>
      </c>
      <c r="BH218" s="67" t="s">
        <v>77</v>
      </c>
      <c r="BI218" s="63">
        <f t="shared" ref="BI218" si="1978">IF(BJ218=AR218,1,0)</f>
        <v>1</v>
      </c>
      <c r="BJ218" s="63" t="s">
        <v>88</v>
      </c>
      <c r="BK218" s="66">
        <v>0.48875926577338902</v>
      </c>
      <c r="BL218" s="66">
        <v>0.49850744282400899</v>
      </c>
      <c r="BM218" s="66">
        <v>34.750583660210602</v>
      </c>
      <c r="BN218" s="66">
        <v>34.841960954976599</v>
      </c>
      <c r="BO218" s="66">
        <v>0.71501100287101205</v>
      </c>
      <c r="BP218" s="66">
        <v>0.70816139203997197</v>
      </c>
      <c r="BQ218" s="66">
        <v>0.86944312864988105</v>
      </c>
      <c r="BR218" s="66">
        <v>0.88290786392832199</v>
      </c>
      <c r="BS218" s="63" t="s">
        <v>76</v>
      </c>
      <c r="BT218" s="63" t="s">
        <v>76</v>
      </c>
      <c r="BU218" s="63" t="s">
        <v>73</v>
      </c>
      <c r="BV218" s="63" t="s">
        <v>73</v>
      </c>
      <c r="BW218" s="63" t="s">
        <v>73</v>
      </c>
      <c r="BX218" s="63" t="s">
        <v>73</v>
      </c>
      <c r="BY218" s="63" t="s">
        <v>77</v>
      </c>
      <c r="BZ218" s="63" t="s">
        <v>77</v>
      </c>
    </row>
    <row r="219" spans="1:78" s="63" customFormat="1" x14ac:dyDescent="0.3">
      <c r="A219" s="62">
        <v>14165000</v>
      </c>
      <c r="B219" s="63">
        <v>23773513</v>
      </c>
      <c r="C219" s="63" t="s">
        <v>14</v>
      </c>
      <c r="D219" s="83" t="s">
        <v>336</v>
      </c>
      <c r="E219" s="83" t="s">
        <v>318</v>
      </c>
      <c r="F219" s="79"/>
      <c r="G219" s="64">
        <v>0.71099999999999997</v>
      </c>
      <c r="H219" s="64" t="str">
        <f t="shared" ref="H219" si="1979">IF(G219&gt;0.8,"VG",IF(G219&gt;0.7,"G",IF(G219&gt;0.45,"S","NS")))</f>
        <v>G</v>
      </c>
      <c r="I219" s="64" t="str">
        <f t="shared" ref="I219" si="1980">AJ219</f>
        <v>S</v>
      </c>
      <c r="J219" s="64" t="str">
        <f t="shared" ref="J219" si="1981">BB219</f>
        <v>S</v>
      </c>
      <c r="K219" s="64" t="str">
        <f t="shared" ref="K219" si="1982">BT219</f>
        <v>S</v>
      </c>
      <c r="L219" s="65">
        <v>5.9999999999999995E-4</v>
      </c>
      <c r="M219" s="65" t="str">
        <f t="shared" ref="M219" si="1983">IF(ABS(L219)&lt;5%,"VG",IF(ABS(L219)&lt;10%,"G",IF(ABS(L219)&lt;15%,"S","NS")))</f>
        <v>VG</v>
      </c>
      <c r="N219" s="64" t="str">
        <f t="shared" ref="N219" si="1984">AO219</f>
        <v>VG</v>
      </c>
      <c r="O219" s="64" t="str">
        <f t="shared" ref="O219" si="1985">BD219</f>
        <v>NS</v>
      </c>
      <c r="P219" s="64" t="str">
        <f t="shared" ref="P219" si="1986">BY219</f>
        <v>VG</v>
      </c>
      <c r="Q219" s="64">
        <v>0.54</v>
      </c>
      <c r="R219" s="64" t="str">
        <f t="shared" ref="R219" si="1987">IF(Q219&lt;=0.5,"VG",IF(Q219&lt;=0.6,"G",IF(Q219&lt;=0.7,"S","NS")))</f>
        <v>G</v>
      </c>
      <c r="S219" s="64" t="str">
        <f t="shared" ref="S219" si="1988">AN219</f>
        <v>NS</v>
      </c>
      <c r="T219" s="64" t="str">
        <f t="shared" ref="T219" si="1989">BF219</f>
        <v>NS</v>
      </c>
      <c r="U219" s="64" t="str">
        <f t="shared" ref="U219" si="1990">BX219</f>
        <v>NS</v>
      </c>
      <c r="V219" s="64">
        <v>0.85299999999999998</v>
      </c>
      <c r="W219" s="64" t="str">
        <f t="shared" ref="W219" si="1991">IF(V219&gt;0.85,"VG",IF(V219&gt;0.75,"G",IF(V219&gt;0.6,"S","NS")))</f>
        <v>VG</v>
      </c>
      <c r="X219" s="64" t="str">
        <f t="shared" ref="X219" si="1992">AP219</f>
        <v>VG</v>
      </c>
      <c r="Y219" s="64" t="str">
        <f t="shared" ref="Y219" si="1993">BH219</f>
        <v>VG</v>
      </c>
      <c r="Z219" s="64" t="str">
        <f t="shared" ref="Z219" si="1994">BZ219</f>
        <v>VG</v>
      </c>
      <c r="AA219" s="66">
        <v>0.46449135700952998</v>
      </c>
      <c r="AB219" s="66">
        <v>0.48582826247624</v>
      </c>
      <c r="AC219" s="66">
        <v>36.925476905016303</v>
      </c>
      <c r="AD219" s="66">
        <v>35.422135499048998</v>
      </c>
      <c r="AE219" s="66">
        <v>0.73178456050293195</v>
      </c>
      <c r="AF219" s="66">
        <v>0.71705769469670899</v>
      </c>
      <c r="AG219" s="66">
        <v>0.86373220117502103</v>
      </c>
      <c r="AH219" s="66">
        <v>0.86641318681162205</v>
      </c>
      <c r="AI219" s="67" t="s">
        <v>76</v>
      </c>
      <c r="AJ219" s="67" t="s">
        <v>76</v>
      </c>
      <c r="AK219" s="67" t="s">
        <v>73</v>
      </c>
      <c r="AL219" s="67" t="s">
        <v>73</v>
      </c>
      <c r="AM219" s="67" t="s">
        <v>73</v>
      </c>
      <c r="AN219" s="67" t="s">
        <v>73</v>
      </c>
      <c r="AO219" s="67" t="s">
        <v>77</v>
      </c>
      <c r="AP219" s="67" t="s">
        <v>77</v>
      </c>
      <c r="AR219" s="68" t="s">
        <v>88</v>
      </c>
      <c r="AS219" s="66">
        <v>0.43843094218020001</v>
      </c>
      <c r="AT219" s="66">
        <v>0.45450937038529099</v>
      </c>
      <c r="AU219" s="66">
        <v>40.067811319636199</v>
      </c>
      <c r="AV219" s="66">
        <v>39.605988650487703</v>
      </c>
      <c r="AW219" s="66">
        <v>0.74937911488097997</v>
      </c>
      <c r="AX219" s="66">
        <v>0.73857337456390104</v>
      </c>
      <c r="AY219" s="66">
        <v>0.87051913419226601</v>
      </c>
      <c r="AZ219" s="66">
        <v>0.88200065354242896</v>
      </c>
      <c r="BA219" s="67" t="s">
        <v>73</v>
      </c>
      <c r="BB219" s="67" t="s">
        <v>76</v>
      </c>
      <c r="BC219" s="67" t="s">
        <v>73</v>
      </c>
      <c r="BD219" s="67" t="s">
        <v>73</v>
      </c>
      <c r="BE219" s="67" t="s">
        <v>73</v>
      </c>
      <c r="BF219" s="67" t="s">
        <v>73</v>
      </c>
      <c r="BG219" s="67" t="s">
        <v>77</v>
      </c>
      <c r="BH219" s="67" t="s">
        <v>77</v>
      </c>
      <c r="BI219" s="63">
        <f t="shared" ref="BI219" si="1995">IF(BJ219=AR219,1,0)</f>
        <v>1</v>
      </c>
      <c r="BJ219" s="63" t="s">
        <v>88</v>
      </c>
      <c r="BK219" s="66">
        <v>0.48875926577338902</v>
      </c>
      <c r="BL219" s="66">
        <v>0.49850744282400899</v>
      </c>
      <c r="BM219" s="66">
        <v>34.750583660210602</v>
      </c>
      <c r="BN219" s="66">
        <v>34.841960954976599</v>
      </c>
      <c r="BO219" s="66">
        <v>0.71501100287101205</v>
      </c>
      <c r="BP219" s="66">
        <v>0.70816139203997197</v>
      </c>
      <c r="BQ219" s="66">
        <v>0.86944312864988105</v>
      </c>
      <c r="BR219" s="66">
        <v>0.88290786392832199</v>
      </c>
      <c r="BS219" s="63" t="s">
        <v>76</v>
      </c>
      <c r="BT219" s="63" t="s">
        <v>76</v>
      </c>
      <c r="BU219" s="63" t="s">
        <v>73</v>
      </c>
      <c r="BV219" s="63" t="s">
        <v>73</v>
      </c>
      <c r="BW219" s="63" t="s">
        <v>73</v>
      </c>
      <c r="BX219" s="63" t="s">
        <v>73</v>
      </c>
      <c r="BY219" s="63" t="s">
        <v>77</v>
      </c>
      <c r="BZ219" s="63" t="s">
        <v>77</v>
      </c>
    </row>
    <row r="220" spans="1:78" s="63" customFormat="1" x14ac:dyDescent="0.3">
      <c r="A220" s="62">
        <v>14165000</v>
      </c>
      <c r="B220" s="63">
        <v>23773513</v>
      </c>
      <c r="C220" s="63" t="s">
        <v>14</v>
      </c>
      <c r="D220" s="83" t="s">
        <v>346</v>
      </c>
      <c r="E220" s="83" t="s">
        <v>345</v>
      </c>
      <c r="F220" s="79"/>
      <c r="G220" s="81">
        <v>0.72599999999999998</v>
      </c>
      <c r="H220" s="64" t="str">
        <f t="shared" ref="H220" si="1996">IF(G220&gt;0.8,"VG",IF(G220&gt;0.7,"G",IF(G220&gt;0.45,"S","NS")))</f>
        <v>G</v>
      </c>
      <c r="I220" s="64" t="str">
        <f t="shared" ref="I220" si="1997">AJ220</f>
        <v>S</v>
      </c>
      <c r="J220" s="64" t="str">
        <f t="shared" ref="J220" si="1998">BB220</f>
        <v>S</v>
      </c>
      <c r="K220" s="64" t="str">
        <f t="shared" ref="K220" si="1999">BT220</f>
        <v>S</v>
      </c>
      <c r="L220" s="65">
        <v>-2.8E-3</v>
      </c>
      <c r="M220" s="65" t="str">
        <f t="shared" ref="M220" si="2000">IF(ABS(L220)&lt;5%,"VG",IF(ABS(L220)&lt;10%,"G",IF(ABS(L220)&lt;15%,"S","NS")))</f>
        <v>VG</v>
      </c>
      <c r="N220" s="64" t="str">
        <f t="shared" ref="N220" si="2001">AO220</f>
        <v>VG</v>
      </c>
      <c r="O220" s="64" t="str">
        <f t="shared" ref="O220" si="2002">BD220</f>
        <v>NS</v>
      </c>
      <c r="P220" s="64" t="str">
        <f t="shared" ref="P220" si="2003">BY220</f>
        <v>VG</v>
      </c>
      <c r="Q220" s="64">
        <v>0.52400000000000002</v>
      </c>
      <c r="R220" s="64" t="str">
        <f t="shared" ref="R220" si="2004">IF(Q220&lt;=0.5,"VG",IF(Q220&lt;=0.6,"G",IF(Q220&lt;=0.7,"S","NS")))</f>
        <v>G</v>
      </c>
      <c r="S220" s="64" t="str">
        <f t="shared" ref="S220" si="2005">AN220</f>
        <v>NS</v>
      </c>
      <c r="T220" s="64" t="str">
        <f t="shared" ref="T220" si="2006">BF220</f>
        <v>NS</v>
      </c>
      <c r="U220" s="64" t="str">
        <f t="shared" ref="U220" si="2007">BX220</f>
        <v>NS</v>
      </c>
      <c r="V220" s="64">
        <v>0.84399999999999997</v>
      </c>
      <c r="W220" s="64" t="str">
        <f t="shared" ref="W220" si="2008">IF(V220&gt;0.85,"VG",IF(V220&gt;0.75,"G",IF(V220&gt;0.6,"S","NS")))</f>
        <v>G</v>
      </c>
      <c r="X220" s="64" t="str">
        <f t="shared" ref="X220" si="2009">AP220</f>
        <v>VG</v>
      </c>
      <c r="Y220" s="64" t="str">
        <f t="shared" ref="Y220" si="2010">BH220</f>
        <v>VG</v>
      </c>
      <c r="Z220" s="64" t="str">
        <f t="shared" ref="Z220" si="2011">BZ220</f>
        <v>VG</v>
      </c>
      <c r="AA220" s="66">
        <v>0.46449135700952998</v>
      </c>
      <c r="AB220" s="66">
        <v>0.48582826247624</v>
      </c>
      <c r="AC220" s="66">
        <v>36.925476905016303</v>
      </c>
      <c r="AD220" s="66">
        <v>35.422135499048998</v>
      </c>
      <c r="AE220" s="66">
        <v>0.73178456050293195</v>
      </c>
      <c r="AF220" s="66">
        <v>0.71705769469670899</v>
      </c>
      <c r="AG220" s="66">
        <v>0.86373220117502103</v>
      </c>
      <c r="AH220" s="66">
        <v>0.86641318681162205</v>
      </c>
      <c r="AI220" s="67" t="s">
        <v>76</v>
      </c>
      <c r="AJ220" s="67" t="s">
        <v>76</v>
      </c>
      <c r="AK220" s="67" t="s">
        <v>73</v>
      </c>
      <c r="AL220" s="67" t="s">
        <v>73</v>
      </c>
      <c r="AM220" s="67" t="s">
        <v>73</v>
      </c>
      <c r="AN220" s="67" t="s">
        <v>73</v>
      </c>
      <c r="AO220" s="67" t="s">
        <v>77</v>
      </c>
      <c r="AP220" s="67" t="s">
        <v>77</v>
      </c>
      <c r="AR220" s="68" t="s">
        <v>88</v>
      </c>
      <c r="AS220" s="66">
        <v>0.43843094218020001</v>
      </c>
      <c r="AT220" s="66">
        <v>0.45450937038529099</v>
      </c>
      <c r="AU220" s="66">
        <v>40.067811319636199</v>
      </c>
      <c r="AV220" s="66">
        <v>39.605988650487703</v>
      </c>
      <c r="AW220" s="66">
        <v>0.74937911488097997</v>
      </c>
      <c r="AX220" s="66">
        <v>0.73857337456390104</v>
      </c>
      <c r="AY220" s="66">
        <v>0.87051913419226601</v>
      </c>
      <c r="AZ220" s="66">
        <v>0.88200065354242896</v>
      </c>
      <c r="BA220" s="67" t="s">
        <v>73</v>
      </c>
      <c r="BB220" s="67" t="s">
        <v>76</v>
      </c>
      <c r="BC220" s="67" t="s">
        <v>73</v>
      </c>
      <c r="BD220" s="67" t="s">
        <v>73</v>
      </c>
      <c r="BE220" s="67" t="s">
        <v>73</v>
      </c>
      <c r="BF220" s="67" t="s">
        <v>73</v>
      </c>
      <c r="BG220" s="67" t="s">
        <v>77</v>
      </c>
      <c r="BH220" s="67" t="s">
        <v>77</v>
      </c>
      <c r="BI220" s="63">
        <f t="shared" ref="BI220" si="2012">IF(BJ220=AR220,1,0)</f>
        <v>1</v>
      </c>
      <c r="BJ220" s="63" t="s">
        <v>88</v>
      </c>
      <c r="BK220" s="66">
        <v>0.48875926577338902</v>
      </c>
      <c r="BL220" s="66">
        <v>0.49850744282400899</v>
      </c>
      <c r="BM220" s="66">
        <v>34.750583660210602</v>
      </c>
      <c r="BN220" s="66">
        <v>34.841960954976599</v>
      </c>
      <c r="BO220" s="66">
        <v>0.71501100287101205</v>
      </c>
      <c r="BP220" s="66">
        <v>0.70816139203997197</v>
      </c>
      <c r="BQ220" s="66">
        <v>0.86944312864988105</v>
      </c>
      <c r="BR220" s="66">
        <v>0.88290786392832199</v>
      </c>
      <c r="BS220" s="63" t="s">
        <v>76</v>
      </c>
      <c r="BT220" s="63" t="s">
        <v>76</v>
      </c>
      <c r="BU220" s="63" t="s">
        <v>73</v>
      </c>
      <c r="BV220" s="63" t="s">
        <v>73</v>
      </c>
      <c r="BW220" s="63" t="s">
        <v>73</v>
      </c>
      <c r="BX220" s="63" t="s">
        <v>73</v>
      </c>
      <c r="BY220" s="63" t="s">
        <v>77</v>
      </c>
      <c r="BZ220" s="63" t="s">
        <v>77</v>
      </c>
    </row>
    <row r="221" spans="1:78" s="63" customFormat="1" x14ac:dyDescent="0.3">
      <c r="A221" s="62">
        <v>14165000</v>
      </c>
      <c r="B221" s="63">
        <v>23773513</v>
      </c>
      <c r="C221" s="63" t="s">
        <v>14</v>
      </c>
      <c r="D221" s="83" t="s">
        <v>347</v>
      </c>
      <c r="E221" s="83" t="s">
        <v>353</v>
      </c>
      <c r="F221" s="79"/>
      <c r="G221" s="81">
        <v>0.86199999999999999</v>
      </c>
      <c r="H221" s="64" t="str">
        <f t="shared" ref="H221" si="2013">IF(G221&gt;0.8,"VG",IF(G221&gt;0.7,"G",IF(G221&gt;0.45,"S","NS")))</f>
        <v>VG</v>
      </c>
      <c r="I221" s="64" t="str">
        <f t="shared" ref="I221" si="2014">AJ221</f>
        <v>S</v>
      </c>
      <c r="J221" s="64" t="str">
        <f t="shared" ref="J221" si="2015">BB221</f>
        <v>S</v>
      </c>
      <c r="K221" s="64" t="str">
        <f t="shared" ref="K221" si="2016">BT221</f>
        <v>S</v>
      </c>
      <c r="L221" s="65">
        <v>4.6699999999999997E-3</v>
      </c>
      <c r="M221" s="65" t="str">
        <f t="shared" ref="M221" si="2017">IF(ABS(L221)&lt;5%,"VG",IF(ABS(L221)&lt;10%,"G",IF(ABS(L221)&lt;15%,"S","NS")))</f>
        <v>VG</v>
      </c>
      <c r="N221" s="64" t="str">
        <f t="shared" ref="N221" si="2018">AO221</f>
        <v>VG</v>
      </c>
      <c r="O221" s="64" t="str">
        <f t="shared" ref="O221" si="2019">BD221</f>
        <v>NS</v>
      </c>
      <c r="P221" s="64" t="str">
        <f t="shared" ref="P221" si="2020">BY221</f>
        <v>VG</v>
      </c>
      <c r="Q221" s="64">
        <v>0.372</v>
      </c>
      <c r="R221" s="64" t="str">
        <f t="shared" ref="R221" si="2021">IF(Q221&lt;=0.5,"VG",IF(Q221&lt;=0.6,"G",IF(Q221&lt;=0.7,"S","NS")))</f>
        <v>VG</v>
      </c>
      <c r="S221" s="64" t="str">
        <f t="shared" ref="S221" si="2022">AN221</f>
        <v>NS</v>
      </c>
      <c r="T221" s="64" t="str">
        <f t="shared" ref="T221" si="2023">BF221</f>
        <v>NS</v>
      </c>
      <c r="U221" s="64" t="str">
        <f t="shared" ref="U221" si="2024">BX221</f>
        <v>NS</v>
      </c>
      <c r="V221" s="64">
        <v>0.86599999999999999</v>
      </c>
      <c r="W221" s="64" t="str">
        <f t="shared" ref="W221" si="2025">IF(V221&gt;0.85,"VG",IF(V221&gt;0.75,"G",IF(V221&gt;0.6,"S","NS")))</f>
        <v>VG</v>
      </c>
      <c r="X221" s="64" t="str">
        <f t="shared" ref="X221" si="2026">AP221</f>
        <v>VG</v>
      </c>
      <c r="Y221" s="64" t="str">
        <f t="shared" ref="Y221" si="2027">BH221</f>
        <v>VG</v>
      </c>
      <c r="Z221" s="64" t="str">
        <f t="shared" ref="Z221" si="2028">BZ221</f>
        <v>VG</v>
      </c>
      <c r="AA221" s="66">
        <v>0.46449135700952998</v>
      </c>
      <c r="AB221" s="66">
        <v>0.48582826247624</v>
      </c>
      <c r="AC221" s="66">
        <v>36.925476905016303</v>
      </c>
      <c r="AD221" s="66">
        <v>35.422135499048998</v>
      </c>
      <c r="AE221" s="66">
        <v>0.73178456050293195</v>
      </c>
      <c r="AF221" s="66">
        <v>0.71705769469670899</v>
      </c>
      <c r="AG221" s="66">
        <v>0.86373220117502103</v>
      </c>
      <c r="AH221" s="66">
        <v>0.86641318681162205</v>
      </c>
      <c r="AI221" s="67" t="s">
        <v>76</v>
      </c>
      <c r="AJ221" s="67" t="s">
        <v>76</v>
      </c>
      <c r="AK221" s="67" t="s">
        <v>73</v>
      </c>
      <c r="AL221" s="67" t="s">
        <v>73</v>
      </c>
      <c r="AM221" s="67" t="s">
        <v>73</v>
      </c>
      <c r="AN221" s="67" t="s">
        <v>73</v>
      </c>
      <c r="AO221" s="67" t="s">
        <v>77</v>
      </c>
      <c r="AP221" s="67" t="s">
        <v>77</v>
      </c>
      <c r="AR221" s="68" t="s">
        <v>88</v>
      </c>
      <c r="AS221" s="66">
        <v>0.43843094218020001</v>
      </c>
      <c r="AT221" s="66">
        <v>0.45450937038529099</v>
      </c>
      <c r="AU221" s="66">
        <v>40.067811319636199</v>
      </c>
      <c r="AV221" s="66">
        <v>39.605988650487703</v>
      </c>
      <c r="AW221" s="66">
        <v>0.74937911488097997</v>
      </c>
      <c r="AX221" s="66">
        <v>0.73857337456390104</v>
      </c>
      <c r="AY221" s="66">
        <v>0.87051913419226601</v>
      </c>
      <c r="AZ221" s="66">
        <v>0.88200065354242896</v>
      </c>
      <c r="BA221" s="67" t="s">
        <v>73</v>
      </c>
      <c r="BB221" s="67" t="s">
        <v>76</v>
      </c>
      <c r="BC221" s="67" t="s">
        <v>73</v>
      </c>
      <c r="BD221" s="67" t="s">
        <v>73</v>
      </c>
      <c r="BE221" s="67" t="s">
        <v>73</v>
      </c>
      <c r="BF221" s="67" t="s">
        <v>73</v>
      </c>
      <c r="BG221" s="67" t="s">
        <v>77</v>
      </c>
      <c r="BH221" s="67" t="s">
        <v>77</v>
      </c>
      <c r="BI221" s="63">
        <f t="shared" ref="BI221" si="2029">IF(BJ221=AR221,1,0)</f>
        <v>1</v>
      </c>
      <c r="BJ221" s="63" t="s">
        <v>88</v>
      </c>
      <c r="BK221" s="66">
        <v>0.48875926577338902</v>
      </c>
      <c r="BL221" s="66">
        <v>0.49850744282400899</v>
      </c>
      <c r="BM221" s="66">
        <v>34.750583660210602</v>
      </c>
      <c r="BN221" s="66">
        <v>34.841960954976599</v>
      </c>
      <c r="BO221" s="66">
        <v>0.71501100287101205</v>
      </c>
      <c r="BP221" s="66">
        <v>0.70816139203997197</v>
      </c>
      <c r="BQ221" s="66">
        <v>0.86944312864988105</v>
      </c>
      <c r="BR221" s="66">
        <v>0.88290786392832199</v>
      </c>
      <c r="BS221" s="63" t="s">
        <v>76</v>
      </c>
      <c r="BT221" s="63" t="s">
        <v>76</v>
      </c>
      <c r="BU221" s="63" t="s">
        <v>73</v>
      </c>
      <c r="BV221" s="63" t="s">
        <v>73</v>
      </c>
      <c r="BW221" s="63" t="s">
        <v>73</v>
      </c>
      <c r="BX221" s="63" t="s">
        <v>73</v>
      </c>
      <c r="BY221" s="63" t="s">
        <v>77</v>
      </c>
      <c r="BZ221" s="63" t="s">
        <v>77</v>
      </c>
    </row>
    <row r="222" spans="1:78" s="63" customFormat="1" x14ac:dyDescent="0.3">
      <c r="A222" s="62">
        <v>14165000</v>
      </c>
      <c r="B222" s="63">
        <v>23773513</v>
      </c>
      <c r="C222" s="63" t="s">
        <v>14</v>
      </c>
      <c r="D222" s="83" t="s">
        <v>346</v>
      </c>
      <c r="E222" s="83" t="s">
        <v>343</v>
      </c>
      <c r="F222" s="79"/>
      <c r="G222" s="81">
        <v>0.72499999999999998</v>
      </c>
      <c r="H222" s="64" t="str">
        <f t="shared" ref="H222" si="2030">IF(G222&gt;0.8,"VG",IF(G222&gt;0.7,"G",IF(G222&gt;0.45,"S","NS")))</f>
        <v>G</v>
      </c>
      <c r="I222" s="64" t="str">
        <f t="shared" ref="I222" si="2031">AJ222</f>
        <v>S</v>
      </c>
      <c r="J222" s="64" t="str">
        <f t="shared" ref="J222" si="2032">BB222</f>
        <v>S</v>
      </c>
      <c r="K222" s="64" t="str">
        <f t="shared" ref="K222" si="2033">BT222</f>
        <v>S</v>
      </c>
      <c r="L222" s="65">
        <v>-8.2000000000000003E-2</v>
      </c>
      <c r="M222" s="65" t="str">
        <f t="shared" ref="M222" si="2034">IF(ABS(L222)&lt;5%,"VG",IF(ABS(L222)&lt;10%,"G",IF(ABS(L222)&lt;15%,"S","NS")))</f>
        <v>G</v>
      </c>
      <c r="N222" s="64" t="str">
        <f t="shared" ref="N222" si="2035">AO222</f>
        <v>VG</v>
      </c>
      <c r="O222" s="64" t="str">
        <f t="shared" ref="O222" si="2036">BD222</f>
        <v>NS</v>
      </c>
      <c r="P222" s="64" t="str">
        <f t="shared" ref="P222" si="2037">BY222</f>
        <v>VG</v>
      </c>
      <c r="Q222" s="64">
        <v>0.52200000000000002</v>
      </c>
      <c r="R222" s="64" t="str">
        <f t="shared" ref="R222" si="2038">IF(Q222&lt;=0.5,"VG",IF(Q222&lt;=0.6,"G",IF(Q222&lt;=0.7,"S","NS")))</f>
        <v>G</v>
      </c>
      <c r="S222" s="64" t="str">
        <f t="shared" ref="S222" si="2039">AN222</f>
        <v>NS</v>
      </c>
      <c r="T222" s="64" t="str">
        <f t="shared" ref="T222" si="2040">BF222</f>
        <v>NS</v>
      </c>
      <c r="U222" s="64" t="str">
        <f t="shared" ref="U222" si="2041">BX222</f>
        <v>NS</v>
      </c>
      <c r="V222" s="64">
        <v>0.85399999999999998</v>
      </c>
      <c r="W222" s="64" t="str">
        <f t="shared" ref="W222" si="2042">IF(V222&gt;0.85,"VG",IF(V222&gt;0.75,"G",IF(V222&gt;0.6,"S","NS")))</f>
        <v>VG</v>
      </c>
      <c r="X222" s="64" t="str">
        <f t="shared" ref="X222" si="2043">AP222</f>
        <v>VG</v>
      </c>
      <c r="Y222" s="64" t="str">
        <f t="shared" ref="Y222" si="2044">BH222</f>
        <v>VG</v>
      </c>
      <c r="Z222" s="64" t="str">
        <f t="shared" ref="Z222" si="2045">BZ222</f>
        <v>VG</v>
      </c>
      <c r="AA222" s="66">
        <v>0.46449135700952998</v>
      </c>
      <c r="AB222" s="66">
        <v>0.48582826247624</v>
      </c>
      <c r="AC222" s="66">
        <v>36.925476905016303</v>
      </c>
      <c r="AD222" s="66">
        <v>35.422135499048998</v>
      </c>
      <c r="AE222" s="66">
        <v>0.73178456050293195</v>
      </c>
      <c r="AF222" s="66">
        <v>0.71705769469670899</v>
      </c>
      <c r="AG222" s="66">
        <v>0.86373220117502103</v>
      </c>
      <c r="AH222" s="66">
        <v>0.86641318681162205</v>
      </c>
      <c r="AI222" s="67" t="s">
        <v>76</v>
      </c>
      <c r="AJ222" s="67" t="s">
        <v>76</v>
      </c>
      <c r="AK222" s="67" t="s">
        <v>73</v>
      </c>
      <c r="AL222" s="67" t="s">
        <v>73</v>
      </c>
      <c r="AM222" s="67" t="s">
        <v>73</v>
      </c>
      <c r="AN222" s="67" t="s">
        <v>73</v>
      </c>
      <c r="AO222" s="67" t="s">
        <v>77</v>
      </c>
      <c r="AP222" s="67" t="s">
        <v>77</v>
      </c>
      <c r="AR222" s="68" t="s">
        <v>88</v>
      </c>
      <c r="AS222" s="66">
        <v>0.43843094218020001</v>
      </c>
      <c r="AT222" s="66">
        <v>0.45450937038529099</v>
      </c>
      <c r="AU222" s="66">
        <v>40.067811319636199</v>
      </c>
      <c r="AV222" s="66">
        <v>39.605988650487703</v>
      </c>
      <c r="AW222" s="66">
        <v>0.74937911488097997</v>
      </c>
      <c r="AX222" s="66">
        <v>0.73857337456390104</v>
      </c>
      <c r="AY222" s="66">
        <v>0.87051913419226601</v>
      </c>
      <c r="AZ222" s="66">
        <v>0.88200065354242896</v>
      </c>
      <c r="BA222" s="67" t="s">
        <v>73</v>
      </c>
      <c r="BB222" s="67" t="s">
        <v>76</v>
      </c>
      <c r="BC222" s="67" t="s">
        <v>73</v>
      </c>
      <c r="BD222" s="67" t="s">
        <v>73</v>
      </c>
      <c r="BE222" s="67" t="s">
        <v>73</v>
      </c>
      <c r="BF222" s="67" t="s">
        <v>73</v>
      </c>
      <c r="BG222" s="67" t="s">
        <v>77</v>
      </c>
      <c r="BH222" s="67" t="s">
        <v>77</v>
      </c>
      <c r="BI222" s="63">
        <f t="shared" ref="BI222" si="2046">IF(BJ222=AR222,1,0)</f>
        <v>1</v>
      </c>
      <c r="BJ222" s="63" t="s">
        <v>88</v>
      </c>
      <c r="BK222" s="66">
        <v>0.48875926577338902</v>
      </c>
      <c r="BL222" s="66">
        <v>0.49850744282400899</v>
      </c>
      <c r="BM222" s="66">
        <v>34.750583660210602</v>
      </c>
      <c r="BN222" s="66">
        <v>34.841960954976599</v>
      </c>
      <c r="BO222" s="66">
        <v>0.71501100287101205</v>
      </c>
      <c r="BP222" s="66">
        <v>0.70816139203997197</v>
      </c>
      <c r="BQ222" s="66">
        <v>0.86944312864988105</v>
      </c>
      <c r="BR222" s="66">
        <v>0.88290786392832199</v>
      </c>
      <c r="BS222" s="63" t="s">
        <v>76</v>
      </c>
      <c r="BT222" s="63" t="s">
        <v>76</v>
      </c>
      <c r="BU222" s="63" t="s">
        <v>73</v>
      </c>
      <c r="BV222" s="63" t="s">
        <v>73</v>
      </c>
      <c r="BW222" s="63" t="s">
        <v>73</v>
      </c>
      <c r="BX222" s="63" t="s">
        <v>73</v>
      </c>
      <c r="BY222" s="63" t="s">
        <v>77</v>
      </c>
      <c r="BZ222" s="63" t="s">
        <v>77</v>
      </c>
    </row>
    <row r="223" spans="1:78" s="63" customFormat="1" x14ac:dyDescent="0.3">
      <c r="A223" s="62">
        <v>14165000</v>
      </c>
      <c r="B223" s="63">
        <v>23773513</v>
      </c>
      <c r="C223" s="63" t="s">
        <v>14</v>
      </c>
      <c r="D223" s="83" t="s">
        <v>347</v>
      </c>
      <c r="E223" s="83" t="s">
        <v>352</v>
      </c>
      <c r="F223" s="79"/>
      <c r="G223" s="81">
        <v>0.86499999999999999</v>
      </c>
      <c r="H223" s="64" t="str">
        <f t="shared" ref="H223" si="2047">IF(G223&gt;0.8,"VG",IF(G223&gt;0.7,"G",IF(G223&gt;0.45,"S","NS")))</f>
        <v>VG</v>
      </c>
      <c r="I223" s="64" t="str">
        <f t="shared" ref="I223" si="2048">AJ223</f>
        <v>S</v>
      </c>
      <c r="J223" s="64" t="str">
        <f t="shared" ref="J223" si="2049">BB223</f>
        <v>S</v>
      </c>
      <c r="K223" s="64" t="str">
        <f t="shared" ref="K223" si="2050">BT223</f>
        <v>S</v>
      </c>
      <c r="L223" s="65">
        <v>-5.4949999999999999E-2</v>
      </c>
      <c r="M223" s="65" t="str">
        <f t="shared" ref="M223" si="2051">IF(ABS(L223)&lt;5%,"VG",IF(ABS(L223)&lt;10%,"G",IF(ABS(L223)&lt;15%,"S","NS")))</f>
        <v>G</v>
      </c>
      <c r="N223" s="64" t="str">
        <f t="shared" ref="N223" si="2052">AO223</f>
        <v>VG</v>
      </c>
      <c r="O223" s="64" t="str">
        <f t="shared" ref="O223" si="2053">BD223</f>
        <v>NS</v>
      </c>
      <c r="P223" s="64" t="str">
        <f t="shared" ref="P223" si="2054">BY223</f>
        <v>VG</v>
      </c>
      <c r="Q223" s="64">
        <v>0.36699999999999999</v>
      </c>
      <c r="R223" s="64" t="str">
        <f t="shared" ref="R223" si="2055">IF(Q223&lt;=0.5,"VG",IF(Q223&lt;=0.6,"G",IF(Q223&lt;=0.7,"S","NS")))</f>
        <v>VG</v>
      </c>
      <c r="S223" s="64" t="str">
        <f t="shared" ref="S223" si="2056">AN223</f>
        <v>NS</v>
      </c>
      <c r="T223" s="64" t="str">
        <f t="shared" ref="T223" si="2057">BF223</f>
        <v>NS</v>
      </c>
      <c r="U223" s="64" t="str">
        <f t="shared" ref="U223" si="2058">BX223</f>
        <v>NS</v>
      </c>
      <c r="V223" s="64">
        <v>0.87280000000000002</v>
      </c>
      <c r="W223" s="64" t="str">
        <f t="shared" ref="W223" si="2059">IF(V223&gt;0.85,"VG",IF(V223&gt;0.75,"G",IF(V223&gt;0.6,"S","NS")))</f>
        <v>VG</v>
      </c>
      <c r="X223" s="64" t="str">
        <f t="shared" ref="X223" si="2060">AP223</f>
        <v>VG</v>
      </c>
      <c r="Y223" s="64" t="str">
        <f t="shared" ref="Y223" si="2061">BH223</f>
        <v>VG</v>
      </c>
      <c r="Z223" s="64" t="str">
        <f t="shared" ref="Z223" si="2062">BZ223</f>
        <v>VG</v>
      </c>
      <c r="AA223" s="66">
        <v>0.46449135700952998</v>
      </c>
      <c r="AB223" s="66">
        <v>0.48582826247624</v>
      </c>
      <c r="AC223" s="66">
        <v>36.925476905016303</v>
      </c>
      <c r="AD223" s="66">
        <v>35.422135499048998</v>
      </c>
      <c r="AE223" s="66">
        <v>0.73178456050293195</v>
      </c>
      <c r="AF223" s="66">
        <v>0.71705769469670899</v>
      </c>
      <c r="AG223" s="66">
        <v>0.86373220117502103</v>
      </c>
      <c r="AH223" s="66">
        <v>0.86641318681162205</v>
      </c>
      <c r="AI223" s="67" t="s">
        <v>76</v>
      </c>
      <c r="AJ223" s="67" t="s">
        <v>76</v>
      </c>
      <c r="AK223" s="67" t="s">
        <v>73</v>
      </c>
      <c r="AL223" s="67" t="s">
        <v>73</v>
      </c>
      <c r="AM223" s="67" t="s">
        <v>73</v>
      </c>
      <c r="AN223" s="67" t="s">
        <v>73</v>
      </c>
      <c r="AO223" s="67" t="s">
        <v>77</v>
      </c>
      <c r="AP223" s="67" t="s">
        <v>77</v>
      </c>
      <c r="AR223" s="68" t="s">
        <v>88</v>
      </c>
      <c r="AS223" s="66">
        <v>0.43843094218020001</v>
      </c>
      <c r="AT223" s="66">
        <v>0.45450937038529099</v>
      </c>
      <c r="AU223" s="66">
        <v>40.067811319636199</v>
      </c>
      <c r="AV223" s="66">
        <v>39.605988650487703</v>
      </c>
      <c r="AW223" s="66">
        <v>0.74937911488097997</v>
      </c>
      <c r="AX223" s="66">
        <v>0.73857337456390104</v>
      </c>
      <c r="AY223" s="66">
        <v>0.87051913419226601</v>
      </c>
      <c r="AZ223" s="66">
        <v>0.88200065354242896</v>
      </c>
      <c r="BA223" s="67" t="s">
        <v>73</v>
      </c>
      <c r="BB223" s="67" t="s">
        <v>76</v>
      </c>
      <c r="BC223" s="67" t="s">
        <v>73</v>
      </c>
      <c r="BD223" s="67" t="s">
        <v>73</v>
      </c>
      <c r="BE223" s="67" t="s">
        <v>73</v>
      </c>
      <c r="BF223" s="67" t="s">
        <v>73</v>
      </c>
      <c r="BG223" s="67" t="s">
        <v>77</v>
      </c>
      <c r="BH223" s="67" t="s">
        <v>77</v>
      </c>
      <c r="BI223" s="63">
        <f t="shared" ref="BI223" si="2063">IF(BJ223=AR223,1,0)</f>
        <v>1</v>
      </c>
      <c r="BJ223" s="63" t="s">
        <v>88</v>
      </c>
      <c r="BK223" s="66">
        <v>0.48875926577338902</v>
      </c>
      <c r="BL223" s="66">
        <v>0.49850744282400899</v>
      </c>
      <c r="BM223" s="66">
        <v>34.750583660210602</v>
      </c>
      <c r="BN223" s="66">
        <v>34.841960954976599</v>
      </c>
      <c r="BO223" s="66">
        <v>0.71501100287101205</v>
      </c>
      <c r="BP223" s="66">
        <v>0.70816139203997197</v>
      </c>
      <c r="BQ223" s="66">
        <v>0.86944312864988105</v>
      </c>
      <c r="BR223" s="66">
        <v>0.88290786392832199</v>
      </c>
      <c r="BS223" s="63" t="s">
        <v>76</v>
      </c>
      <c r="BT223" s="63" t="s">
        <v>76</v>
      </c>
      <c r="BU223" s="63" t="s">
        <v>73</v>
      </c>
      <c r="BV223" s="63" t="s">
        <v>73</v>
      </c>
      <c r="BW223" s="63" t="s">
        <v>73</v>
      </c>
      <c r="BX223" s="63" t="s">
        <v>73</v>
      </c>
      <c r="BY223" s="63" t="s">
        <v>77</v>
      </c>
      <c r="BZ223" s="63" t="s">
        <v>77</v>
      </c>
    </row>
    <row r="224" spans="1:78" s="63" customFormat="1" x14ac:dyDescent="0.3">
      <c r="A224" s="62">
        <v>14165000</v>
      </c>
      <c r="B224" s="63">
        <v>23773513</v>
      </c>
      <c r="C224" s="63" t="s">
        <v>14</v>
      </c>
      <c r="D224" s="83" t="s">
        <v>355</v>
      </c>
      <c r="E224" s="83" t="s">
        <v>358</v>
      </c>
      <c r="F224" s="79"/>
      <c r="G224" s="81">
        <v>0.86499999999999999</v>
      </c>
      <c r="H224" s="64" t="str">
        <f t="shared" ref="H224" si="2064">IF(G224&gt;0.8,"VG",IF(G224&gt;0.7,"G",IF(G224&gt;0.45,"S","NS")))</f>
        <v>VG</v>
      </c>
      <c r="I224" s="64" t="str">
        <f t="shared" ref="I224" si="2065">AJ224</f>
        <v>S</v>
      </c>
      <c r="J224" s="64" t="str">
        <f t="shared" ref="J224" si="2066">BB224</f>
        <v>S</v>
      </c>
      <c r="K224" s="64" t="str">
        <f t="shared" ref="K224" si="2067">BT224</f>
        <v>S</v>
      </c>
      <c r="L224" s="65">
        <v>-5.4949999999999999E-2</v>
      </c>
      <c r="M224" s="65" t="str">
        <f t="shared" ref="M224" si="2068">IF(ABS(L224)&lt;5%,"VG",IF(ABS(L224)&lt;10%,"G",IF(ABS(L224)&lt;15%,"S","NS")))</f>
        <v>G</v>
      </c>
      <c r="N224" s="64" t="str">
        <f t="shared" ref="N224" si="2069">AO224</f>
        <v>VG</v>
      </c>
      <c r="O224" s="64" t="str">
        <f t="shared" ref="O224" si="2070">BD224</f>
        <v>NS</v>
      </c>
      <c r="P224" s="64" t="str">
        <f t="shared" ref="P224" si="2071">BY224</f>
        <v>VG</v>
      </c>
      <c r="Q224" s="64">
        <v>0.36699999999999999</v>
      </c>
      <c r="R224" s="64" t="str">
        <f t="shared" ref="R224" si="2072">IF(Q224&lt;=0.5,"VG",IF(Q224&lt;=0.6,"G",IF(Q224&lt;=0.7,"S","NS")))</f>
        <v>VG</v>
      </c>
      <c r="S224" s="64" t="str">
        <f t="shared" ref="S224" si="2073">AN224</f>
        <v>NS</v>
      </c>
      <c r="T224" s="64" t="str">
        <f t="shared" ref="T224" si="2074">BF224</f>
        <v>NS</v>
      </c>
      <c r="U224" s="64" t="str">
        <f t="shared" ref="U224" si="2075">BX224</f>
        <v>NS</v>
      </c>
      <c r="V224" s="64">
        <v>0.87280000000000002</v>
      </c>
      <c r="W224" s="64" t="str">
        <f t="shared" ref="W224" si="2076">IF(V224&gt;0.85,"VG",IF(V224&gt;0.75,"G",IF(V224&gt;0.6,"S","NS")))</f>
        <v>VG</v>
      </c>
      <c r="X224" s="64" t="str">
        <f t="shared" ref="X224" si="2077">AP224</f>
        <v>VG</v>
      </c>
      <c r="Y224" s="64" t="str">
        <f t="shared" ref="Y224" si="2078">BH224</f>
        <v>VG</v>
      </c>
      <c r="Z224" s="64" t="str">
        <f t="shared" ref="Z224" si="2079">BZ224</f>
        <v>VG</v>
      </c>
      <c r="AA224" s="66">
        <v>0.46449135700952998</v>
      </c>
      <c r="AB224" s="66">
        <v>0.48582826247624</v>
      </c>
      <c r="AC224" s="66">
        <v>36.925476905016303</v>
      </c>
      <c r="AD224" s="66">
        <v>35.422135499048998</v>
      </c>
      <c r="AE224" s="66">
        <v>0.73178456050293195</v>
      </c>
      <c r="AF224" s="66">
        <v>0.71705769469670899</v>
      </c>
      <c r="AG224" s="66">
        <v>0.86373220117502103</v>
      </c>
      <c r="AH224" s="66">
        <v>0.86641318681162205</v>
      </c>
      <c r="AI224" s="67" t="s">
        <v>76</v>
      </c>
      <c r="AJ224" s="67" t="s">
        <v>76</v>
      </c>
      <c r="AK224" s="67" t="s">
        <v>73</v>
      </c>
      <c r="AL224" s="67" t="s">
        <v>73</v>
      </c>
      <c r="AM224" s="67" t="s">
        <v>73</v>
      </c>
      <c r="AN224" s="67" t="s">
        <v>73</v>
      </c>
      <c r="AO224" s="67" t="s">
        <v>77</v>
      </c>
      <c r="AP224" s="67" t="s">
        <v>77</v>
      </c>
      <c r="AR224" s="68" t="s">
        <v>88</v>
      </c>
      <c r="AS224" s="66">
        <v>0.43843094218020001</v>
      </c>
      <c r="AT224" s="66">
        <v>0.45450937038529099</v>
      </c>
      <c r="AU224" s="66">
        <v>40.067811319636199</v>
      </c>
      <c r="AV224" s="66">
        <v>39.605988650487703</v>
      </c>
      <c r="AW224" s="66">
        <v>0.74937911488097997</v>
      </c>
      <c r="AX224" s="66">
        <v>0.73857337456390104</v>
      </c>
      <c r="AY224" s="66">
        <v>0.87051913419226601</v>
      </c>
      <c r="AZ224" s="66">
        <v>0.88200065354242896</v>
      </c>
      <c r="BA224" s="67" t="s">
        <v>73</v>
      </c>
      <c r="BB224" s="67" t="s">
        <v>76</v>
      </c>
      <c r="BC224" s="67" t="s">
        <v>73</v>
      </c>
      <c r="BD224" s="67" t="s">
        <v>73</v>
      </c>
      <c r="BE224" s="67" t="s">
        <v>73</v>
      </c>
      <c r="BF224" s="67" t="s">
        <v>73</v>
      </c>
      <c r="BG224" s="67" t="s">
        <v>77</v>
      </c>
      <c r="BH224" s="67" t="s">
        <v>77</v>
      </c>
      <c r="BI224" s="63">
        <f t="shared" ref="BI224" si="2080">IF(BJ224=AR224,1,0)</f>
        <v>1</v>
      </c>
      <c r="BJ224" s="63" t="s">
        <v>88</v>
      </c>
      <c r="BK224" s="66">
        <v>0.48875926577338902</v>
      </c>
      <c r="BL224" s="66">
        <v>0.49850744282400899</v>
      </c>
      <c r="BM224" s="66">
        <v>34.750583660210602</v>
      </c>
      <c r="BN224" s="66">
        <v>34.841960954976599</v>
      </c>
      <c r="BO224" s="66">
        <v>0.71501100287101205</v>
      </c>
      <c r="BP224" s="66">
        <v>0.70816139203997197</v>
      </c>
      <c r="BQ224" s="66">
        <v>0.86944312864988105</v>
      </c>
      <c r="BR224" s="66">
        <v>0.88290786392832199</v>
      </c>
      <c r="BS224" s="63" t="s">
        <v>76</v>
      </c>
      <c r="BT224" s="63" t="s">
        <v>76</v>
      </c>
      <c r="BU224" s="63" t="s">
        <v>73</v>
      </c>
      <c r="BV224" s="63" t="s">
        <v>73</v>
      </c>
      <c r="BW224" s="63" t="s">
        <v>73</v>
      </c>
      <c r="BX224" s="63" t="s">
        <v>73</v>
      </c>
      <c r="BY224" s="63" t="s">
        <v>77</v>
      </c>
      <c r="BZ224" s="63" t="s">
        <v>77</v>
      </c>
    </row>
    <row r="225" spans="1:78" s="63" customFormat="1" x14ac:dyDescent="0.3">
      <c r="A225" s="62">
        <v>14165000</v>
      </c>
      <c r="B225" s="63">
        <v>23773513</v>
      </c>
      <c r="C225" s="63" t="s">
        <v>14</v>
      </c>
      <c r="D225" s="83" t="s">
        <v>359</v>
      </c>
      <c r="E225" s="83" t="s">
        <v>357</v>
      </c>
      <c r="F225" s="79"/>
      <c r="G225" s="81">
        <v>0.86499999999999999</v>
      </c>
      <c r="H225" s="64" t="str">
        <f t="shared" ref="H225" si="2081">IF(G225&gt;0.8,"VG",IF(G225&gt;0.7,"G",IF(G225&gt;0.45,"S","NS")))</f>
        <v>VG</v>
      </c>
      <c r="I225" s="64" t="str">
        <f t="shared" ref="I225" si="2082">AJ225</f>
        <v>S</v>
      </c>
      <c r="J225" s="64" t="str">
        <f t="shared" ref="J225" si="2083">BB225</f>
        <v>S</v>
      </c>
      <c r="K225" s="64" t="str">
        <f t="shared" ref="K225" si="2084">BT225</f>
        <v>S</v>
      </c>
      <c r="L225" s="65">
        <v>-5.4629999999999998E-2</v>
      </c>
      <c r="M225" s="65" t="str">
        <f t="shared" ref="M225" si="2085">IF(ABS(L225)&lt;5%,"VG",IF(ABS(L225)&lt;10%,"G",IF(ABS(L225)&lt;15%,"S","NS")))</f>
        <v>G</v>
      </c>
      <c r="N225" s="64" t="str">
        <f t="shared" ref="N225" si="2086">AO225</f>
        <v>VG</v>
      </c>
      <c r="O225" s="64" t="str">
        <f t="shared" ref="O225" si="2087">BD225</f>
        <v>NS</v>
      </c>
      <c r="P225" s="64" t="str">
        <f t="shared" ref="P225" si="2088">BY225</f>
        <v>VG</v>
      </c>
      <c r="Q225" s="64">
        <v>0.36699999999999999</v>
      </c>
      <c r="R225" s="64" t="str">
        <f t="shared" ref="R225" si="2089">IF(Q225&lt;=0.5,"VG",IF(Q225&lt;=0.6,"G",IF(Q225&lt;=0.7,"S","NS")))</f>
        <v>VG</v>
      </c>
      <c r="S225" s="64" t="str">
        <f t="shared" ref="S225" si="2090">AN225</f>
        <v>NS</v>
      </c>
      <c r="T225" s="64" t="str">
        <f t="shared" ref="T225" si="2091">BF225</f>
        <v>NS</v>
      </c>
      <c r="U225" s="64" t="str">
        <f t="shared" ref="U225" si="2092">BX225</f>
        <v>NS</v>
      </c>
      <c r="V225" s="64">
        <v>0.872</v>
      </c>
      <c r="W225" s="64" t="str">
        <f t="shared" ref="W225" si="2093">IF(V225&gt;0.85,"VG",IF(V225&gt;0.75,"G",IF(V225&gt;0.6,"S","NS")))</f>
        <v>VG</v>
      </c>
      <c r="X225" s="64" t="str">
        <f t="shared" ref="X225" si="2094">AP225</f>
        <v>VG</v>
      </c>
      <c r="Y225" s="64" t="str">
        <f t="shared" ref="Y225" si="2095">BH225</f>
        <v>VG</v>
      </c>
      <c r="Z225" s="64" t="str">
        <f t="shared" ref="Z225" si="2096">BZ225</f>
        <v>VG</v>
      </c>
      <c r="AA225" s="66">
        <v>0.46449135700952998</v>
      </c>
      <c r="AB225" s="66">
        <v>0.48582826247624</v>
      </c>
      <c r="AC225" s="66">
        <v>36.925476905016303</v>
      </c>
      <c r="AD225" s="66">
        <v>35.422135499048998</v>
      </c>
      <c r="AE225" s="66">
        <v>0.73178456050293195</v>
      </c>
      <c r="AF225" s="66">
        <v>0.71705769469670899</v>
      </c>
      <c r="AG225" s="66">
        <v>0.86373220117502103</v>
      </c>
      <c r="AH225" s="66">
        <v>0.86641318681162205</v>
      </c>
      <c r="AI225" s="67" t="s">
        <v>76</v>
      </c>
      <c r="AJ225" s="67" t="s">
        <v>76</v>
      </c>
      <c r="AK225" s="67" t="s">
        <v>73</v>
      </c>
      <c r="AL225" s="67" t="s">
        <v>73</v>
      </c>
      <c r="AM225" s="67" t="s">
        <v>73</v>
      </c>
      <c r="AN225" s="67" t="s">
        <v>73</v>
      </c>
      <c r="AO225" s="67" t="s">
        <v>77</v>
      </c>
      <c r="AP225" s="67" t="s">
        <v>77</v>
      </c>
      <c r="AR225" s="68" t="s">
        <v>88</v>
      </c>
      <c r="AS225" s="66">
        <v>0.43843094218020001</v>
      </c>
      <c r="AT225" s="66">
        <v>0.45450937038529099</v>
      </c>
      <c r="AU225" s="66">
        <v>40.067811319636199</v>
      </c>
      <c r="AV225" s="66">
        <v>39.605988650487703</v>
      </c>
      <c r="AW225" s="66">
        <v>0.74937911488097997</v>
      </c>
      <c r="AX225" s="66">
        <v>0.73857337456390104</v>
      </c>
      <c r="AY225" s="66">
        <v>0.87051913419226601</v>
      </c>
      <c r="AZ225" s="66">
        <v>0.88200065354242896</v>
      </c>
      <c r="BA225" s="67" t="s">
        <v>73</v>
      </c>
      <c r="BB225" s="67" t="s">
        <v>76</v>
      </c>
      <c r="BC225" s="67" t="s">
        <v>73</v>
      </c>
      <c r="BD225" s="67" t="s">
        <v>73</v>
      </c>
      <c r="BE225" s="67" t="s">
        <v>73</v>
      </c>
      <c r="BF225" s="67" t="s">
        <v>73</v>
      </c>
      <c r="BG225" s="67" t="s">
        <v>77</v>
      </c>
      <c r="BH225" s="67" t="s">
        <v>77</v>
      </c>
      <c r="BI225" s="63">
        <f t="shared" ref="BI225" si="2097">IF(BJ225=AR225,1,0)</f>
        <v>1</v>
      </c>
      <c r="BJ225" s="63" t="s">
        <v>88</v>
      </c>
      <c r="BK225" s="66">
        <v>0.48875926577338902</v>
      </c>
      <c r="BL225" s="66">
        <v>0.49850744282400899</v>
      </c>
      <c r="BM225" s="66">
        <v>34.750583660210602</v>
      </c>
      <c r="BN225" s="66">
        <v>34.841960954976599</v>
      </c>
      <c r="BO225" s="66">
        <v>0.71501100287101205</v>
      </c>
      <c r="BP225" s="66">
        <v>0.70816139203997197</v>
      </c>
      <c r="BQ225" s="66">
        <v>0.86944312864988105</v>
      </c>
      <c r="BR225" s="66">
        <v>0.88290786392832199</v>
      </c>
      <c r="BS225" s="63" t="s">
        <v>76</v>
      </c>
      <c r="BT225" s="63" t="s">
        <v>76</v>
      </c>
      <c r="BU225" s="63" t="s">
        <v>73</v>
      </c>
      <c r="BV225" s="63" t="s">
        <v>73</v>
      </c>
      <c r="BW225" s="63" t="s">
        <v>73</v>
      </c>
      <c r="BX225" s="63" t="s">
        <v>73</v>
      </c>
      <c r="BY225" s="63" t="s">
        <v>77</v>
      </c>
      <c r="BZ225" s="63" t="s">
        <v>77</v>
      </c>
    </row>
    <row r="226" spans="1:78" s="63" customFormat="1" x14ac:dyDescent="0.3">
      <c r="A226" s="62">
        <v>14165000</v>
      </c>
      <c r="B226" s="63">
        <v>23773513</v>
      </c>
      <c r="C226" s="63" t="s">
        <v>14</v>
      </c>
      <c r="D226" s="83" t="s">
        <v>364</v>
      </c>
      <c r="E226" s="83" t="s">
        <v>357</v>
      </c>
      <c r="F226" s="79"/>
      <c r="G226" s="81">
        <v>0.86499999999999999</v>
      </c>
      <c r="H226" s="64" t="str">
        <f t="shared" ref="H226" si="2098">IF(G226&gt;0.8,"VG",IF(G226&gt;0.7,"G",IF(G226&gt;0.45,"S","NS")))</f>
        <v>VG</v>
      </c>
      <c r="I226" s="64" t="str">
        <f t="shared" ref="I226" si="2099">AJ226</f>
        <v>S</v>
      </c>
      <c r="J226" s="64" t="str">
        <f t="shared" ref="J226" si="2100">BB226</f>
        <v>S</v>
      </c>
      <c r="K226" s="64" t="str">
        <f t="shared" ref="K226" si="2101">BT226</f>
        <v>S</v>
      </c>
      <c r="L226" s="65">
        <v>-5.4629999999999998E-2</v>
      </c>
      <c r="M226" s="65" t="str">
        <f t="shared" ref="M226" si="2102">IF(ABS(L226)&lt;5%,"VG",IF(ABS(L226)&lt;10%,"G",IF(ABS(L226)&lt;15%,"S","NS")))</f>
        <v>G</v>
      </c>
      <c r="N226" s="64" t="str">
        <f t="shared" ref="N226" si="2103">AO226</f>
        <v>VG</v>
      </c>
      <c r="O226" s="64" t="str">
        <f t="shared" ref="O226" si="2104">BD226</f>
        <v>NS</v>
      </c>
      <c r="P226" s="64" t="str">
        <f t="shared" ref="P226" si="2105">BY226</f>
        <v>VG</v>
      </c>
      <c r="Q226" s="64">
        <v>0.36699999999999999</v>
      </c>
      <c r="R226" s="64" t="str">
        <f t="shared" ref="R226" si="2106">IF(Q226&lt;=0.5,"VG",IF(Q226&lt;=0.6,"G",IF(Q226&lt;=0.7,"S","NS")))</f>
        <v>VG</v>
      </c>
      <c r="S226" s="64" t="str">
        <f t="shared" ref="S226" si="2107">AN226</f>
        <v>NS</v>
      </c>
      <c r="T226" s="64" t="str">
        <f t="shared" ref="T226" si="2108">BF226</f>
        <v>NS</v>
      </c>
      <c r="U226" s="64" t="str">
        <f t="shared" ref="U226" si="2109">BX226</f>
        <v>NS</v>
      </c>
      <c r="V226" s="64">
        <v>0.872</v>
      </c>
      <c r="W226" s="64" t="str">
        <f t="shared" ref="W226" si="2110">IF(V226&gt;0.85,"VG",IF(V226&gt;0.75,"G",IF(V226&gt;0.6,"S","NS")))</f>
        <v>VG</v>
      </c>
      <c r="X226" s="64" t="str">
        <f t="shared" ref="X226" si="2111">AP226</f>
        <v>VG</v>
      </c>
      <c r="Y226" s="64" t="str">
        <f t="shared" ref="Y226" si="2112">BH226</f>
        <v>VG</v>
      </c>
      <c r="Z226" s="64" t="str">
        <f t="shared" ref="Z226" si="2113">BZ226</f>
        <v>VG</v>
      </c>
      <c r="AA226" s="66">
        <v>0.46449135700952998</v>
      </c>
      <c r="AB226" s="66">
        <v>0.48582826247624</v>
      </c>
      <c r="AC226" s="66">
        <v>36.925476905016303</v>
      </c>
      <c r="AD226" s="66">
        <v>35.422135499048998</v>
      </c>
      <c r="AE226" s="66">
        <v>0.73178456050293195</v>
      </c>
      <c r="AF226" s="66">
        <v>0.71705769469670899</v>
      </c>
      <c r="AG226" s="66">
        <v>0.86373220117502103</v>
      </c>
      <c r="AH226" s="66">
        <v>0.86641318681162205</v>
      </c>
      <c r="AI226" s="67" t="s">
        <v>76</v>
      </c>
      <c r="AJ226" s="67" t="s">
        <v>76</v>
      </c>
      <c r="AK226" s="67" t="s">
        <v>73</v>
      </c>
      <c r="AL226" s="67" t="s">
        <v>73</v>
      </c>
      <c r="AM226" s="67" t="s">
        <v>73</v>
      </c>
      <c r="AN226" s="67" t="s">
        <v>73</v>
      </c>
      <c r="AO226" s="67" t="s">
        <v>77</v>
      </c>
      <c r="AP226" s="67" t="s">
        <v>77</v>
      </c>
      <c r="AR226" s="68" t="s">
        <v>88</v>
      </c>
      <c r="AS226" s="66">
        <v>0.43843094218020001</v>
      </c>
      <c r="AT226" s="66">
        <v>0.45450937038529099</v>
      </c>
      <c r="AU226" s="66">
        <v>40.067811319636199</v>
      </c>
      <c r="AV226" s="66">
        <v>39.605988650487703</v>
      </c>
      <c r="AW226" s="66">
        <v>0.74937911488097997</v>
      </c>
      <c r="AX226" s="66">
        <v>0.73857337456390104</v>
      </c>
      <c r="AY226" s="66">
        <v>0.87051913419226601</v>
      </c>
      <c r="AZ226" s="66">
        <v>0.88200065354242896</v>
      </c>
      <c r="BA226" s="67" t="s">
        <v>73</v>
      </c>
      <c r="BB226" s="67" t="s">
        <v>76</v>
      </c>
      <c r="BC226" s="67" t="s">
        <v>73</v>
      </c>
      <c r="BD226" s="67" t="s">
        <v>73</v>
      </c>
      <c r="BE226" s="67" t="s">
        <v>73</v>
      </c>
      <c r="BF226" s="67" t="s">
        <v>73</v>
      </c>
      <c r="BG226" s="67" t="s">
        <v>77</v>
      </c>
      <c r="BH226" s="67" t="s">
        <v>77</v>
      </c>
      <c r="BI226" s="63">
        <f t="shared" ref="BI226" si="2114">IF(BJ226=AR226,1,0)</f>
        <v>1</v>
      </c>
      <c r="BJ226" s="63" t="s">
        <v>88</v>
      </c>
      <c r="BK226" s="66">
        <v>0.48875926577338902</v>
      </c>
      <c r="BL226" s="66">
        <v>0.49850744282400899</v>
      </c>
      <c r="BM226" s="66">
        <v>34.750583660210602</v>
      </c>
      <c r="BN226" s="66">
        <v>34.841960954976599</v>
      </c>
      <c r="BO226" s="66">
        <v>0.71501100287101205</v>
      </c>
      <c r="BP226" s="66">
        <v>0.70816139203997197</v>
      </c>
      <c r="BQ226" s="66">
        <v>0.86944312864988105</v>
      </c>
      <c r="BR226" s="66">
        <v>0.88290786392832199</v>
      </c>
      <c r="BS226" s="63" t="s">
        <v>76</v>
      </c>
      <c r="BT226" s="63" t="s">
        <v>76</v>
      </c>
      <c r="BU226" s="63" t="s">
        <v>73</v>
      </c>
      <c r="BV226" s="63" t="s">
        <v>73</v>
      </c>
      <c r="BW226" s="63" t="s">
        <v>73</v>
      </c>
      <c r="BX226" s="63" t="s">
        <v>73</v>
      </c>
      <c r="BY226" s="63" t="s">
        <v>77</v>
      </c>
      <c r="BZ226" s="63" t="s">
        <v>77</v>
      </c>
    </row>
    <row r="227" spans="1:78" s="69" customFormat="1" x14ac:dyDescent="0.3">
      <c r="A227" s="72"/>
      <c r="D227" s="113"/>
      <c r="E227" s="113"/>
      <c r="F227" s="80"/>
      <c r="G227" s="158"/>
      <c r="H227" s="70"/>
      <c r="I227" s="70"/>
      <c r="J227" s="70"/>
      <c r="K227" s="70"/>
      <c r="L227" s="71"/>
      <c r="M227" s="71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3"/>
      <c r="AB227" s="73"/>
      <c r="AC227" s="73"/>
      <c r="AD227" s="73"/>
      <c r="AE227" s="73"/>
      <c r="AF227" s="73"/>
      <c r="AG227" s="73"/>
      <c r="AH227" s="73"/>
      <c r="AI227" s="74"/>
      <c r="AJ227" s="74"/>
      <c r="AK227" s="74"/>
      <c r="AL227" s="74"/>
      <c r="AM227" s="74"/>
      <c r="AN227" s="74"/>
      <c r="AO227" s="74"/>
      <c r="AP227" s="74"/>
      <c r="AR227" s="75"/>
      <c r="AS227" s="73"/>
      <c r="AT227" s="73"/>
      <c r="AU227" s="73"/>
      <c r="AV227" s="73"/>
      <c r="AW227" s="73"/>
      <c r="AX227" s="73"/>
      <c r="AY227" s="73"/>
      <c r="AZ227" s="73"/>
      <c r="BA227" s="74"/>
      <c r="BB227" s="74"/>
      <c r="BC227" s="74"/>
      <c r="BD227" s="74"/>
      <c r="BE227" s="74"/>
      <c r="BF227" s="74"/>
      <c r="BG227" s="74"/>
      <c r="BH227" s="74"/>
      <c r="BK227" s="73"/>
      <c r="BL227" s="73"/>
      <c r="BM227" s="73"/>
      <c r="BN227" s="73"/>
      <c r="BO227" s="73"/>
      <c r="BP227" s="73"/>
      <c r="BQ227" s="73"/>
      <c r="BR227" s="73"/>
    </row>
    <row r="228" spans="1:78" x14ac:dyDescent="0.3">
      <c r="A228" s="32" t="s">
        <v>57</v>
      </c>
    </row>
    <row r="229" spans="1:78" x14ac:dyDescent="0.3">
      <c r="A229" s="3" t="s">
        <v>16</v>
      </c>
      <c r="B229" s="3" t="s">
        <v>56</v>
      </c>
      <c r="G229" s="16" t="s">
        <v>48</v>
      </c>
      <c r="L229" s="19" t="s">
        <v>49</v>
      </c>
      <c r="Q229" s="17" t="s">
        <v>50</v>
      </c>
      <c r="V229" s="18" t="s">
        <v>51</v>
      </c>
      <c r="AA229" s="36" t="s">
        <v>69</v>
      </c>
      <c r="AB229" s="36" t="s">
        <v>70</v>
      </c>
      <c r="AC229" s="37" t="s">
        <v>69</v>
      </c>
      <c r="AD229" s="37" t="s">
        <v>70</v>
      </c>
      <c r="AE229" s="38" t="s">
        <v>69</v>
      </c>
      <c r="AF229" s="38" t="s">
        <v>70</v>
      </c>
      <c r="AG229" s="3" t="s">
        <v>69</v>
      </c>
      <c r="AH229" s="3" t="s">
        <v>70</v>
      </c>
      <c r="AI229" s="39" t="s">
        <v>69</v>
      </c>
      <c r="AJ229" s="39" t="s">
        <v>70</v>
      </c>
      <c r="AK229" s="37" t="s">
        <v>69</v>
      </c>
      <c r="AL229" s="37" t="s">
        <v>70</v>
      </c>
      <c r="AM229" s="38" t="s">
        <v>69</v>
      </c>
      <c r="AN229" s="38" t="s">
        <v>70</v>
      </c>
      <c r="AO229" s="3" t="s">
        <v>69</v>
      </c>
      <c r="AP229" s="3" t="s">
        <v>70</v>
      </c>
      <c r="AS229" s="36" t="s">
        <v>71</v>
      </c>
      <c r="AT229" s="36" t="s">
        <v>72</v>
      </c>
      <c r="AU229" s="40" t="s">
        <v>71</v>
      </c>
      <c r="AV229" s="40" t="s">
        <v>72</v>
      </c>
      <c r="AW229" s="41" t="s">
        <v>71</v>
      </c>
      <c r="AX229" s="41" t="s">
        <v>72</v>
      </c>
      <c r="AY229" s="3" t="s">
        <v>71</v>
      </c>
      <c r="AZ229" s="3" t="s">
        <v>72</v>
      </c>
      <c r="BA229" s="36" t="s">
        <v>71</v>
      </c>
      <c r="BB229" s="36" t="s">
        <v>72</v>
      </c>
      <c r="BC229" s="40" t="s">
        <v>71</v>
      </c>
      <c r="BD229" s="40" t="s">
        <v>72</v>
      </c>
      <c r="BE229" s="41" t="s">
        <v>71</v>
      </c>
      <c r="BF229" s="41" t="s">
        <v>72</v>
      </c>
      <c r="BG229" s="3" t="s">
        <v>71</v>
      </c>
      <c r="BH229" s="3" t="s">
        <v>72</v>
      </c>
      <c r="BK229" s="35" t="s">
        <v>71</v>
      </c>
      <c r="BL229" s="35" t="s">
        <v>72</v>
      </c>
      <c r="BM229" s="35" t="s">
        <v>71</v>
      </c>
      <c r="BN229" s="35" t="s">
        <v>72</v>
      </c>
      <c r="BO229" s="35" t="s">
        <v>71</v>
      </c>
      <c r="BP229" s="35" t="s">
        <v>72</v>
      </c>
      <c r="BQ229" s="35" t="s">
        <v>71</v>
      </c>
      <c r="BR229" s="35" t="s">
        <v>72</v>
      </c>
      <c r="BS229" t="s">
        <v>71</v>
      </c>
      <c r="BT229" t="s">
        <v>72</v>
      </c>
      <c r="BU229" t="s">
        <v>71</v>
      </c>
      <c r="BV229" t="s">
        <v>72</v>
      </c>
      <c r="BW229" t="s">
        <v>71</v>
      </c>
      <c r="BX229" t="s">
        <v>72</v>
      </c>
      <c r="BY229" t="s">
        <v>71</v>
      </c>
      <c r="BZ229" t="s">
        <v>72</v>
      </c>
    </row>
    <row r="230" spans="1:78" x14ac:dyDescent="0.3">
      <c r="A230">
        <v>14159200</v>
      </c>
      <c r="B230">
        <v>23773037</v>
      </c>
      <c r="C230" t="s">
        <v>58</v>
      </c>
      <c r="D230" t="s">
        <v>55</v>
      </c>
      <c r="G230" s="16">
        <v>0.85199999999999998</v>
      </c>
      <c r="H230" s="16" t="str">
        <f t="shared" ref="H230:H236" si="2115">IF(G230&gt;0.8,"VG",IF(G230&gt;0.7,"G",IF(G230&gt;0.45,"S","NS")))</f>
        <v>VG</v>
      </c>
      <c r="L230" s="19">
        <v>-2.9000000000000001E-2</v>
      </c>
      <c r="M230" s="26" t="str">
        <f t="shared" ref="M230:M236" si="2116">IF(ABS(L230)&lt;5%,"VG",IF(ABS(L230)&lt;10%,"G",IF(ABS(L230)&lt;15%,"S","NS")))</f>
        <v>VG</v>
      </c>
      <c r="Q230" s="17">
        <v>0.38200000000000001</v>
      </c>
      <c r="R230" s="17" t="str">
        <f t="shared" ref="R230:R236" si="2117">IF(Q230&lt;=0.5,"VG",IF(Q230&lt;=0.6,"G",IF(Q230&lt;=0.7,"S","NS")))</f>
        <v>VG</v>
      </c>
      <c r="V230" s="18">
        <v>0.88</v>
      </c>
      <c r="W230" s="18" t="str">
        <f t="shared" ref="W230:W236" si="2118">IF(V230&gt;0.85,"VG",IF(V230&gt;0.75,"G",IF(V230&gt;0.6,"S","NS")))</f>
        <v>VG</v>
      </c>
    </row>
    <row r="231" spans="1:78" s="69" customFormat="1" x14ac:dyDescent="0.3">
      <c r="A231" s="69">
        <v>14159200</v>
      </c>
      <c r="B231" s="69">
        <v>23773037</v>
      </c>
      <c r="C231" s="69" t="s">
        <v>58</v>
      </c>
      <c r="D231" s="69" t="s">
        <v>132</v>
      </c>
      <c r="F231" s="77"/>
      <c r="G231" s="70">
        <v>0.60199999999999998</v>
      </c>
      <c r="H231" s="70" t="str">
        <f t="shared" si="2115"/>
        <v>S</v>
      </c>
      <c r="I231" s="70"/>
      <c r="J231" s="70"/>
      <c r="K231" s="70"/>
      <c r="L231" s="71">
        <v>0.13600000000000001</v>
      </c>
      <c r="M231" s="70" t="str">
        <f t="shared" si="2116"/>
        <v>S</v>
      </c>
      <c r="N231" s="70"/>
      <c r="O231" s="70"/>
      <c r="P231" s="70"/>
      <c r="Q231" s="70">
        <v>0.59299999999999997</v>
      </c>
      <c r="R231" s="70" t="str">
        <f t="shared" si="2117"/>
        <v>G</v>
      </c>
      <c r="S231" s="70"/>
      <c r="T231" s="70"/>
      <c r="U231" s="70"/>
      <c r="V231" s="70">
        <v>0.86599999999999999</v>
      </c>
      <c r="W231" s="70" t="str">
        <f t="shared" si="2118"/>
        <v>VG</v>
      </c>
      <c r="X231" s="70"/>
      <c r="Y231" s="70"/>
      <c r="Z231" s="70"/>
      <c r="AA231" s="70"/>
      <c r="AB231" s="71"/>
      <c r="AC231" s="70"/>
      <c r="AD231" s="70"/>
      <c r="AE231" s="70"/>
      <c r="AF231" s="71"/>
      <c r="AG231" s="70"/>
      <c r="AH231" s="70"/>
      <c r="AI231" s="70"/>
      <c r="AJ231" s="71"/>
      <c r="AK231" s="70"/>
      <c r="AL231" s="70"/>
    </row>
    <row r="232" spans="1:78" s="69" customFormat="1" x14ac:dyDescent="0.3">
      <c r="A232" s="69">
        <v>14159200</v>
      </c>
      <c r="B232" s="69">
        <v>23773037</v>
      </c>
      <c r="C232" s="69" t="s">
        <v>58</v>
      </c>
      <c r="D232" s="69" t="s">
        <v>158</v>
      </c>
      <c r="F232" s="80"/>
      <c r="G232" s="70">
        <v>0.624</v>
      </c>
      <c r="H232" s="70" t="str">
        <f t="shared" si="2115"/>
        <v>S</v>
      </c>
      <c r="I232" s="70"/>
      <c r="J232" s="70"/>
      <c r="K232" s="70"/>
      <c r="L232" s="71">
        <v>0.11600000000000001</v>
      </c>
      <c r="M232" s="70" t="str">
        <f t="shared" si="2116"/>
        <v>S</v>
      </c>
      <c r="N232" s="70"/>
      <c r="O232" s="70"/>
      <c r="P232" s="70"/>
      <c r="Q232" s="70">
        <v>0.58499999999999996</v>
      </c>
      <c r="R232" s="70" t="str">
        <f t="shared" si="2117"/>
        <v>G</v>
      </c>
      <c r="S232" s="70"/>
      <c r="T232" s="70"/>
      <c r="U232" s="70"/>
      <c r="V232" s="70">
        <v>0.88500000000000001</v>
      </c>
      <c r="W232" s="70" t="str">
        <f t="shared" si="2118"/>
        <v>VG</v>
      </c>
      <c r="X232" s="70"/>
      <c r="Y232" s="70"/>
      <c r="Z232" s="70"/>
      <c r="AA232" s="70"/>
      <c r="AB232" s="71"/>
      <c r="AC232" s="70"/>
      <c r="AD232" s="70"/>
      <c r="AE232" s="70"/>
      <c r="AF232" s="71"/>
      <c r="AG232" s="70"/>
      <c r="AH232" s="70"/>
      <c r="AI232" s="70"/>
      <c r="AJ232" s="71"/>
      <c r="AK232" s="70"/>
      <c r="AL232" s="70"/>
    </row>
    <row r="233" spans="1:78" s="69" customFormat="1" x14ac:dyDescent="0.3">
      <c r="A233" s="69">
        <v>14159200</v>
      </c>
      <c r="B233" s="69">
        <v>23773037</v>
      </c>
      <c r="C233" s="69" t="s">
        <v>58</v>
      </c>
      <c r="D233" s="69" t="s">
        <v>163</v>
      </c>
      <c r="F233" s="80">
        <v>-1.04</v>
      </c>
      <c r="G233" s="70">
        <v>0.48299999999999998</v>
      </c>
      <c r="H233" s="70" t="str">
        <f t="shared" si="2115"/>
        <v>S</v>
      </c>
      <c r="I233" s="70"/>
      <c r="J233" s="70"/>
      <c r="K233" s="70"/>
      <c r="L233" s="71">
        <v>0.16900000000000001</v>
      </c>
      <c r="M233" s="70" t="str">
        <f t="shared" si="2116"/>
        <v>NS</v>
      </c>
      <c r="N233" s="70"/>
      <c r="O233" s="70"/>
      <c r="P233" s="70"/>
      <c r="Q233" s="70">
        <v>0.66</v>
      </c>
      <c r="R233" s="70" t="str">
        <f t="shared" si="2117"/>
        <v>S</v>
      </c>
      <c r="S233" s="70"/>
      <c r="T233" s="70"/>
      <c r="U233" s="70"/>
      <c r="V233" s="70">
        <v>0.88300000000000001</v>
      </c>
      <c r="W233" s="70" t="str">
        <f t="shared" si="2118"/>
        <v>VG</v>
      </c>
      <c r="X233" s="70"/>
      <c r="Y233" s="70"/>
      <c r="Z233" s="70"/>
      <c r="AA233" s="70"/>
      <c r="AB233" s="71"/>
      <c r="AC233" s="70"/>
      <c r="AD233" s="70"/>
      <c r="AE233" s="70"/>
      <c r="AF233" s="71"/>
      <c r="AG233" s="70"/>
      <c r="AH233" s="70"/>
      <c r="AI233" s="70"/>
      <c r="AJ233" s="71"/>
      <c r="AK233" s="70"/>
      <c r="AL233" s="70"/>
    </row>
    <row r="234" spans="1:78" s="69" customFormat="1" x14ac:dyDescent="0.3">
      <c r="A234" s="69">
        <v>14159200</v>
      </c>
      <c r="B234" s="69">
        <v>23773037</v>
      </c>
      <c r="C234" s="69" t="s">
        <v>58</v>
      </c>
      <c r="D234" s="69" t="s">
        <v>165</v>
      </c>
      <c r="F234" s="80">
        <v>0.76</v>
      </c>
      <c r="G234" s="70">
        <v>0.63</v>
      </c>
      <c r="H234" s="70" t="str">
        <f t="shared" si="2115"/>
        <v>S</v>
      </c>
      <c r="I234" s="70"/>
      <c r="J234" s="70"/>
      <c r="K234" s="70"/>
      <c r="L234" s="71">
        <v>-9.5000000000000001E-2</v>
      </c>
      <c r="M234" s="70" t="str">
        <f t="shared" si="2116"/>
        <v>G</v>
      </c>
      <c r="N234" s="70"/>
      <c r="O234" s="70"/>
      <c r="P234" s="70"/>
      <c r="Q234" s="70">
        <v>0.57899999999999996</v>
      </c>
      <c r="R234" s="70" t="str">
        <f t="shared" si="2117"/>
        <v>G</v>
      </c>
      <c r="S234" s="70"/>
      <c r="T234" s="70"/>
      <c r="U234" s="70"/>
      <c r="V234" s="70">
        <v>0.90400000000000003</v>
      </c>
      <c r="W234" s="70" t="str">
        <f t="shared" si="2118"/>
        <v>VG</v>
      </c>
      <c r="X234" s="70"/>
      <c r="Y234" s="70"/>
      <c r="Z234" s="70"/>
      <c r="AA234" s="70"/>
      <c r="AB234" s="71"/>
      <c r="AC234" s="70"/>
      <c r="AD234" s="70"/>
      <c r="AE234" s="70"/>
      <c r="AF234" s="71"/>
      <c r="AG234" s="70"/>
      <c r="AH234" s="70"/>
      <c r="AI234" s="70"/>
      <c r="AJ234" s="71"/>
      <c r="AK234" s="70"/>
      <c r="AL234" s="70"/>
    </row>
    <row r="235" spans="1:78" s="69" customFormat="1" x14ac:dyDescent="0.3">
      <c r="A235" s="69">
        <v>14159200</v>
      </c>
      <c r="B235" s="69">
        <v>23773037</v>
      </c>
      <c r="C235" s="69" t="s">
        <v>58</v>
      </c>
      <c r="D235" s="69" t="s">
        <v>166</v>
      </c>
      <c r="F235" s="80">
        <v>-1.04</v>
      </c>
      <c r="G235" s="70">
        <v>0.48299999999999998</v>
      </c>
      <c r="H235" s="70" t="str">
        <f t="shared" si="2115"/>
        <v>S</v>
      </c>
      <c r="I235" s="70"/>
      <c r="J235" s="70"/>
      <c r="K235" s="70"/>
      <c r="L235" s="71">
        <v>0.16900000000000001</v>
      </c>
      <c r="M235" s="70" t="str">
        <f t="shared" si="2116"/>
        <v>NS</v>
      </c>
      <c r="N235" s="70"/>
      <c r="O235" s="70"/>
      <c r="P235" s="70"/>
      <c r="Q235" s="70">
        <v>0.66</v>
      </c>
      <c r="R235" s="70" t="str">
        <f t="shared" si="2117"/>
        <v>S</v>
      </c>
      <c r="S235" s="70"/>
      <c r="T235" s="70"/>
      <c r="U235" s="70"/>
      <c r="V235" s="70">
        <v>0.88300000000000001</v>
      </c>
      <c r="W235" s="70" t="str">
        <f t="shared" si="2118"/>
        <v>VG</v>
      </c>
      <c r="X235" s="70"/>
      <c r="Y235" s="70"/>
      <c r="Z235" s="70"/>
      <c r="AA235" s="70"/>
      <c r="AB235" s="71"/>
      <c r="AC235" s="70"/>
      <c r="AD235" s="70"/>
      <c r="AE235" s="70"/>
      <c r="AF235" s="71"/>
      <c r="AG235" s="70"/>
      <c r="AH235" s="70"/>
      <c r="AI235" s="70"/>
      <c r="AJ235" s="71"/>
      <c r="AK235" s="70"/>
      <c r="AL235" s="70"/>
    </row>
    <row r="236" spans="1:78" s="63" customFormat="1" x14ac:dyDescent="0.3">
      <c r="A236" s="63">
        <v>14159200</v>
      </c>
      <c r="B236" s="63">
        <v>23773037</v>
      </c>
      <c r="C236" s="63" t="s">
        <v>58</v>
      </c>
      <c r="D236" s="63" t="s">
        <v>174</v>
      </c>
      <c r="F236" s="79">
        <v>1.1000000000000001</v>
      </c>
      <c r="G236" s="64">
        <v>0.63500000000000001</v>
      </c>
      <c r="H236" s="64" t="str">
        <f t="shared" si="2115"/>
        <v>S</v>
      </c>
      <c r="I236" s="64"/>
      <c r="J236" s="64"/>
      <c r="K236" s="64"/>
      <c r="L236" s="65">
        <v>-0.10199999999999999</v>
      </c>
      <c r="M236" s="64" t="str">
        <f t="shared" si="2116"/>
        <v>S</v>
      </c>
      <c r="N236" s="64"/>
      <c r="O236" s="64"/>
      <c r="P236" s="64"/>
      <c r="Q236" s="64">
        <v>0.57199999999999995</v>
      </c>
      <c r="R236" s="64" t="str">
        <f t="shared" si="2117"/>
        <v>G</v>
      </c>
      <c r="S236" s="64"/>
      <c r="T236" s="64"/>
      <c r="U236" s="64"/>
      <c r="V236" s="64">
        <v>0.91300000000000003</v>
      </c>
      <c r="W236" s="64" t="str">
        <f t="shared" si="2118"/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78" s="63" customFormat="1" ht="28.8" x14ac:dyDescent="0.3">
      <c r="A237" s="63">
        <v>14159200</v>
      </c>
      <c r="B237" s="63">
        <v>23773037</v>
      </c>
      <c r="C237" s="63" t="s">
        <v>58</v>
      </c>
      <c r="D237" s="82" t="s">
        <v>175</v>
      </c>
      <c r="E237" s="82"/>
      <c r="F237" s="79">
        <v>1.1000000000000001</v>
      </c>
      <c r="G237" s="64">
        <v>0.65</v>
      </c>
      <c r="H237" s="64" t="str">
        <f t="shared" ref="H237:H245" si="2119">IF(G237&gt;0.8,"VG",IF(G237&gt;0.7,"G",IF(G237&gt;0.45,"S","NS")))</f>
        <v>S</v>
      </c>
      <c r="I237" s="64"/>
      <c r="J237" s="64"/>
      <c r="K237" s="64"/>
      <c r="L237" s="65">
        <v>-9.6000000000000002E-2</v>
      </c>
      <c r="M237" s="64" t="str">
        <f t="shared" ref="M237:M245" si="2120">IF(ABS(L237)&lt;5%,"VG",IF(ABS(L237)&lt;10%,"G",IF(ABS(L237)&lt;15%,"S","NS")))</f>
        <v>G</v>
      </c>
      <c r="N237" s="64"/>
      <c r="O237" s="64"/>
      <c r="P237" s="64"/>
      <c r="Q237" s="64">
        <v>0.56000000000000005</v>
      </c>
      <c r="R237" s="64" t="str">
        <f t="shared" ref="R237:R245" si="2121">IF(Q237&lt;=0.5,"VG",IF(Q237&lt;=0.6,"G",IF(Q237&lt;=0.7,"S","NS")))</f>
        <v>G</v>
      </c>
      <c r="S237" s="64"/>
      <c r="T237" s="64"/>
      <c r="U237" s="64"/>
      <c r="V237" s="64">
        <v>0.91300000000000003</v>
      </c>
      <c r="W237" s="64" t="str">
        <f t="shared" ref="W237:W245" si="2122">IF(V237&gt;0.85,"VG",IF(V237&gt;0.75,"G",IF(V237&gt;0.6,"S","NS")))</f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78" s="63" customFormat="1" x14ac:dyDescent="0.3">
      <c r="A238" s="63">
        <v>14159200</v>
      </c>
      <c r="B238" s="63">
        <v>23773037</v>
      </c>
      <c r="C238" s="63" t="s">
        <v>58</v>
      </c>
      <c r="D238" s="82" t="s">
        <v>177</v>
      </c>
      <c r="E238" s="82"/>
      <c r="F238" s="79">
        <v>0.6</v>
      </c>
      <c r="G238" s="64">
        <v>0.87</v>
      </c>
      <c r="H238" s="64" t="str">
        <f t="shared" si="2119"/>
        <v>VG</v>
      </c>
      <c r="I238" s="64"/>
      <c r="J238" s="64"/>
      <c r="K238" s="64"/>
      <c r="L238" s="65">
        <v>-6.0000000000000001E-3</v>
      </c>
      <c r="M238" s="64" t="str">
        <f t="shared" si="2120"/>
        <v>VG</v>
      </c>
      <c r="N238" s="64"/>
      <c r="O238" s="64"/>
      <c r="P238" s="64"/>
      <c r="Q238" s="64">
        <v>0.37</v>
      </c>
      <c r="R238" s="64" t="str">
        <f t="shared" si="2121"/>
        <v>VG</v>
      </c>
      <c r="S238" s="64"/>
      <c r="T238" s="64"/>
      <c r="U238" s="64"/>
      <c r="V238" s="64">
        <v>0.91</v>
      </c>
      <c r="W238" s="64" t="str">
        <f t="shared" si="2122"/>
        <v>VG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78" s="63" customFormat="1" x14ac:dyDescent="0.3">
      <c r="A239" s="63">
        <v>14159200</v>
      </c>
      <c r="B239" s="63">
        <v>23773037</v>
      </c>
      <c r="C239" s="63" t="s">
        <v>58</v>
      </c>
      <c r="D239" s="82" t="s">
        <v>178</v>
      </c>
      <c r="E239" s="82"/>
      <c r="F239" s="79">
        <v>0.6</v>
      </c>
      <c r="G239" s="64">
        <v>0.89</v>
      </c>
      <c r="H239" s="64" t="str">
        <f t="shared" si="2119"/>
        <v>VG</v>
      </c>
      <c r="I239" s="64"/>
      <c r="J239" s="64"/>
      <c r="K239" s="64"/>
      <c r="L239" s="65">
        <v>-4.4999999999999998E-2</v>
      </c>
      <c r="M239" s="64" t="str">
        <f t="shared" si="2120"/>
        <v>VG</v>
      </c>
      <c r="N239" s="64"/>
      <c r="O239" s="64"/>
      <c r="P239" s="64"/>
      <c r="Q239" s="64">
        <v>0.32</v>
      </c>
      <c r="R239" s="64" t="str">
        <f t="shared" si="2121"/>
        <v>VG</v>
      </c>
      <c r="S239" s="64"/>
      <c r="T239" s="64"/>
      <c r="U239" s="64"/>
      <c r="V239" s="64">
        <v>0.93</v>
      </c>
      <c r="W239" s="64" t="str">
        <f t="shared" si="2122"/>
        <v>VG</v>
      </c>
      <c r="X239" s="64"/>
      <c r="Y239" s="64"/>
      <c r="Z239" s="64"/>
      <c r="AA239" s="64"/>
      <c r="AB239" s="65"/>
      <c r="AC239" s="64"/>
      <c r="AD239" s="64"/>
      <c r="AE239" s="64"/>
      <c r="AF239" s="65"/>
      <c r="AG239" s="64"/>
      <c r="AH239" s="64"/>
      <c r="AI239" s="64"/>
      <c r="AJ239" s="65"/>
      <c r="AK239" s="64"/>
      <c r="AL239" s="64"/>
    </row>
    <row r="240" spans="1:78" s="63" customFormat="1" x14ac:dyDescent="0.3">
      <c r="A240" s="63">
        <v>14159200</v>
      </c>
      <c r="B240" s="63">
        <v>23773037</v>
      </c>
      <c r="C240" s="63" t="s">
        <v>58</v>
      </c>
      <c r="D240" s="82" t="s">
        <v>186</v>
      </c>
      <c r="E240" s="82"/>
      <c r="F240" s="79">
        <v>0.7</v>
      </c>
      <c r="G240" s="64">
        <v>0.87</v>
      </c>
      <c r="H240" s="64" t="str">
        <f t="shared" si="2119"/>
        <v>VG</v>
      </c>
      <c r="I240" s="64"/>
      <c r="J240" s="64"/>
      <c r="K240" s="64"/>
      <c r="L240" s="65">
        <v>-6.0999999999999999E-2</v>
      </c>
      <c r="M240" s="64" t="str">
        <f t="shared" si="2120"/>
        <v>G</v>
      </c>
      <c r="N240" s="64"/>
      <c r="O240" s="64"/>
      <c r="P240" s="64"/>
      <c r="Q240" s="64">
        <v>0.36</v>
      </c>
      <c r="R240" s="64" t="str">
        <f t="shared" si="2121"/>
        <v>VG</v>
      </c>
      <c r="S240" s="64"/>
      <c r="T240" s="64"/>
      <c r="U240" s="64"/>
      <c r="V240" s="64">
        <v>0.93</v>
      </c>
      <c r="W240" s="64" t="str">
        <f t="shared" si="2122"/>
        <v>VG</v>
      </c>
      <c r="X240" s="64"/>
      <c r="Y240" s="64"/>
      <c r="Z240" s="64"/>
      <c r="AA240" s="64"/>
      <c r="AB240" s="65"/>
      <c r="AC240" s="64"/>
      <c r="AD240" s="64"/>
      <c r="AE240" s="64"/>
      <c r="AF240" s="65"/>
      <c r="AG240" s="64"/>
      <c r="AH240" s="64"/>
      <c r="AI240" s="64"/>
      <c r="AJ240" s="65"/>
      <c r="AK240" s="64"/>
      <c r="AL240" s="64"/>
    </row>
    <row r="241" spans="1:38" s="63" customFormat="1" ht="16.2" customHeight="1" x14ac:dyDescent="0.3">
      <c r="A241" s="63">
        <v>14159200</v>
      </c>
      <c r="B241" s="63">
        <v>23773037</v>
      </c>
      <c r="C241" s="63" t="s">
        <v>58</v>
      </c>
      <c r="D241" s="82" t="s">
        <v>204</v>
      </c>
      <c r="E241" s="82" t="s">
        <v>203</v>
      </c>
      <c r="F241" s="79">
        <v>0.7</v>
      </c>
      <c r="G241" s="64">
        <v>0.82</v>
      </c>
      <c r="H241" s="64" t="str">
        <f t="shared" si="2119"/>
        <v>VG</v>
      </c>
      <c r="I241" s="64"/>
      <c r="J241" s="64"/>
      <c r="K241" s="64"/>
      <c r="L241" s="65">
        <v>-3.3000000000000002E-2</v>
      </c>
      <c r="M241" s="64" t="str">
        <f t="shared" si="2120"/>
        <v>VG</v>
      </c>
      <c r="N241" s="64"/>
      <c r="O241" s="64"/>
      <c r="P241" s="64"/>
      <c r="Q241" s="64">
        <v>0.42</v>
      </c>
      <c r="R241" s="64" t="str">
        <f t="shared" si="2121"/>
        <v>VG</v>
      </c>
      <c r="S241" s="64"/>
      <c r="T241" s="64"/>
      <c r="U241" s="64"/>
      <c r="V241" s="64">
        <v>0.92</v>
      </c>
      <c r="W241" s="64" t="str">
        <f t="shared" si="2122"/>
        <v>VG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63" customFormat="1" ht="16.2" customHeight="1" x14ac:dyDescent="0.3">
      <c r="A242" s="63">
        <v>14159200</v>
      </c>
      <c r="B242" s="63">
        <v>23773037</v>
      </c>
      <c r="C242" s="63" t="s">
        <v>58</v>
      </c>
      <c r="D242" s="82" t="s">
        <v>212</v>
      </c>
      <c r="E242" s="82" t="s">
        <v>218</v>
      </c>
      <c r="F242" s="79">
        <v>0.7</v>
      </c>
      <c r="G242" s="64">
        <v>0.84</v>
      </c>
      <c r="H242" s="64" t="str">
        <f t="shared" si="2119"/>
        <v>VG</v>
      </c>
      <c r="I242" s="64"/>
      <c r="J242" s="64"/>
      <c r="K242" s="64"/>
      <c r="L242" s="65">
        <v>-1.7000000000000001E-2</v>
      </c>
      <c r="M242" s="64" t="str">
        <f t="shared" si="2120"/>
        <v>VG</v>
      </c>
      <c r="N242" s="64"/>
      <c r="O242" s="64"/>
      <c r="P242" s="64"/>
      <c r="Q242" s="64">
        <v>0.4</v>
      </c>
      <c r="R242" s="64" t="str">
        <f t="shared" si="2121"/>
        <v>VG</v>
      </c>
      <c r="S242" s="64"/>
      <c r="T242" s="64"/>
      <c r="U242" s="64"/>
      <c r="V242" s="64">
        <v>0.92</v>
      </c>
      <c r="W242" s="64" t="str">
        <f t="shared" si="2122"/>
        <v>VG</v>
      </c>
      <c r="X242" s="64"/>
      <c r="Y242" s="64"/>
      <c r="Z242" s="64"/>
      <c r="AA242" s="64"/>
      <c r="AB242" s="65"/>
      <c r="AC242" s="64"/>
      <c r="AD242" s="64"/>
      <c r="AE242" s="64"/>
      <c r="AF242" s="65"/>
      <c r="AG242" s="64"/>
      <c r="AH242" s="64"/>
      <c r="AI242" s="64"/>
      <c r="AJ242" s="65"/>
      <c r="AK242" s="64"/>
      <c r="AL242" s="64"/>
    </row>
    <row r="243" spans="1:38" s="63" customFormat="1" ht="16.2" customHeight="1" x14ac:dyDescent="0.3">
      <c r="A243" s="63">
        <v>14159200</v>
      </c>
      <c r="B243" s="63">
        <v>23773037</v>
      </c>
      <c r="C243" s="63" t="s">
        <v>58</v>
      </c>
      <c r="D243" s="82" t="s">
        <v>228</v>
      </c>
      <c r="E243" s="82" t="s">
        <v>233</v>
      </c>
      <c r="F243" s="79">
        <v>0.6</v>
      </c>
      <c r="G243" s="64">
        <v>0.89</v>
      </c>
      <c r="H243" s="64" t="str">
        <f t="shared" si="2119"/>
        <v>VG</v>
      </c>
      <c r="I243" s="64"/>
      <c r="J243" s="64"/>
      <c r="K243" s="64"/>
      <c r="L243" s="65">
        <v>3.6999999999999998E-2</v>
      </c>
      <c r="M243" s="64" t="str">
        <f t="shared" si="2120"/>
        <v>VG</v>
      </c>
      <c r="N243" s="64"/>
      <c r="O243" s="64"/>
      <c r="P243" s="64"/>
      <c r="Q243" s="64">
        <v>0.33</v>
      </c>
      <c r="R243" s="64" t="str">
        <f t="shared" si="2121"/>
        <v>VG</v>
      </c>
      <c r="S243" s="64"/>
      <c r="T243" s="64"/>
      <c r="U243" s="64"/>
      <c r="V243" s="64">
        <v>0.92</v>
      </c>
      <c r="W243" s="64" t="str">
        <f t="shared" si="2122"/>
        <v>VG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63" customFormat="1" ht="16.2" customHeight="1" x14ac:dyDescent="0.3">
      <c r="A244" s="63">
        <v>14159200</v>
      </c>
      <c r="B244" s="63">
        <v>23773037</v>
      </c>
      <c r="C244" s="63" t="s">
        <v>58</v>
      </c>
      <c r="D244" s="82" t="s">
        <v>240</v>
      </c>
      <c r="E244" s="82" t="s">
        <v>233</v>
      </c>
      <c r="F244" s="79">
        <v>0.6</v>
      </c>
      <c r="G244" s="64">
        <v>0.89</v>
      </c>
      <c r="H244" s="64" t="str">
        <f t="shared" si="2119"/>
        <v>VG</v>
      </c>
      <c r="I244" s="64"/>
      <c r="J244" s="64"/>
      <c r="K244" s="64"/>
      <c r="L244" s="65">
        <v>3.6999999999999998E-2</v>
      </c>
      <c r="M244" s="64" t="str">
        <f t="shared" si="2120"/>
        <v>VG</v>
      </c>
      <c r="N244" s="64"/>
      <c r="O244" s="64"/>
      <c r="P244" s="64"/>
      <c r="Q244" s="64">
        <v>0.33</v>
      </c>
      <c r="R244" s="64" t="str">
        <f t="shared" si="2121"/>
        <v>VG</v>
      </c>
      <c r="S244" s="64"/>
      <c r="T244" s="64"/>
      <c r="U244" s="64"/>
      <c r="V244" s="64">
        <v>0.92</v>
      </c>
      <c r="W244" s="64" t="str">
        <f t="shared" si="2122"/>
        <v>VG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63" customFormat="1" ht="16.2" customHeight="1" x14ac:dyDescent="0.3">
      <c r="A245" s="63">
        <v>14159200</v>
      </c>
      <c r="B245" s="63">
        <v>23773037</v>
      </c>
      <c r="C245" s="63" t="s">
        <v>58</v>
      </c>
      <c r="D245" s="82" t="s">
        <v>254</v>
      </c>
      <c r="E245" s="82" t="s">
        <v>258</v>
      </c>
      <c r="F245" s="79">
        <v>0.9</v>
      </c>
      <c r="G245" s="64">
        <v>0.79</v>
      </c>
      <c r="H245" s="64" t="str">
        <f t="shared" si="2119"/>
        <v>G</v>
      </c>
      <c r="I245" s="64"/>
      <c r="J245" s="64"/>
      <c r="K245" s="64"/>
      <c r="L245" s="65">
        <v>-0.10100000000000001</v>
      </c>
      <c r="M245" s="64" t="str">
        <f t="shared" si="2120"/>
        <v>S</v>
      </c>
      <c r="N245" s="64"/>
      <c r="O245" s="64"/>
      <c r="P245" s="64"/>
      <c r="Q245" s="64">
        <v>0.44</v>
      </c>
      <c r="R245" s="64" t="str">
        <f t="shared" si="2121"/>
        <v>VG</v>
      </c>
      <c r="S245" s="64"/>
      <c r="T245" s="64"/>
      <c r="U245" s="64"/>
      <c r="V245" s="64">
        <v>0.92</v>
      </c>
      <c r="W245" s="64" t="str">
        <f t="shared" si="2122"/>
        <v>VG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63" customFormat="1" ht="16.2" customHeight="1" x14ac:dyDescent="0.3">
      <c r="A246" s="63">
        <v>14159200</v>
      </c>
      <c r="B246" s="63">
        <v>23773037</v>
      </c>
      <c r="C246" s="63" t="s">
        <v>58</v>
      </c>
      <c r="D246" s="82" t="s">
        <v>359</v>
      </c>
      <c r="E246" s="82" t="s">
        <v>258</v>
      </c>
      <c r="F246" s="79">
        <v>0.9</v>
      </c>
      <c r="G246" s="64">
        <v>0.8</v>
      </c>
      <c r="H246" s="64" t="str">
        <f t="shared" ref="H246" si="2123">IF(G246&gt;0.8,"VG",IF(G246&gt;0.7,"G",IF(G246&gt;0.45,"S","NS")))</f>
        <v>G</v>
      </c>
      <c r="I246" s="64"/>
      <c r="J246" s="64"/>
      <c r="K246" s="64"/>
      <c r="L246" s="65">
        <v>-0.10100000000000001</v>
      </c>
      <c r="M246" s="64" t="str">
        <f t="shared" ref="M246" si="2124">IF(ABS(L246)&lt;5%,"VG",IF(ABS(L246)&lt;10%,"G",IF(ABS(L246)&lt;15%,"S","NS")))</f>
        <v>S</v>
      </c>
      <c r="N246" s="64"/>
      <c r="O246" s="64"/>
      <c r="P246" s="64"/>
      <c r="Q246" s="64">
        <v>0.43</v>
      </c>
      <c r="R246" s="64" t="str">
        <f t="shared" ref="R246" si="2125">IF(Q246&lt;=0.5,"VG",IF(Q246&lt;=0.6,"G",IF(Q246&lt;=0.7,"S","NS")))</f>
        <v>VG</v>
      </c>
      <c r="S246" s="64"/>
      <c r="T246" s="64"/>
      <c r="U246" s="64"/>
      <c r="V246" s="64">
        <v>0.92</v>
      </c>
      <c r="W246" s="64" t="str">
        <f t="shared" ref="W246" si="2126">IF(V246&gt;0.85,"VG",IF(V246&gt;0.75,"G",IF(V246&gt;0.6,"S","NS")))</f>
        <v>VG</v>
      </c>
      <c r="X246" s="64"/>
      <c r="Y246" s="64"/>
      <c r="Z246" s="64"/>
      <c r="AA246" s="64"/>
      <c r="AB246" s="65"/>
      <c r="AC246" s="64"/>
      <c r="AD246" s="64"/>
      <c r="AE246" s="64"/>
      <c r="AF246" s="65"/>
      <c r="AG246" s="64"/>
      <c r="AH246" s="64"/>
      <c r="AI246" s="64"/>
      <c r="AJ246" s="65"/>
      <c r="AK246" s="64"/>
      <c r="AL246" s="64"/>
    </row>
    <row r="247" spans="1:38" s="63" customFormat="1" ht="16.2" customHeight="1" x14ac:dyDescent="0.3">
      <c r="A247" s="63">
        <v>14159200</v>
      </c>
      <c r="B247" s="63">
        <v>23773037</v>
      </c>
      <c r="C247" s="63" t="s">
        <v>58</v>
      </c>
      <c r="D247" s="82" t="s">
        <v>364</v>
      </c>
      <c r="E247" s="82" t="s">
        <v>258</v>
      </c>
      <c r="F247" s="79">
        <v>0.9</v>
      </c>
      <c r="G247" s="64">
        <v>0.8</v>
      </c>
      <c r="H247" s="64" t="str">
        <f t="shared" ref="H247" si="2127">IF(G247&gt;0.8,"VG",IF(G247&gt;0.7,"G",IF(G247&gt;0.45,"S","NS")))</f>
        <v>G</v>
      </c>
      <c r="I247" s="64"/>
      <c r="J247" s="64"/>
      <c r="K247" s="64"/>
      <c r="L247" s="65">
        <v>-0.1</v>
      </c>
      <c r="M247" s="64" t="str">
        <f t="shared" ref="M247" si="2128">IF(ABS(L247)&lt;5%,"VG",IF(ABS(L247)&lt;10%,"G",IF(ABS(L247)&lt;15%,"S","NS")))</f>
        <v>S</v>
      </c>
      <c r="N247" s="64"/>
      <c r="O247" s="64"/>
      <c r="P247" s="64"/>
      <c r="Q247" s="64">
        <v>0.42</v>
      </c>
      <c r="R247" s="64" t="str">
        <f t="shared" ref="R247" si="2129">IF(Q247&lt;=0.5,"VG",IF(Q247&lt;=0.6,"G",IF(Q247&lt;=0.7,"S","NS")))</f>
        <v>VG</v>
      </c>
      <c r="S247" s="64"/>
      <c r="T247" s="64"/>
      <c r="U247" s="64"/>
      <c r="V247" s="64">
        <v>0.92</v>
      </c>
      <c r="W247" s="64" t="str">
        <f t="shared" ref="W247" si="2130">IF(V247&gt;0.85,"VG",IF(V247&gt;0.75,"G",IF(V247&gt;0.6,"S","NS")))</f>
        <v>VG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69" customFormat="1" x14ac:dyDescent="0.3">
      <c r="F248" s="80"/>
      <c r="G248" s="70"/>
      <c r="H248" s="70"/>
      <c r="I248" s="70"/>
      <c r="J248" s="70"/>
      <c r="K248" s="70"/>
      <c r="L248" s="71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1"/>
      <c r="AC248" s="70"/>
      <c r="AD248" s="70"/>
      <c r="AE248" s="70"/>
      <c r="AF248" s="71"/>
      <c r="AG248" s="70"/>
      <c r="AH248" s="70"/>
      <c r="AI248" s="70"/>
      <c r="AJ248" s="71"/>
      <c r="AK248" s="70"/>
      <c r="AL248" s="70"/>
    </row>
    <row r="249" spans="1:38" s="63" customFormat="1" x14ac:dyDescent="0.3">
      <c r="A249" s="63">
        <v>14159500</v>
      </c>
      <c r="B249" s="63">
        <v>23773009</v>
      </c>
      <c r="C249" s="63" t="s">
        <v>7</v>
      </c>
      <c r="D249" s="63" t="s">
        <v>168</v>
      </c>
      <c r="F249" s="79">
        <v>0.13</v>
      </c>
      <c r="G249" s="64">
        <v>0.59299999999999997</v>
      </c>
      <c r="H249" s="64" t="str">
        <f t="shared" ref="H249:H258" si="2131">IF(G249&gt;0.8,"VG",IF(G249&gt;0.7,"G",IF(G249&gt;0.45,"S","NS")))</f>
        <v>S</v>
      </c>
      <c r="I249" s="64"/>
      <c r="J249" s="64"/>
      <c r="K249" s="64"/>
      <c r="L249" s="65">
        <v>-1.4999999999999999E-2</v>
      </c>
      <c r="M249" s="64" t="str">
        <f t="shared" ref="M249:M258" si="2132">IF(ABS(L249)&lt;5%,"VG",IF(ABS(L249)&lt;10%,"G",IF(ABS(L249)&lt;15%,"S","NS")))</f>
        <v>VG</v>
      </c>
      <c r="N249" s="64"/>
      <c r="O249" s="64"/>
      <c r="P249" s="64"/>
      <c r="Q249" s="64">
        <v>0.63700000000000001</v>
      </c>
      <c r="R249" s="64" t="str">
        <f t="shared" ref="R249:R258" si="2133">IF(Q249&lt;=0.5,"VG",IF(Q249&lt;=0.6,"G",IF(Q249&lt;=0.7,"S","NS")))</f>
        <v>S</v>
      </c>
      <c r="S249" s="64"/>
      <c r="T249" s="64"/>
      <c r="U249" s="64"/>
      <c r="V249" s="64">
        <v>0.65</v>
      </c>
      <c r="W249" s="64" t="str">
        <f t="shared" ref="W249:W258" si="2134">IF(V249&gt;0.85,"VG",IF(V249&gt;0.75,"G",IF(V249&gt;0.6,"S","NS")))</f>
        <v>S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63" customFormat="1" x14ac:dyDescent="0.3">
      <c r="A250" s="63">
        <v>14159500</v>
      </c>
      <c r="B250" s="63">
        <v>23773009</v>
      </c>
      <c r="C250" s="63" t="s">
        <v>7</v>
      </c>
      <c r="D250" s="63" t="s">
        <v>172</v>
      </c>
      <c r="F250" s="79">
        <v>1.6</v>
      </c>
      <c r="G250" s="64">
        <v>0.61</v>
      </c>
      <c r="H250" s="64" t="str">
        <f t="shared" si="2131"/>
        <v>S</v>
      </c>
      <c r="I250" s="64"/>
      <c r="J250" s="64"/>
      <c r="K250" s="64"/>
      <c r="L250" s="65">
        <v>-3.5000000000000003E-2</v>
      </c>
      <c r="M250" s="64" t="str">
        <f t="shared" si="2132"/>
        <v>VG</v>
      </c>
      <c r="N250" s="64"/>
      <c r="O250" s="64"/>
      <c r="P250" s="64"/>
      <c r="Q250" s="64">
        <v>0.62</v>
      </c>
      <c r="R250" s="64" t="str">
        <f t="shared" si="2133"/>
        <v>S</v>
      </c>
      <c r="S250" s="64"/>
      <c r="T250" s="64"/>
      <c r="U250" s="64"/>
      <c r="V250" s="64">
        <v>0.68</v>
      </c>
      <c r="W250" s="64" t="str">
        <f t="shared" si="2134"/>
        <v>S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63" customFormat="1" x14ac:dyDescent="0.3">
      <c r="A251" s="63">
        <v>14159500</v>
      </c>
      <c r="B251" s="63">
        <v>23773009</v>
      </c>
      <c r="C251" s="63" t="s">
        <v>7</v>
      </c>
      <c r="D251" s="63" t="s">
        <v>174</v>
      </c>
      <c r="F251" s="79">
        <v>1.6</v>
      </c>
      <c r="G251" s="64">
        <v>0.61</v>
      </c>
      <c r="H251" s="64" t="str">
        <f t="shared" si="2131"/>
        <v>S</v>
      </c>
      <c r="I251" s="64"/>
      <c r="J251" s="64"/>
      <c r="K251" s="64"/>
      <c r="L251" s="65">
        <v>-3.2000000000000001E-2</v>
      </c>
      <c r="M251" s="64" t="str">
        <f t="shared" si="2132"/>
        <v>VG</v>
      </c>
      <c r="N251" s="64"/>
      <c r="O251" s="64"/>
      <c r="P251" s="64"/>
      <c r="Q251" s="64">
        <v>0.62</v>
      </c>
      <c r="R251" s="64" t="str">
        <f t="shared" si="2133"/>
        <v>S</v>
      </c>
      <c r="S251" s="64"/>
      <c r="T251" s="64"/>
      <c r="U251" s="64"/>
      <c r="V251" s="64">
        <v>0.69</v>
      </c>
      <c r="W251" s="64" t="str">
        <f t="shared" si="2134"/>
        <v>S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63" customFormat="1" ht="28.8" x14ac:dyDescent="0.3">
      <c r="A252" s="63">
        <v>14159500</v>
      </c>
      <c r="B252" s="63">
        <v>23773009</v>
      </c>
      <c r="C252" s="63" t="s">
        <v>7</v>
      </c>
      <c r="D252" s="82" t="s">
        <v>175</v>
      </c>
      <c r="E252" s="82"/>
      <c r="F252" s="79">
        <v>1.6</v>
      </c>
      <c r="G252" s="64">
        <v>0.61</v>
      </c>
      <c r="H252" s="64" t="str">
        <f t="shared" si="2131"/>
        <v>S</v>
      </c>
      <c r="I252" s="64"/>
      <c r="J252" s="64"/>
      <c r="K252" s="64"/>
      <c r="L252" s="65">
        <v>-1.2999999999999999E-2</v>
      </c>
      <c r="M252" s="64" t="str">
        <f t="shared" si="2132"/>
        <v>VG</v>
      </c>
      <c r="N252" s="64"/>
      <c r="O252" s="64"/>
      <c r="P252" s="64"/>
      <c r="Q252" s="64">
        <v>0.62</v>
      </c>
      <c r="R252" s="64" t="str">
        <f t="shared" si="2133"/>
        <v>S</v>
      </c>
      <c r="S252" s="64"/>
      <c r="T252" s="64"/>
      <c r="U252" s="64"/>
      <c r="V252" s="64">
        <v>0.67</v>
      </c>
      <c r="W252" s="64" t="str">
        <f t="shared" si="2134"/>
        <v>S</v>
      </c>
      <c r="X252" s="64"/>
      <c r="Y252" s="64"/>
      <c r="Z252" s="64"/>
      <c r="AA252" s="64"/>
      <c r="AB252" s="65"/>
      <c r="AC252" s="64"/>
      <c r="AD252" s="64"/>
      <c r="AE252" s="64"/>
      <c r="AF252" s="65"/>
      <c r="AG252" s="64"/>
      <c r="AH252" s="64"/>
      <c r="AI252" s="64"/>
      <c r="AJ252" s="65"/>
      <c r="AK252" s="64"/>
      <c r="AL252" s="64"/>
    </row>
    <row r="253" spans="1:38" s="63" customFormat="1" x14ac:dyDescent="0.3">
      <c r="A253" s="63">
        <v>14159500</v>
      </c>
      <c r="B253" s="63">
        <v>23773009</v>
      </c>
      <c r="C253" s="63" t="s">
        <v>7</v>
      </c>
      <c r="D253" s="82" t="s">
        <v>177</v>
      </c>
      <c r="E253" s="82"/>
      <c r="F253" s="79">
        <v>1.8</v>
      </c>
      <c r="G253" s="64">
        <v>0.61</v>
      </c>
      <c r="H253" s="64" t="str">
        <f t="shared" si="2131"/>
        <v>S</v>
      </c>
      <c r="I253" s="64"/>
      <c r="J253" s="64"/>
      <c r="K253" s="64"/>
      <c r="L253" s="65">
        <v>7.1999999999999995E-2</v>
      </c>
      <c r="M253" s="64" t="str">
        <f t="shared" si="2132"/>
        <v>G</v>
      </c>
      <c r="N253" s="64"/>
      <c r="O253" s="64"/>
      <c r="P253" s="64"/>
      <c r="Q253" s="64">
        <v>0.62</v>
      </c>
      <c r="R253" s="64" t="str">
        <f t="shared" si="2133"/>
        <v>S</v>
      </c>
      <c r="S253" s="64"/>
      <c r="T253" s="64"/>
      <c r="U253" s="64"/>
      <c r="V253" s="64">
        <v>0.66</v>
      </c>
      <c r="W253" s="64" t="str">
        <f t="shared" si="2134"/>
        <v>S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63" customFormat="1" x14ac:dyDescent="0.3">
      <c r="A254" s="63">
        <v>14159500</v>
      </c>
      <c r="B254" s="63">
        <v>23773009</v>
      </c>
      <c r="C254" s="63" t="s">
        <v>7</v>
      </c>
      <c r="D254" s="82" t="s">
        <v>178</v>
      </c>
      <c r="E254" s="82"/>
      <c r="F254" s="79">
        <v>1.6</v>
      </c>
      <c r="G254" s="64">
        <v>0.64</v>
      </c>
      <c r="H254" s="64" t="str">
        <f t="shared" si="2131"/>
        <v>S</v>
      </c>
      <c r="I254" s="64"/>
      <c r="J254" s="64"/>
      <c r="K254" s="64"/>
      <c r="L254" s="65">
        <v>0.09</v>
      </c>
      <c r="M254" s="64" t="str">
        <f t="shared" si="2132"/>
        <v>G</v>
      </c>
      <c r="N254" s="64"/>
      <c r="O254" s="64"/>
      <c r="P254" s="64"/>
      <c r="Q254" s="64">
        <v>0.57999999999999996</v>
      </c>
      <c r="R254" s="64" t="str">
        <f t="shared" si="2133"/>
        <v>G</v>
      </c>
      <c r="S254" s="64"/>
      <c r="T254" s="64"/>
      <c r="U254" s="64"/>
      <c r="V254" s="64">
        <v>0.69</v>
      </c>
      <c r="W254" s="64" t="str">
        <f t="shared" si="2134"/>
        <v>S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47" customFormat="1" x14ac:dyDescent="0.3">
      <c r="A255" s="47">
        <v>14159500</v>
      </c>
      <c r="B255" s="47">
        <v>23773009</v>
      </c>
      <c r="C255" s="47" t="s">
        <v>7</v>
      </c>
      <c r="D255" s="112" t="s">
        <v>186</v>
      </c>
      <c r="E255" s="112"/>
      <c r="F255" s="100">
        <v>1.7</v>
      </c>
      <c r="G255" s="49">
        <v>0.65</v>
      </c>
      <c r="H255" s="49" t="str">
        <f t="shared" si="2131"/>
        <v>S</v>
      </c>
      <c r="I255" s="49"/>
      <c r="J255" s="49"/>
      <c r="K255" s="49"/>
      <c r="L255" s="50">
        <v>5.6000000000000001E-2</v>
      </c>
      <c r="M255" s="49" t="str">
        <f t="shared" si="2132"/>
        <v>G</v>
      </c>
      <c r="N255" s="49"/>
      <c r="O255" s="49"/>
      <c r="P255" s="49"/>
      <c r="Q255" s="49">
        <v>0.59</v>
      </c>
      <c r="R255" s="49" t="str">
        <f t="shared" si="2133"/>
        <v>G</v>
      </c>
      <c r="S255" s="49"/>
      <c r="T255" s="49"/>
      <c r="U255" s="49"/>
      <c r="V255" s="49">
        <v>0.68</v>
      </c>
      <c r="W255" s="49" t="str">
        <f t="shared" si="2134"/>
        <v>S</v>
      </c>
      <c r="X255" s="49"/>
      <c r="Y255" s="49"/>
      <c r="Z255" s="49"/>
      <c r="AA255" s="49"/>
      <c r="AB255" s="50"/>
      <c r="AC255" s="49"/>
      <c r="AD255" s="49"/>
      <c r="AE255" s="49"/>
      <c r="AF255" s="50"/>
      <c r="AG255" s="49"/>
      <c r="AH255" s="49"/>
      <c r="AI255" s="49"/>
      <c r="AJ255" s="50"/>
      <c r="AK255" s="49"/>
      <c r="AL255" s="49"/>
    </row>
    <row r="256" spans="1:38" s="47" customFormat="1" x14ac:dyDescent="0.3">
      <c r="A256" s="47">
        <v>14159500</v>
      </c>
      <c r="B256" s="47">
        <v>23773009</v>
      </c>
      <c r="C256" s="47" t="s">
        <v>7</v>
      </c>
      <c r="D256" s="112" t="s">
        <v>188</v>
      </c>
      <c r="E256" s="112"/>
      <c r="F256" s="100">
        <v>1.7</v>
      </c>
      <c r="G256" s="49">
        <v>0.64</v>
      </c>
      <c r="H256" s="49" t="str">
        <f t="shared" si="2131"/>
        <v>S</v>
      </c>
      <c r="I256" s="49"/>
      <c r="J256" s="49"/>
      <c r="K256" s="49"/>
      <c r="L256" s="50">
        <v>5.6000000000000001E-2</v>
      </c>
      <c r="M256" s="49" t="str">
        <f t="shared" si="2132"/>
        <v>G</v>
      </c>
      <c r="N256" s="49"/>
      <c r="O256" s="49"/>
      <c r="P256" s="49"/>
      <c r="Q256" s="49">
        <v>0.59</v>
      </c>
      <c r="R256" s="49" t="str">
        <f t="shared" si="2133"/>
        <v>G</v>
      </c>
      <c r="S256" s="49"/>
      <c r="T256" s="49"/>
      <c r="U256" s="49"/>
      <c r="V256" s="49">
        <v>0.68</v>
      </c>
      <c r="W256" s="49" t="str">
        <f t="shared" si="2134"/>
        <v>S</v>
      </c>
      <c r="X256" s="49"/>
      <c r="Y256" s="49"/>
      <c r="Z256" s="49"/>
      <c r="AA256" s="49"/>
      <c r="AB256" s="50"/>
      <c r="AC256" s="49"/>
      <c r="AD256" s="49"/>
      <c r="AE256" s="49"/>
      <c r="AF256" s="50"/>
      <c r="AG256" s="49"/>
      <c r="AH256" s="49"/>
      <c r="AI256" s="49"/>
      <c r="AJ256" s="50"/>
      <c r="AK256" s="49"/>
      <c r="AL256" s="49"/>
    </row>
    <row r="257" spans="1:38" s="47" customFormat="1" x14ac:dyDescent="0.3">
      <c r="A257" s="47">
        <v>14159500</v>
      </c>
      <c r="B257" s="47">
        <v>23773009</v>
      </c>
      <c r="C257" s="47" t="s">
        <v>7</v>
      </c>
      <c r="D257" s="112" t="s">
        <v>190</v>
      </c>
      <c r="E257" s="112"/>
      <c r="F257" s="100">
        <v>1.6</v>
      </c>
      <c r="G257" s="49">
        <v>0.54</v>
      </c>
      <c r="H257" s="49" t="str">
        <f t="shared" si="2131"/>
        <v>S</v>
      </c>
      <c r="I257" s="49"/>
      <c r="J257" s="49"/>
      <c r="K257" s="49"/>
      <c r="L257" s="50">
        <v>-6.8000000000000005E-2</v>
      </c>
      <c r="M257" s="49" t="str">
        <f t="shared" si="2132"/>
        <v>G</v>
      </c>
      <c r="N257" s="49"/>
      <c r="O257" s="49"/>
      <c r="P257" s="49"/>
      <c r="Q257" s="49">
        <v>0.67</v>
      </c>
      <c r="R257" s="49" t="str">
        <f t="shared" si="2133"/>
        <v>S</v>
      </c>
      <c r="S257" s="49"/>
      <c r="T257" s="49"/>
      <c r="U257" s="49"/>
      <c r="V257" s="49">
        <v>0.69</v>
      </c>
      <c r="W257" s="49" t="str">
        <f t="shared" si="2134"/>
        <v>S</v>
      </c>
      <c r="X257" s="49"/>
      <c r="Y257" s="49"/>
      <c r="Z257" s="49"/>
      <c r="AA257" s="49"/>
      <c r="AB257" s="50"/>
      <c r="AC257" s="49"/>
      <c r="AD257" s="49"/>
      <c r="AE257" s="49"/>
      <c r="AF257" s="50"/>
      <c r="AG257" s="49"/>
      <c r="AH257" s="49"/>
      <c r="AI257" s="49"/>
      <c r="AJ257" s="50"/>
      <c r="AK257" s="49"/>
      <c r="AL257" s="49"/>
    </row>
    <row r="258" spans="1:38" s="47" customFormat="1" x14ac:dyDescent="0.3">
      <c r="A258" s="47">
        <v>14159500</v>
      </c>
      <c r="B258" s="47">
        <v>23773009</v>
      </c>
      <c r="C258" s="47" t="s">
        <v>7</v>
      </c>
      <c r="D258" s="112" t="s">
        <v>192</v>
      </c>
      <c r="E258" s="112" t="s">
        <v>191</v>
      </c>
      <c r="F258" s="100">
        <v>1.6</v>
      </c>
      <c r="G258" s="49">
        <v>0.64</v>
      </c>
      <c r="H258" s="49" t="str">
        <f t="shared" si="2131"/>
        <v>S</v>
      </c>
      <c r="I258" s="49"/>
      <c r="J258" s="49"/>
      <c r="K258" s="49"/>
      <c r="L258" s="50">
        <v>2E-3</v>
      </c>
      <c r="M258" s="49" t="str">
        <f t="shared" si="2132"/>
        <v>VG</v>
      </c>
      <c r="N258" s="49"/>
      <c r="O258" s="49"/>
      <c r="P258" s="49"/>
      <c r="Q258" s="49">
        <v>0.64</v>
      </c>
      <c r="R258" s="49" t="str">
        <f t="shared" si="2133"/>
        <v>S</v>
      </c>
      <c r="S258" s="49"/>
      <c r="T258" s="49"/>
      <c r="U258" s="49"/>
      <c r="V258" s="49">
        <v>0.69</v>
      </c>
      <c r="W258" s="49" t="str">
        <f t="shared" si="2134"/>
        <v>S</v>
      </c>
      <c r="X258" s="49"/>
      <c r="Y258" s="49"/>
      <c r="Z258" s="49"/>
      <c r="AA258" s="49"/>
      <c r="AB258" s="50"/>
      <c r="AC258" s="49"/>
      <c r="AD258" s="49"/>
      <c r="AE258" s="49"/>
      <c r="AF258" s="50"/>
      <c r="AG258" s="49"/>
      <c r="AH258" s="49"/>
      <c r="AI258" s="49"/>
      <c r="AJ258" s="50"/>
      <c r="AK258" s="49"/>
      <c r="AL258" s="49"/>
    </row>
    <row r="259" spans="1:38" s="124" customFormat="1" x14ac:dyDescent="0.3">
      <c r="A259" s="124">
        <v>14159500</v>
      </c>
      <c r="B259" s="124">
        <v>23773009</v>
      </c>
      <c r="C259" s="124" t="s">
        <v>7</v>
      </c>
      <c r="D259" s="124" t="s">
        <v>204</v>
      </c>
      <c r="E259" s="124" t="s">
        <v>202</v>
      </c>
      <c r="F259" s="125">
        <v>1.7</v>
      </c>
      <c r="G259" s="126">
        <v>0.54</v>
      </c>
      <c r="H259" s="126" t="str">
        <f t="shared" ref="H259" si="2135">IF(G259&gt;0.8,"VG",IF(G259&gt;0.7,"G",IF(G259&gt;0.45,"S","NS")))</f>
        <v>S</v>
      </c>
      <c r="I259" s="126"/>
      <c r="J259" s="126"/>
      <c r="K259" s="126"/>
      <c r="L259" s="127">
        <v>-4.7E-2</v>
      </c>
      <c r="M259" s="126" t="str">
        <f t="shared" ref="M259" si="2136">IF(ABS(L259)&lt;5%,"VG",IF(ABS(L259)&lt;10%,"G",IF(ABS(L259)&lt;15%,"S","NS")))</f>
        <v>VG</v>
      </c>
      <c r="N259" s="126"/>
      <c r="O259" s="126"/>
      <c r="P259" s="126"/>
      <c r="Q259" s="126">
        <v>0.67</v>
      </c>
      <c r="R259" s="126" t="str">
        <f t="shared" ref="R259" si="2137">IF(Q259&lt;=0.5,"VG",IF(Q259&lt;=0.6,"G",IF(Q259&lt;=0.7,"S","NS")))</f>
        <v>S</v>
      </c>
      <c r="S259" s="126"/>
      <c r="T259" s="126"/>
      <c r="U259" s="126"/>
      <c r="V259" s="126">
        <v>0.67</v>
      </c>
      <c r="W259" s="126" t="str">
        <f t="shared" ref="W259" si="2138">IF(V259&gt;0.85,"VG",IF(V259&gt;0.75,"G",IF(V259&gt;0.6,"S","NS")))</f>
        <v>S</v>
      </c>
      <c r="X259" s="126"/>
      <c r="Y259" s="126"/>
      <c r="Z259" s="126"/>
      <c r="AA259" s="126"/>
      <c r="AB259" s="127"/>
      <c r="AC259" s="126"/>
      <c r="AD259" s="126"/>
      <c r="AE259" s="126"/>
      <c r="AF259" s="127"/>
      <c r="AG259" s="126"/>
      <c r="AH259" s="126"/>
      <c r="AI259" s="126"/>
      <c r="AJ259" s="127"/>
      <c r="AK259" s="126"/>
      <c r="AL259" s="126"/>
    </row>
    <row r="260" spans="1:38" s="124" customFormat="1" x14ac:dyDescent="0.3">
      <c r="A260" s="124">
        <v>14159500</v>
      </c>
      <c r="B260" s="124">
        <v>23773009</v>
      </c>
      <c r="C260" s="124" t="s">
        <v>7</v>
      </c>
      <c r="D260" s="124" t="s">
        <v>212</v>
      </c>
      <c r="E260" s="124" t="s">
        <v>217</v>
      </c>
      <c r="F260" s="125">
        <v>1.8</v>
      </c>
      <c r="G260" s="126">
        <v>0.56999999999999995</v>
      </c>
      <c r="H260" s="126" t="str">
        <f t="shared" ref="H260" si="2139">IF(G260&gt;0.8,"VG",IF(G260&gt;0.7,"G",IF(G260&gt;0.45,"S","NS")))</f>
        <v>S</v>
      </c>
      <c r="I260" s="126"/>
      <c r="J260" s="126"/>
      <c r="K260" s="126"/>
      <c r="L260" s="127">
        <v>0</v>
      </c>
      <c r="M260" s="126" t="str">
        <f t="shared" ref="M260" si="2140">IF(ABS(L260)&lt;5%,"VG",IF(ABS(L260)&lt;10%,"G",IF(ABS(L260)&lt;15%,"S","NS")))</f>
        <v>VG</v>
      </c>
      <c r="N260" s="126"/>
      <c r="O260" s="126"/>
      <c r="P260" s="126"/>
      <c r="Q260" s="126">
        <v>0.65</v>
      </c>
      <c r="R260" s="126" t="str">
        <f t="shared" ref="R260" si="2141">IF(Q260&lt;=0.5,"VG",IF(Q260&lt;=0.6,"G",IF(Q260&lt;=0.7,"S","NS")))</f>
        <v>S</v>
      </c>
      <c r="S260" s="126"/>
      <c r="T260" s="126"/>
      <c r="U260" s="126"/>
      <c r="V260" s="126">
        <v>0.64</v>
      </c>
      <c r="W260" s="126" t="str">
        <f t="shared" ref="W260" si="2142">IF(V260&gt;0.85,"VG",IF(V260&gt;0.75,"G",IF(V260&gt;0.6,"S","NS")))</f>
        <v>S</v>
      </c>
      <c r="X260" s="126"/>
      <c r="Y260" s="126"/>
      <c r="Z260" s="126"/>
      <c r="AA260" s="126"/>
      <c r="AB260" s="127"/>
      <c r="AC260" s="126"/>
      <c r="AD260" s="126"/>
      <c r="AE260" s="126"/>
      <c r="AF260" s="127"/>
      <c r="AG260" s="126"/>
      <c r="AH260" s="126"/>
      <c r="AI260" s="126"/>
      <c r="AJ260" s="127"/>
      <c r="AK260" s="126"/>
      <c r="AL260" s="126"/>
    </row>
    <row r="261" spans="1:38" s="132" customFormat="1" x14ac:dyDescent="0.3">
      <c r="A261" s="132">
        <v>14159500</v>
      </c>
      <c r="B261" s="132">
        <v>23773009</v>
      </c>
      <c r="C261" s="132" t="s">
        <v>7</v>
      </c>
      <c r="D261" s="132" t="s">
        <v>228</v>
      </c>
      <c r="E261" s="132" t="s">
        <v>232</v>
      </c>
      <c r="F261" s="133">
        <v>2.7</v>
      </c>
      <c r="G261" s="134">
        <v>0.01</v>
      </c>
      <c r="H261" s="134" t="str">
        <f t="shared" ref="H261" si="2143">IF(G261&gt;0.8,"VG",IF(G261&gt;0.7,"G",IF(G261&gt;0.45,"S","NS")))</f>
        <v>NS</v>
      </c>
      <c r="I261" s="134"/>
      <c r="J261" s="134"/>
      <c r="K261" s="134"/>
      <c r="L261" s="135">
        <v>0.40699999999999997</v>
      </c>
      <c r="M261" s="134" t="str">
        <f t="shared" ref="M261" si="2144">IF(ABS(L261)&lt;5%,"VG",IF(ABS(L261)&lt;10%,"G",IF(ABS(L261)&lt;15%,"S","NS")))</f>
        <v>NS</v>
      </c>
      <c r="N261" s="134"/>
      <c r="O261" s="134"/>
      <c r="P261" s="134"/>
      <c r="Q261" s="134">
        <v>0.8</v>
      </c>
      <c r="R261" s="134" t="str">
        <f t="shared" ref="R261" si="2145">IF(Q261&lt;=0.5,"VG",IF(Q261&lt;=0.6,"G",IF(Q261&lt;=0.7,"S","NS")))</f>
        <v>NS</v>
      </c>
      <c r="S261" s="134"/>
      <c r="T261" s="134"/>
      <c r="U261" s="134"/>
      <c r="V261" s="134">
        <v>0.65</v>
      </c>
      <c r="W261" s="134" t="str">
        <f t="shared" ref="W261" si="2146">IF(V261&gt;0.85,"VG",IF(V261&gt;0.75,"G",IF(V261&gt;0.6,"S","NS")))</f>
        <v>S</v>
      </c>
      <c r="X261" s="134"/>
      <c r="Y261" s="134"/>
      <c r="Z261" s="134"/>
      <c r="AA261" s="134"/>
      <c r="AB261" s="135"/>
      <c r="AC261" s="134"/>
      <c r="AD261" s="134"/>
      <c r="AE261" s="134"/>
      <c r="AF261" s="135"/>
      <c r="AG261" s="134"/>
      <c r="AH261" s="134"/>
      <c r="AI261" s="134"/>
      <c r="AJ261" s="135"/>
      <c r="AK261" s="134"/>
      <c r="AL261" s="134"/>
    </row>
    <row r="262" spans="1:38" s="132" customFormat="1" x14ac:dyDescent="0.3">
      <c r="A262" s="132">
        <v>14159500</v>
      </c>
      <c r="B262" s="132">
        <v>23773009</v>
      </c>
      <c r="C262" s="132" t="s">
        <v>7</v>
      </c>
      <c r="D262" s="132" t="s">
        <v>240</v>
      </c>
      <c r="E262" s="132" t="s">
        <v>242</v>
      </c>
      <c r="F262" s="133">
        <v>2.9</v>
      </c>
      <c r="G262" s="134">
        <v>-0.12</v>
      </c>
      <c r="H262" s="134" t="str">
        <f t="shared" ref="H262" si="2147">IF(G262&gt;0.8,"VG",IF(G262&gt;0.7,"G",IF(G262&gt;0.45,"S","NS")))</f>
        <v>NS</v>
      </c>
      <c r="I262" s="134"/>
      <c r="J262" s="134"/>
      <c r="K262" s="134"/>
      <c r="L262" s="135">
        <v>0.46400000000000002</v>
      </c>
      <c r="M262" s="134" t="str">
        <f t="shared" ref="M262" si="2148">IF(ABS(L262)&lt;5%,"VG",IF(ABS(L262)&lt;10%,"G",IF(ABS(L262)&lt;15%,"S","NS")))</f>
        <v>NS</v>
      </c>
      <c r="N262" s="134"/>
      <c r="O262" s="134"/>
      <c r="P262" s="134"/>
      <c r="Q262" s="134">
        <v>0.82</v>
      </c>
      <c r="R262" s="134" t="str">
        <f t="shared" ref="R262" si="2149">IF(Q262&lt;=0.5,"VG",IF(Q262&lt;=0.6,"G",IF(Q262&lt;=0.7,"S","NS")))</f>
        <v>NS</v>
      </c>
      <c r="S262" s="134"/>
      <c r="T262" s="134"/>
      <c r="U262" s="134"/>
      <c r="V262" s="134">
        <v>0.66</v>
      </c>
      <c r="W262" s="134" t="str">
        <f t="shared" ref="W262" si="2150">IF(V262&gt;0.85,"VG",IF(V262&gt;0.75,"G",IF(V262&gt;0.6,"S","NS")))</f>
        <v>S</v>
      </c>
      <c r="X262" s="134"/>
      <c r="Y262" s="134"/>
      <c r="Z262" s="134"/>
      <c r="AA262" s="134"/>
      <c r="AB262" s="135"/>
      <c r="AC262" s="134"/>
      <c r="AD262" s="134"/>
      <c r="AE262" s="134"/>
      <c r="AF262" s="135"/>
      <c r="AG262" s="134"/>
      <c r="AH262" s="134"/>
      <c r="AI262" s="134"/>
      <c r="AJ262" s="135"/>
      <c r="AK262" s="134"/>
      <c r="AL262" s="134"/>
    </row>
    <row r="263" spans="1:38" s="124" customFormat="1" x14ac:dyDescent="0.3">
      <c r="A263" s="124">
        <v>14159500</v>
      </c>
      <c r="B263" s="124">
        <v>23773009</v>
      </c>
      <c r="C263" s="124" t="s">
        <v>7</v>
      </c>
      <c r="D263" s="124" t="s">
        <v>245</v>
      </c>
      <c r="E263" s="124" t="s">
        <v>243</v>
      </c>
      <c r="F263" s="125">
        <v>2</v>
      </c>
      <c r="G263" s="126">
        <v>0.51</v>
      </c>
      <c r="H263" s="126" t="str">
        <f t="shared" ref="H263" si="2151">IF(G263&gt;0.8,"VG",IF(G263&gt;0.7,"G",IF(G263&gt;0.45,"S","NS")))</f>
        <v>S</v>
      </c>
      <c r="I263" s="126"/>
      <c r="J263" s="126"/>
      <c r="K263" s="126"/>
      <c r="L263" s="127">
        <v>0.153</v>
      </c>
      <c r="M263" s="126" t="str">
        <f t="shared" ref="M263" si="2152">IF(ABS(L263)&lt;5%,"VG",IF(ABS(L263)&lt;10%,"G",IF(ABS(L263)&lt;15%,"S","NS")))</f>
        <v>NS</v>
      </c>
      <c r="N263" s="126"/>
      <c r="O263" s="126"/>
      <c r="P263" s="126"/>
      <c r="Q263" s="126">
        <v>0.66</v>
      </c>
      <c r="R263" s="126" t="str">
        <f t="shared" ref="R263" si="2153">IF(Q263&lt;=0.5,"VG",IF(Q263&lt;=0.6,"G",IF(Q263&lt;=0.7,"S","NS")))</f>
        <v>S</v>
      </c>
      <c r="S263" s="126"/>
      <c r="T263" s="126"/>
      <c r="U263" s="126"/>
      <c r="V263" s="126">
        <v>0.63</v>
      </c>
      <c r="W263" s="126" t="str">
        <f t="shared" ref="W263" si="2154">IF(V263&gt;0.85,"VG",IF(V263&gt;0.75,"G",IF(V263&gt;0.6,"S","NS")))</f>
        <v>S</v>
      </c>
      <c r="X263" s="126"/>
      <c r="Y263" s="126"/>
      <c r="Z263" s="126"/>
      <c r="AA263" s="126"/>
      <c r="AB263" s="127"/>
      <c r="AC263" s="126"/>
      <c r="AD263" s="126"/>
      <c r="AE263" s="126"/>
      <c r="AF263" s="127"/>
      <c r="AG263" s="126"/>
      <c r="AH263" s="126"/>
      <c r="AI263" s="126"/>
      <c r="AJ263" s="127"/>
      <c r="AK263" s="126"/>
      <c r="AL263" s="126"/>
    </row>
    <row r="264" spans="1:38" s="124" customFormat="1" x14ac:dyDescent="0.3">
      <c r="A264" s="124">
        <v>14159500</v>
      </c>
      <c r="B264" s="124">
        <v>23773009</v>
      </c>
      <c r="C264" s="124" t="s">
        <v>7</v>
      </c>
      <c r="D264" s="124" t="s">
        <v>251</v>
      </c>
      <c r="E264" s="124" t="s">
        <v>252</v>
      </c>
      <c r="F264" s="125">
        <v>1.9</v>
      </c>
      <c r="G264" s="126">
        <v>0.53</v>
      </c>
      <c r="H264" s="126" t="str">
        <f t="shared" ref="H264" si="2155">IF(G264&gt;0.8,"VG",IF(G264&gt;0.7,"G",IF(G264&gt;0.45,"S","NS")))</f>
        <v>S</v>
      </c>
      <c r="I264" s="126"/>
      <c r="J264" s="126"/>
      <c r="K264" s="126"/>
      <c r="L264" s="127">
        <v>0.14499999999999999</v>
      </c>
      <c r="M264" s="126" t="str">
        <f t="shared" ref="M264" si="2156">IF(ABS(L264)&lt;5%,"VG",IF(ABS(L264)&lt;10%,"G",IF(ABS(L264)&lt;15%,"S","NS")))</f>
        <v>S</v>
      </c>
      <c r="N264" s="126"/>
      <c r="O264" s="126"/>
      <c r="P264" s="126"/>
      <c r="Q264" s="126">
        <v>0.65</v>
      </c>
      <c r="R264" s="126" t="str">
        <f t="shared" ref="R264" si="2157">IF(Q264&lt;=0.5,"VG",IF(Q264&lt;=0.6,"G",IF(Q264&lt;=0.7,"S","NS")))</f>
        <v>S</v>
      </c>
      <c r="S264" s="126"/>
      <c r="T264" s="126"/>
      <c r="U264" s="126"/>
      <c r="V264" s="126">
        <v>0.63</v>
      </c>
      <c r="W264" s="126" t="str">
        <f t="shared" ref="W264" si="2158">IF(V264&gt;0.85,"VG",IF(V264&gt;0.75,"G",IF(V264&gt;0.6,"S","NS")))</f>
        <v>S</v>
      </c>
      <c r="X264" s="126"/>
      <c r="Y264" s="126"/>
      <c r="Z264" s="126"/>
      <c r="AA264" s="126"/>
      <c r="AB264" s="127"/>
      <c r="AC264" s="126"/>
      <c r="AD264" s="126"/>
      <c r="AE264" s="126"/>
      <c r="AF264" s="127"/>
      <c r="AG264" s="126"/>
      <c r="AH264" s="126"/>
      <c r="AI264" s="126"/>
      <c r="AJ264" s="127"/>
      <c r="AK264" s="126"/>
      <c r="AL264" s="126"/>
    </row>
    <row r="265" spans="1:38" s="120" customFormat="1" x14ac:dyDescent="0.3">
      <c r="A265" s="120">
        <v>14159500</v>
      </c>
      <c r="B265" s="120">
        <v>23773009</v>
      </c>
      <c r="C265" s="120" t="s">
        <v>7</v>
      </c>
      <c r="D265" s="120" t="s">
        <v>254</v>
      </c>
      <c r="E265" s="120" t="s">
        <v>257</v>
      </c>
      <c r="F265" s="121">
        <v>1.7</v>
      </c>
      <c r="G265" s="122">
        <v>0.63</v>
      </c>
      <c r="H265" s="122" t="str">
        <f t="shared" ref="H265" si="2159">IF(G265&gt;0.8,"VG",IF(G265&gt;0.7,"G",IF(G265&gt;0.45,"S","NS")))</f>
        <v>S</v>
      </c>
      <c r="I265" s="122"/>
      <c r="J265" s="122"/>
      <c r="K265" s="122"/>
      <c r="L265" s="123">
        <v>2.1999999999999999E-2</v>
      </c>
      <c r="M265" s="122" t="str">
        <f t="shared" ref="M265" si="2160">IF(ABS(L265)&lt;5%,"VG",IF(ABS(L265)&lt;10%,"G",IF(ABS(L265)&lt;15%,"S","NS")))</f>
        <v>VG</v>
      </c>
      <c r="N265" s="122"/>
      <c r="O265" s="122"/>
      <c r="P265" s="122"/>
      <c r="Q265" s="122">
        <v>0.61</v>
      </c>
      <c r="R265" s="122" t="str">
        <f t="shared" ref="R265" si="2161">IF(Q265&lt;=0.5,"VG",IF(Q265&lt;=0.6,"G",IF(Q265&lt;=0.7,"S","NS")))</f>
        <v>S</v>
      </c>
      <c r="S265" s="122"/>
      <c r="T265" s="122"/>
      <c r="U265" s="122"/>
      <c r="V265" s="122">
        <v>0.63</v>
      </c>
      <c r="W265" s="122" t="str">
        <f t="shared" ref="W265" si="2162">IF(V265&gt;0.85,"VG",IF(V265&gt;0.75,"G",IF(V265&gt;0.6,"S","NS")))</f>
        <v>S</v>
      </c>
      <c r="X265" s="122"/>
      <c r="Y265" s="122"/>
      <c r="Z265" s="122"/>
      <c r="AA265" s="122"/>
      <c r="AB265" s="123"/>
      <c r="AC265" s="122"/>
      <c r="AD265" s="122"/>
      <c r="AE265" s="122"/>
      <c r="AF265" s="123"/>
      <c r="AG265" s="122"/>
      <c r="AH265" s="122"/>
      <c r="AI265" s="122"/>
      <c r="AJ265" s="123"/>
      <c r="AK265" s="122"/>
      <c r="AL265" s="122"/>
    </row>
    <row r="266" spans="1:38" s="120" customFormat="1" x14ac:dyDescent="0.3">
      <c r="A266" s="120">
        <v>14159500</v>
      </c>
      <c r="B266" s="120">
        <v>23773009</v>
      </c>
      <c r="C266" s="120" t="s">
        <v>7</v>
      </c>
      <c r="D266" s="120" t="s">
        <v>359</v>
      </c>
      <c r="E266" s="120" t="s">
        <v>363</v>
      </c>
      <c r="F266" s="121">
        <v>1.7</v>
      </c>
      <c r="G266" s="122">
        <v>0.62</v>
      </c>
      <c r="H266" s="122" t="str">
        <f t="shared" ref="H266" si="2163">IF(G266&gt;0.8,"VG",IF(G266&gt;0.7,"G",IF(G266&gt;0.45,"S","NS")))</f>
        <v>S</v>
      </c>
      <c r="I266" s="122"/>
      <c r="J266" s="122"/>
      <c r="K266" s="122"/>
      <c r="L266" s="123">
        <v>1.2E-2</v>
      </c>
      <c r="M266" s="122" t="str">
        <f t="shared" ref="M266" si="2164">IF(ABS(L266)&lt;5%,"VG",IF(ABS(L266)&lt;10%,"G",IF(ABS(L266)&lt;15%,"S","NS")))</f>
        <v>VG</v>
      </c>
      <c r="N266" s="122"/>
      <c r="O266" s="122"/>
      <c r="P266" s="122"/>
      <c r="Q266" s="122">
        <v>0.62</v>
      </c>
      <c r="R266" s="122" t="str">
        <f t="shared" ref="R266" si="2165">IF(Q266&lt;=0.5,"VG",IF(Q266&lt;=0.6,"G",IF(Q266&lt;=0.7,"S","NS")))</f>
        <v>S</v>
      </c>
      <c r="S266" s="122"/>
      <c r="T266" s="122"/>
      <c r="U266" s="122"/>
      <c r="V266" s="122">
        <v>0.62</v>
      </c>
      <c r="W266" s="122" t="str">
        <f t="shared" ref="W266" si="2166">IF(V266&gt;0.85,"VG",IF(V266&gt;0.75,"G",IF(V266&gt;0.6,"S","NS")))</f>
        <v>S</v>
      </c>
      <c r="X266" s="122"/>
      <c r="Y266" s="122"/>
      <c r="Z266" s="122"/>
      <c r="AA266" s="122"/>
      <c r="AB266" s="123"/>
      <c r="AC266" s="122"/>
      <c r="AD266" s="122"/>
      <c r="AE266" s="122"/>
      <c r="AF266" s="123"/>
      <c r="AG266" s="122"/>
      <c r="AH266" s="122"/>
      <c r="AI266" s="122"/>
      <c r="AJ266" s="123"/>
      <c r="AK266" s="122"/>
      <c r="AL266" s="122"/>
    </row>
    <row r="267" spans="1:38" s="120" customFormat="1" x14ac:dyDescent="0.3">
      <c r="A267" s="120">
        <v>14159500</v>
      </c>
      <c r="B267" s="120">
        <v>23773009</v>
      </c>
      <c r="C267" s="120" t="s">
        <v>7</v>
      </c>
      <c r="D267" s="120" t="s">
        <v>364</v>
      </c>
      <c r="E267" s="120" t="s">
        <v>363</v>
      </c>
      <c r="F267" s="121">
        <v>1.7</v>
      </c>
      <c r="G267" s="122">
        <v>0.62</v>
      </c>
      <c r="H267" s="122" t="str">
        <f t="shared" ref="H267" si="2167">IF(G267&gt;0.8,"VG",IF(G267&gt;0.7,"G",IF(G267&gt;0.45,"S","NS")))</f>
        <v>S</v>
      </c>
      <c r="I267" s="122"/>
      <c r="J267" s="122"/>
      <c r="K267" s="122"/>
      <c r="L267" s="123">
        <v>1.2999999999999999E-2</v>
      </c>
      <c r="M267" s="122" t="str">
        <f t="shared" ref="M267" si="2168">IF(ABS(L267)&lt;5%,"VG",IF(ABS(L267)&lt;10%,"G",IF(ABS(L267)&lt;15%,"S","NS")))</f>
        <v>VG</v>
      </c>
      <c r="N267" s="122"/>
      <c r="O267" s="122"/>
      <c r="P267" s="122"/>
      <c r="Q267" s="122">
        <v>0.62</v>
      </c>
      <c r="R267" s="122" t="str">
        <f t="shared" ref="R267" si="2169">IF(Q267&lt;=0.5,"VG",IF(Q267&lt;=0.6,"G",IF(Q267&lt;=0.7,"S","NS")))</f>
        <v>S</v>
      </c>
      <c r="S267" s="122"/>
      <c r="T267" s="122"/>
      <c r="U267" s="122"/>
      <c r="V267" s="122">
        <v>0.62</v>
      </c>
      <c r="W267" s="122" t="str">
        <f t="shared" ref="W267" si="2170">IF(V267&gt;0.85,"VG",IF(V267&gt;0.75,"G",IF(V267&gt;0.6,"S","NS")))</f>
        <v>S</v>
      </c>
      <c r="X267" s="122"/>
      <c r="Y267" s="122"/>
      <c r="Z267" s="122"/>
      <c r="AA267" s="122"/>
      <c r="AB267" s="123"/>
      <c r="AC267" s="122"/>
      <c r="AD267" s="122"/>
      <c r="AE267" s="122"/>
      <c r="AF267" s="123"/>
      <c r="AG267" s="122"/>
      <c r="AH267" s="122"/>
      <c r="AI267" s="122"/>
      <c r="AJ267" s="123"/>
      <c r="AK267" s="122"/>
      <c r="AL267" s="122"/>
    </row>
    <row r="268" spans="1:38" s="136" customFormat="1" x14ac:dyDescent="0.3">
      <c r="F268" s="137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9"/>
      <c r="AC268" s="138"/>
      <c r="AD268" s="138"/>
      <c r="AE268" s="138"/>
      <c r="AF268" s="139"/>
      <c r="AG268" s="138"/>
      <c r="AH268" s="138"/>
      <c r="AI268" s="138"/>
      <c r="AJ268" s="139"/>
      <c r="AK268" s="138"/>
      <c r="AL268" s="138"/>
    </row>
    <row r="269" spans="1:38" s="69" customFormat="1" x14ac:dyDescent="0.3">
      <c r="A269" s="69">
        <v>14161100</v>
      </c>
      <c r="B269" s="69">
        <v>23773429</v>
      </c>
      <c r="C269" s="69" t="s">
        <v>59</v>
      </c>
      <c r="D269" s="69" t="s">
        <v>55</v>
      </c>
      <c r="F269" s="80"/>
      <c r="G269" s="70">
        <v>0.90400000000000003</v>
      </c>
      <c r="H269" s="70" t="str">
        <f t="shared" ref="H269:H275" si="2171">IF(G269&gt;0.8,"VG",IF(G269&gt;0.7,"G",IF(G269&gt;0.45,"S","NS")))</f>
        <v>VG</v>
      </c>
      <c r="I269" s="70"/>
      <c r="J269" s="70"/>
      <c r="K269" s="70"/>
      <c r="L269" s="71">
        <v>5.8000000000000003E-2</v>
      </c>
      <c r="M269" s="70" t="str">
        <f t="shared" ref="M269:M275" si="2172">IF(ABS(L269)&lt;5%,"VG",IF(ABS(L269)&lt;10%,"G",IF(ABS(L269)&lt;15%,"S","NS")))</f>
        <v>G</v>
      </c>
      <c r="N269" s="70"/>
      <c r="O269" s="70"/>
      <c r="P269" s="70"/>
      <c r="Q269" s="70">
        <v>0.307</v>
      </c>
      <c r="R269" s="70" t="str">
        <f t="shared" ref="R269:R275" si="2173">IF(Q269&lt;=0.5,"VG",IF(Q269&lt;=0.6,"G",IF(Q269&lt;=0.7,"S","NS")))</f>
        <v>VG</v>
      </c>
      <c r="S269" s="70"/>
      <c r="T269" s="70"/>
      <c r="U269" s="70"/>
      <c r="V269" s="70">
        <v>0.91900000000000004</v>
      </c>
      <c r="W269" s="70" t="str">
        <f t="shared" ref="W269:W275" si="2174">IF(V269&gt;0.85,"VG",IF(V269&gt;0.75,"G",IF(V269&gt;0.6,"S","NS")))</f>
        <v>VG</v>
      </c>
      <c r="X269" s="70"/>
      <c r="Y269" s="70"/>
      <c r="Z269" s="70"/>
      <c r="AA269" s="70"/>
      <c r="AB269" s="71"/>
      <c r="AC269" s="70"/>
      <c r="AD269" s="70"/>
      <c r="AE269" s="70"/>
      <c r="AF269" s="71"/>
      <c r="AG269" s="70"/>
      <c r="AH269" s="70"/>
      <c r="AI269" s="70"/>
      <c r="AJ269" s="71"/>
      <c r="AK269" s="70"/>
      <c r="AL269" s="70"/>
    </row>
    <row r="270" spans="1:38" s="69" customFormat="1" x14ac:dyDescent="0.3">
      <c r="A270" s="69">
        <v>14161100</v>
      </c>
      <c r="B270" s="69">
        <v>23773429</v>
      </c>
      <c r="C270" s="69" t="s">
        <v>59</v>
      </c>
      <c r="D270" s="69" t="s">
        <v>163</v>
      </c>
      <c r="F270" s="80"/>
      <c r="G270" s="70">
        <v>-2.8000000000000001E-2</v>
      </c>
      <c r="H270" s="70" t="str">
        <f t="shared" si="2171"/>
        <v>NS</v>
      </c>
      <c r="I270" s="70"/>
      <c r="J270" s="70"/>
      <c r="K270" s="70"/>
      <c r="L270" s="71">
        <v>0.47</v>
      </c>
      <c r="M270" s="70" t="str">
        <f t="shared" si="2172"/>
        <v>NS</v>
      </c>
      <c r="N270" s="70"/>
      <c r="O270" s="70"/>
      <c r="P270" s="70"/>
      <c r="Q270" s="70">
        <v>0.83399999999999996</v>
      </c>
      <c r="R270" s="70" t="str">
        <f t="shared" si="2173"/>
        <v>NS</v>
      </c>
      <c r="S270" s="70"/>
      <c r="T270" s="70"/>
      <c r="U270" s="70"/>
      <c r="V270" s="70">
        <v>0.89200000000000002</v>
      </c>
      <c r="W270" s="70" t="str">
        <f t="shared" si="2174"/>
        <v>VG</v>
      </c>
      <c r="X270" s="70"/>
      <c r="Y270" s="70"/>
      <c r="Z270" s="70"/>
      <c r="AA270" s="70"/>
      <c r="AB270" s="71"/>
      <c r="AC270" s="70"/>
      <c r="AD270" s="70"/>
      <c r="AE270" s="70"/>
      <c r="AF270" s="71"/>
      <c r="AG270" s="70"/>
      <c r="AH270" s="70"/>
      <c r="AI270" s="70"/>
      <c r="AJ270" s="71"/>
      <c r="AK270" s="70"/>
      <c r="AL270" s="70"/>
    </row>
    <row r="271" spans="1:38" s="69" customFormat="1" x14ac:dyDescent="0.3">
      <c r="A271" s="69">
        <v>14161100</v>
      </c>
      <c r="B271" s="69">
        <v>23773429</v>
      </c>
      <c r="C271" s="69" t="s">
        <v>59</v>
      </c>
      <c r="D271" s="69" t="s">
        <v>165</v>
      </c>
      <c r="F271" s="80"/>
      <c r="G271" s="70">
        <v>0.82499999999999996</v>
      </c>
      <c r="H271" s="70" t="str">
        <f t="shared" si="2171"/>
        <v>VG</v>
      </c>
      <c r="I271" s="70"/>
      <c r="J271" s="70"/>
      <c r="K271" s="70"/>
      <c r="L271" s="71">
        <v>-6.7000000000000004E-2</v>
      </c>
      <c r="M271" s="70" t="str">
        <f t="shared" si="2172"/>
        <v>G</v>
      </c>
      <c r="N271" s="70"/>
      <c r="O271" s="70"/>
      <c r="P271" s="70"/>
      <c r="Q271" s="70">
        <v>0.41299999999999998</v>
      </c>
      <c r="R271" s="70" t="str">
        <f t="shared" si="2173"/>
        <v>VG</v>
      </c>
      <c r="S271" s="70"/>
      <c r="T271" s="70"/>
      <c r="U271" s="70"/>
      <c r="V271" s="70">
        <v>0.89500000000000002</v>
      </c>
      <c r="W271" s="70" t="str">
        <f t="shared" si="2174"/>
        <v>VG</v>
      </c>
      <c r="X271" s="70"/>
      <c r="Y271" s="70"/>
      <c r="Z271" s="70"/>
      <c r="AA271" s="70"/>
      <c r="AB271" s="71"/>
      <c r="AC271" s="70"/>
      <c r="AD271" s="70"/>
      <c r="AE271" s="70"/>
      <c r="AF271" s="71"/>
      <c r="AG271" s="70"/>
      <c r="AH271" s="70"/>
      <c r="AI271" s="70"/>
      <c r="AJ271" s="71"/>
      <c r="AK271" s="70"/>
      <c r="AL271" s="70"/>
    </row>
    <row r="272" spans="1:38" s="63" customFormat="1" x14ac:dyDescent="0.3">
      <c r="A272" s="63">
        <v>14161100</v>
      </c>
      <c r="B272" s="63">
        <v>23773429</v>
      </c>
      <c r="C272" s="63" t="s">
        <v>59</v>
      </c>
      <c r="D272" s="63" t="s">
        <v>174</v>
      </c>
      <c r="F272" s="79">
        <v>1.3</v>
      </c>
      <c r="G272" s="64">
        <v>0.85599999999999998</v>
      </c>
      <c r="H272" s="64" t="str">
        <f t="shared" si="2171"/>
        <v>VG</v>
      </c>
      <c r="I272" s="64"/>
      <c r="J272" s="64"/>
      <c r="K272" s="64"/>
      <c r="L272" s="65">
        <v>-7.4999999999999997E-2</v>
      </c>
      <c r="M272" s="64" t="str">
        <f t="shared" si="2172"/>
        <v>G</v>
      </c>
      <c r="N272" s="64"/>
      <c r="O272" s="64"/>
      <c r="P272" s="64"/>
      <c r="Q272" s="64">
        <v>0.373</v>
      </c>
      <c r="R272" s="64" t="str">
        <f t="shared" si="2173"/>
        <v>VG</v>
      </c>
      <c r="S272" s="64"/>
      <c r="T272" s="64"/>
      <c r="U272" s="64"/>
      <c r="V272" s="64">
        <v>0.92500000000000004</v>
      </c>
      <c r="W272" s="64" t="str">
        <f t="shared" si="2174"/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ht="28.8" x14ac:dyDescent="0.3">
      <c r="A273" s="63">
        <v>14161100</v>
      </c>
      <c r="B273" s="63">
        <v>23773429</v>
      </c>
      <c r="C273" s="63" t="s">
        <v>59</v>
      </c>
      <c r="D273" s="82" t="s">
        <v>175</v>
      </c>
      <c r="E273" s="82"/>
      <c r="F273" s="79">
        <v>1.2</v>
      </c>
      <c r="G273" s="64">
        <v>0.85599999999999998</v>
      </c>
      <c r="H273" s="64" t="str">
        <f t="shared" si="2171"/>
        <v>VG</v>
      </c>
      <c r="I273" s="64"/>
      <c r="J273" s="64"/>
      <c r="K273" s="64"/>
      <c r="L273" s="65">
        <v>-7.2999999999999995E-2</v>
      </c>
      <c r="M273" s="64" t="str">
        <f t="shared" si="2172"/>
        <v>G</v>
      </c>
      <c r="N273" s="64"/>
      <c r="O273" s="64"/>
      <c r="P273" s="64"/>
      <c r="Q273" s="64">
        <v>0.373</v>
      </c>
      <c r="R273" s="64" t="str">
        <f t="shared" si="2173"/>
        <v>VG</v>
      </c>
      <c r="S273" s="64"/>
      <c r="T273" s="64"/>
      <c r="U273" s="64"/>
      <c r="V273" s="64">
        <v>0.92500000000000004</v>
      </c>
      <c r="W273" s="64" t="str">
        <f t="shared" si="2174"/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x14ac:dyDescent="0.3">
      <c r="A274" s="63">
        <v>14161100</v>
      </c>
      <c r="B274" s="63">
        <v>23773429</v>
      </c>
      <c r="C274" s="63" t="s">
        <v>59</v>
      </c>
      <c r="D274" s="82" t="s">
        <v>177</v>
      </c>
      <c r="E274" s="82"/>
      <c r="F274" s="79">
        <v>0.9</v>
      </c>
      <c r="G274" s="64">
        <v>0.92</v>
      </c>
      <c r="H274" s="64" t="str">
        <f t="shared" si="2171"/>
        <v>VG</v>
      </c>
      <c r="I274" s="64"/>
      <c r="J274" s="64"/>
      <c r="K274" s="64"/>
      <c r="L274" s="65">
        <v>-8.0000000000000002E-3</v>
      </c>
      <c r="M274" s="64" t="str">
        <f t="shared" si="2172"/>
        <v>VG</v>
      </c>
      <c r="N274" s="64"/>
      <c r="O274" s="64"/>
      <c r="P274" s="64"/>
      <c r="Q274" s="64">
        <v>0.28000000000000003</v>
      </c>
      <c r="R274" s="64" t="str">
        <f t="shared" si="2173"/>
        <v>VG</v>
      </c>
      <c r="S274" s="64"/>
      <c r="T274" s="64"/>
      <c r="U274" s="64"/>
      <c r="V274" s="64">
        <v>0.92500000000000004</v>
      </c>
      <c r="W274" s="64" t="str">
        <f t="shared" si="2174"/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x14ac:dyDescent="0.3">
      <c r="A275" s="63">
        <v>14161100</v>
      </c>
      <c r="B275" s="63">
        <v>23773429</v>
      </c>
      <c r="C275" s="63" t="s">
        <v>59</v>
      </c>
      <c r="D275" s="98" t="s">
        <v>186</v>
      </c>
      <c r="E275" s="98"/>
      <c r="F275" s="79">
        <v>1.3</v>
      </c>
      <c r="G275" s="64">
        <v>0.86</v>
      </c>
      <c r="H275" s="64" t="str">
        <f t="shared" si="2171"/>
        <v>VG</v>
      </c>
      <c r="I275" s="64"/>
      <c r="J275" s="64"/>
      <c r="K275" s="64"/>
      <c r="L275" s="65">
        <v>0.14599999999999999</v>
      </c>
      <c r="M275" s="64" t="str">
        <f t="shared" si="2172"/>
        <v>S</v>
      </c>
      <c r="N275" s="64"/>
      <c r="O275" s="64"/>
      <c r="P275" s="64"/>
      <c r="Q275" s="64">
        <v>0.36</v>
      </c>
      <c r="R275" s="64" t="str">
        <f t="shared" si="2173"/>
        <v>VG</v>
      </c>
      <c r="S275" s="64"/>
      <c r="T275" s="64"/>
      <c r="U275" s="64"/>
      <c r="V275" s="64">
        <v>0.95</v>
      </c>
      <c r="W275" s="64" t="str">
        <f t="shared" si="2174"/>
        <v>VG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x14ac:dyDescent="0.3">
      <c r="A276" s="63">
        <v>14161100</v>
      </c>
      <c r="B276" s="63">
        <v>23773429</v>
      </c>
      <c r="C276" s="63" t="s">
        <v>59</v>
      </c>
      <c r="D276" s="98" t="s">
        <v>204</v>
      </c>
      <c r="E276" s="98" t="s">
        <v>201</v>
      </c>
      <c r="F276" s="79">
        <v>0.8</v>
      </c>
      <c r="G276" s="64">
        <v>0.94</v>
      </c>
      <c r="H276" s="64" t="str">
        <f t="shared" ref="H276" si="2175">IF(G276&gt;0.8,"VG",IF(G276&gt;0.7,"G",IF(G276&gt;0.45,"S","NS")))</f>
        <v>VG</v>
      </c>
      <c r="I276" s="64"/>
      <c r="J276" s="64"/>
      <c r="K276" s="64"/>
      <c r="L276" s="65">
        <v>-8.9999999999999993E-3</v>
      </c>
      <c r="M276" s="64" t="str">
        <f t="shared" ref="M276" si="2176">IF(ABS(L276)&lt;5%,"VG",IF(ABS(L276)&lt;10%,"G",IF(ABS(L276)&lt;15%,"S","NS")))</f>
        <v>VG</v>
      </c>
      <c r="N276" s="64"/>
      <c r="O276" s="64"/>
      <c r="P276" s="64"/>
      <c r="Q276" s="64">
        <v>0.25</v>
      </c>
      <c r="R276" s="64" t="str">
        <f t="shared" ref="R276" si="2177">IF(Q276&lt;=0.5,"VG",IF(Q276&lt;=0.6,"G",IF(Q276&lt;=0.7,"S","NS")))</f>
        <v>VG</v>
      </c>
      <c r="S276" s="64"/>
      <c r="T276" s="64"/>
      <c r="U276" s="64"/>
      <c r="V276" s="64">
        <v>0.94</v>
      </c>
      <c r="W276" s="64" t="str">
        <f t="shared" ref="W276" si="2178">IF(V276&gt;0.85,"VG",IF(V276&gt;0.75,"G",IF(V276&gt;0.6,"S","NS")))</f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3" customFormat="1" x14ac:dyDescent="0.3">
      <c r="A277" s="63">
        <v>14161100</v>
      </c>
      <c r="B277" s="63">
        <v>23773429</v>
      </c>
      <c r="C277" s="63" t="s">
        <v>59</v>
      </c>
      <c r="D277" s="98" t="s">
        <v>212</v>
      </c>
      <c r="E277" s="98" t="s">
        <v>216</v>
      </c>
      <c r="F277" s="79">
        <v>0.8</v>
      </c>
      <c r="G277" s="64">
        <v>0.94</v>
      </c>
      <c r="H277" s="64" t="str">
        <f t="shared" ref="H277" si="2179">IF(G277&gt;0.8,"VG",IF(G277&gt;0.7,"G",IF(G277&gt;0.45,"S","NS")))</f>
        <v>VG</v>
      </c>
      <c r="I277" s="64"/>
      <c r="J277" s="64"/>
      <c r="K277" s="64"/>
      <c r="L277" s="65">
        <v>-6.0000000000000001E-3</v>
      </c>
      <c r="M277" s="64" t="str">
        <f t="shared" ref="M277" si="2180">IF(ABS(L277)&lt;5%,"VG",IF(ABS(L277)&lt;10%,"G",IF(ABS(L277)&lt;15%,"S","NS")))</f>
        <v>VG</v>
      </c>
      <c r="N277" s="64"/>
      <c r="O277" s="64"/>
      <c r="P277" s="64"/>
      <c r="Q277" s="64">
        <v>0.24</v>
      </c>
      <c r="R277" s="64" t="str">
        <f t="shared" ref="R277" si="2181">IF(Q277&lt;=0.5,"VG",IF(Q277&lt;=0.6,"G",IF(Q277&lt;=0.7,"S","NS")))</f>
        <v>VG</v>
      </c>
      <c r="S277" s="64"/>
      <c r="T277" s="64"/>
      <c r="U277" s="64"/>
      <c r="V277" s="64">
        <v>0.94</v>
      </c>
      <c r="W277" s="64" t="str">
        <f t="shared" ref="W277" si="2182">IF(V277&gt;0.85,"VG",IF(V277&gt;0.75,"G",IF(V277&gt;0.6,"S","NS")))</f>
        <v>VG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x14ac:dyDescent="0.3">
      <c r="A278" s="63">
        <v>14161100</v>
      </c>
      <c r="B278" s="63">
        <v>23773429</v>
      </c>
      <c r="C278" s="63" t="s">
        <v>59</v>
      </c>
      <c r="D278" s="98" t="s">
        <v>228</v>
      </c>
      <c r="E278" s="98" t="s">
        <v>231</v>
      </c>
      <c r="F278" s="79">
        <v>0.8</v>
      </c>
      <c r="G278" s="64">
        <v>0.94</v>
      </c>
      <c r="H278" s="64" t="str">
        <f t="shared" ref="H278" si="2183">IF(G278&gt;0.8,"VG",IF(G278&gt;0.7,"G",IF(G278&gt;0.45,"S","NS")))</f>
        <v>VG</v>
      </c>
      <c r="I278" s="64"/>
      <c r="J278" s="64"/>
      <c r="K278" s="64"/>
      <c r="L278" s="65">
        <v>3.1E-2</v>
      </c>
      <c r="M278" s="64" t="str">
        <f t="shared" ref="M278" si="2184">IF(ABS(L278)&lt;5%,"VG",IF(ABS(L278)&lt;10%,"G",IF(ABS(L278)&lt;15%,"S","NS")))</f>
        <v>VG</v>
      </c>
      <c r="N278" s="64"/>
      <c r="O278" s="64"/>
      <c r="P278" s="64"/>
      <c r="Q278" s="64">
        <v>0.25</v>
      </c>
      <c r="R278" s="64" t="str">
        <f t="shared" ref="R278" si="2185">IF(Q278&lt;=0.5,"VG",IF(Q278&lt;=0.6,"G",IF(Q278&lt;=0.7,"S","NS")))</f>
        <v>VG</v>
      </c>
      <c r="S278" s="64"/>
      <c r="T278" s="64"/>
      <c r="U278" s="64"/>
      <c r="V278" s="64">
        <v>0.94</v>
      </c>
      <c r="W278" s="64" t="str">
        <f t="shared" ref="W278" si="2186">IF(V278&gt;0.85,"VG",IF(V278&gt;0.75,"G",IF(V278&gt;0.6,"S","NS")))</f>
        <v>VG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x14ac:dyDescent="0.3">
      <c r="A279" s="63">
        <v>14161100</v>
      </c>
      <c r="B279" s="63">
        <v>23773429</v>
      </c>
      <c r="C279" s="63" t="s">
        <v>59</v>
      </c>
      <c r="D279" s="98" t="s">
        <v>251</v>
      </c>
      <c r="E279" s="98" t="s">
        <v>231</v>
      </c>
      <c r="F279" s="79">
        <v>0.9</v>
      </c>
      <c r="G279" s="64">
        <v>0.94</v>
      </c>
      <c r="H279" s="64" t="str">
        <f t="shared" ref="H279" si="2187">IF(G279&gt;0.8,"VG",IF(G279&gt;0.7,"G",IF(G279&gt;0.45,"S","NS")))</f>
        <v>VG</v>
      </c>
      <c r="I279" s="64"/>
      <c r="J279" s="64"/>
      <c r="K279" s="64"/>
      <c r="L279" s="65">
        <v>3.2000000000000001E-2</v>
      </c>
      <c r="M279" s="64" t="str">
        <f t="shared" ref="M279" si="2188">IF(ABS(L279)&lt;5%,"VG",IF(ABS(L279)&lt;10%,"G",IF(ABS(L279)&lt;15%,"S","NS")))</f>
        <v>VG</v>
      </c>
      <c r="N279" s="64"/>
      <c r="O279" s="64"/>
      <c r="P279" s="64"/>
      <c r="Q279" s="64">
        <v>0.25</v>
      </c>
      <c r="R279" s="64" t="str">
        <f t="shared" ref="R279" si="2189">IF(Q279&lt;=0.5,"VG",IF(Q279&lt;=0.6,"G",IF(Q279&lt;=0.7,"S","NS")))</f>
        <v>VG</v>
      </c>
      <c r="S279" s="64"/>
      <c r="T279" s="64"/>
      <c r="U279" s="64"/>
      <c r="V279" s="64">
        <v>0.94</v>
      </c>
      <c r="W279" s="64" t="str">
        <f t="shared" ref="W279" si="2190">IF(V279&gt;0.85,"VG",IF(V279&gt;0.75,"G",IF(V279&gt;0.6,"S","NS")))</f>
        <v>VG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76" customFormat="1" x14ac:dyDescent="0.3">
      <c r="A280" s="76">
        <v>14161100</v>
      </c>
      <c r="B280" s="76">
        <v>23773429</v>
      </c>
      <c r="C280" s="76" t="s">
        <v>59</v>
      </c>
      <c r="D280" s="141" t="s">
        <v>254</v>
      </c>
      <c r="E280" s="141" t="s">
        <v>256</v>
      </c>
      <c r="F280" s="77">
        <v>1.9</v>
      </c>
      <c r="G280" s="16">
        <v>0.74</v>
      </c>
      <c r="H280" s="16" t="str">
        <f t="shared" ref="H280" si="2191">IF(G280&gt;0.8,"VG",IF(G280&gt;0.7,"G",IF(G280&gt;0.45,"S","NS")))</f>
        <v>G</v>
      </c>
      <c r="I280" s="16"/>
      <c r="J280" s="16"/>
      <c r="K280" s="16"/>
      <c r="L280" s="28">
        <v>-0.17199999999999999</v>
      </c>
      <c r="M280" s="16" t="str">
        <f t="shared" ref="M280" si="2192">IF(ABS(L280)&lt;5%,"VG",IF(ABS(L280)&lt;10%,"G",IF(ABS(L280)&lt;15%,"S","NS")))</f>
        <v>NS</v>
      </c>
      <c r="N280" s="16"/>
      <c r="O280" s="16"/>
      <c r="P280" s="16"/>
      <c r="Q280" s="16">
        <v>0.47</v>
      </c>
      <c r="R280" s="16" t="str">
        <f t="shared" ref="R280" si="2193">IF(Q280&lt;=0.5,"VG",IF(Q280&lt;=0.6,"G",IF(Q280&lt;=0.7,"S","NS")))</f>
        <v>VG</v>
      </c>
      <c r="S280" s="16"/>
      <c r="T280" s="16"/>
      <c r="U280" s="16"/>
      <c r="V280" s="16">
        <v>0.94</v>
      </c>
      <c r="W280" s="16" t="str">
        <f t="shared" ref="W280" si="2194">IF(V280&gt;0.85,"VG",IF(V280&gt;0.75,"G",IF(V280&gt;0.6,"S","NS")))</f>
        <v>VG</v>
      </c>
      <c r="X280" s="16"/>
      <c r="Y280" s="16"/>
      <c r="Z280" s="16"/>
      <c r="AA280" s="16"/>
      <c r="AB280" s="28"/>
      <c r="AC280" s="16"/>
      <c r="AD280" s="16"/>
      <c r="AE280" s="16"/>
      <c r="AF280" s="28"/>
      <c r="AG280" s="16"/>
      <c r="AH280" s="16"/>
      <c r="AI280" s="16"/>
      <c r="AJ280" s="28"/>
      <c r="AK280" s="16"/>
      <c r="AL280" s="16"/>
    </row>
    <row r="281" spans="1:38" s="47" customFormat="1" x14ac:dyDescent="0.3">
      <c r="A281" s="47">
        <v>14161100</v>
      </c>
      <c r="B281" s="47">
        <v>23773429</v>
      </c>
      <c r="C281" s="47" t="s">
        <v>59</v>
      </c>
      <c r="D281" s="99" t="s">
        <v>359</v>
      </c>
      <c r="E281" s="99" t="s">
        <v>362</v>
      </c>
      <c r="F281" s="100">
        <v>1.9</v>
      </c>
      <c r="G281" s="49">
        <v>0.75</v>
      </c>
      <c r="H281" s="49" t="str">
        <f t="shared" ref="H281" si="2195">IF(G281&gt;0.8,"VG",IF(G281&gt;0.7,"G",IF(G281&gt;0.45,"S","NS")))</f>
        <v>G</v>
      </c>
      <c r="I281" s="49"/>
      <c r="J281" s="49"/>
      <c r="K281" s="49"/>
      <c r="L281" s="50">
        <v>-0.16900000000000001</v>
      </c>
      <c r="M281" s="49" t="str">
        <f t="shared" ref="M281" si="2196">IF(ABS(L281)&lt;5%,"VG",IF(ABS(L281)&lt;10%,"G",IF(ABS(L281)&lt;15%,"S","NS")))</f>
        <v>NS</v>
      </c>
      <c r="N281" s="49"/>
      <c r="O281" s="49"/>
      <c r="P281" s="49"/>
      <c r="Q281" s="49">
        <v>0.46</v>
      </c>
      <c r="R281" s="49" t="str">
        <f t="shared" ref="R281" si="2197">IF(Q281&lt;=0.5,"VG",IF(Q281&lt;=0.6,"G",IF(Q281&lt;=0.7,"S","NS")))</f>
        <v>VG</v>
      </c>
      <c r="S281" s="49"/>
      <c r="T281" s="49"/>
      <c r="U281" s="49"/>
      <c r="V281" s="49">
        <v>0.94</v>
      </c>
      <c r="W281" s="49" t="str">
        <f t="shared" ref="W281" si="2198">IF(V281&gt;0.85,"VG",IF(V281&gt;0.75,"G",IF(V281&gt;0.6,"S","NS")))</f>
        <v>VG</v>
      </c>
      <c r="X281" s="49"/>
      <c r="Y281" s="49"/>
      <c r="Z281" s="49"/>
      <c r="AA281" s="49"/>
      <c r="AB281" s="50"/>
      <c r="AC281" s="49"/>
      <c r="AD281" s="49"/>
      <c r="AE281" s="49"/>
      <c r="AF281" s="50"/>
      <c r="AG281" s="49"/>
      <c r="AH281" s="49"/>
      <c r="AI281" s="49"/>
      <c r="AJ281" s="50"/>
      <c r="AK281" s="49"/>
      <c r="AL281" s="49"/>
    </row>
    <row r="282" spans="1:38" s="47" customFormat="1" x14ac:dyDescent="0.3">
      <c r="A282" s="47">
        <v>14161100</v>
      </c>
      <c r="B282" s="47">
        <v>23773429</v>
      </c>
      <c r="C282" s="47" t="s">
        <v>59</v>
      </c>
      <c r="D282" s="99" t="s">
        <v>364</v>
      </c>
      <c r="E282" s="99" t="s">
        <v>362</v>
      </c>
      <c r="F282" s="100">
        <v>1.9</v>
      </c>
      <c r="G282" s="49">
        <v>0.74</v>
      </c>
      <c r="H282" s="49" t="str">
        <f t="shared" ref="H282" si="2199">IF(G282&gt;0.8,"VG",IF(G282&gt;0.7,"G",IF(G282&gt;0.45,"S","NS")))</f>
        <v>G</v>
      </c>
      <c r="I282" s="49"/>
      <c r="J282" s="49"/>
      <c r="K282" s="49"/>
      <c r="L282" s="50">
        <v>-0.16900000000000001</v>
      </c>
      <c r="M282" s="49" t="str">
        <f t="shared" ref="M282" si="2200">IF(ABS(L282)&lt;5%,"VG",IF(ABS(L282)&lt;10%,"G",IF(ABS(L282)&lt;15%,"S","NS")))</f>
        <v>NS</v>
      </c>
      <c r="N282" s="49"/>
      <c r="O282" s="49"/>
      <c r="P282" s="49"/>
      <c r="Q282" s="49">
        <v>0.46</v>
      </c>
      <c r="R282" s="49" t="str">
        <f t="shared" ref="R282" si="2201">IF(Q282&lt;=0.5,"VG",IF(Q282&lt;=0.6,"G",IF(Q282&lt;=0.7,"S","NS")))</f>
        <v>VG</v>
      </c>
      <c r="S282" s="49"/>
      <c r="T282" s="49"/>
      <c r="U282" s="49"/>
      <c r="V282" s="49">
        <v>0.94</v>
      </c>
      <c r="W282" s="49" t="str">
        <f t="shared" ref="W282" si="2202">IF(V282&gt;0.85,"VG",IF(V282&gt;0.75,"G",IF(V282&gt;0.6,"S","NS")))</f>
        <v>VG</v>
      </c>
      <c r="X282" s="49"/>
      <c r="Y282" s="49"/>
      <c r="Z282" s="49"/>
      <c r="AA282" s="49"/>
      <c r="AB282" s="50"/>
      <c r="AC282" s="49"/>
      <c r="AD282" s="49"/>
      <c r="AE282" s="49"/>
      <c r="AF282" s="50"/>
      <c r="AG282" s="49"/>
      <c r="AH282" s="49"/>
      <c r="AI282" s="49"/>
      <c r="AJ282" s="50"/>
      <c r="AK282" s="49"/>
      <c r="AL282" s="49"/>
    </row>
    <row r="283" spans="1:38" s="69" customFormat="1" x14ac:dyDescent="0.3">
      <c r="D283" s="140"/>
      <c r="E283" s="140"/>
      <c r="F283" s="80"/>
      <c r="G283" s="70"/>
      <c r="H283" s="70"/>
      <c r="I283" s="70"/>
      <c r="J283" s="70"/>
      <c r="K283" s="70"/>
      <c r="L283" s="71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1"/>
      <c r="AC283" s="70"/>
      <c r="AD283" s="70"/>
      <c r="AE283" s="70"/>
      <c r="AF283" s="71"/>
      <c r="AG283" s="70"/>
      <c r="AH283" s="70"/>
      <c r="AI283" s="70"/>
      <c r="AJ283" s="71"/>
      <c r="AK283" s="70"/>
      <c r="AL283" s="70"/>
    </row>
    <row r="284" spans="1:38" s="69" customFormat="1" x14ac:dyDescent="0.3">
      <c r="A284" s="69">
        <v>14162200</v>
      </c>
      <c r="B284" s="69">
        <v>23773405</v>
      </c>
      <c r="C284" s="69" t="s">
        <v>10</v>
      </c>
      <c r="D284" s="69" t="s">
        <v>160</v>
      </c>
      <c r="F284" s="77"/>
      <c r="G284" s="70">
        <v>0.23400000000000001</v>
      </c>
      <c r="H284" s="70" t="str">
        <f t="shared" ref="H284:H293" si="2203">IF(G284&gt;0.8,"VG",IF(G284&gt;0.7,"G",IF(G284&gt;0.45,"S","NS")))</f>
        <v>NS</v>
      </c>
      <c r="I284" s="70"/>
      <c r="J284" s="70"/>
      <c r="K284" s="70"/>
      <c r="L284" s="71">
        <v>0.21199999999999999</v>
      </c>
      <c r="M284" s="70" t="str">
        <f t="shared" ref="M284:M293" si="2204">IF(ABS(L284)&lt;5%,"VG",IF(ABS(L284)&lt;10%,"G",IF(ABS(L284)&lt;15%,"S","NS")))</f>
        <v>NS</v>
      </c>
      <c r="N284" s="70"/>
      <c r="O284" s="70"/>
      <c r="P284" s="70"/>
      <c r="Q284" s="70">
        <v>0.80800000000000005</v>
      </c>
      <c r="R284" s="70" t="str">
        <f t="shared" ref="R284:R293" si="2205">IF(Q284&lt;=0.5,"VG",IF(Q284&lt;=0.6,"G",IF(Q284&lt;=0.7,"S","NS")))</f>
        <v>NS</v>
      </c>
      <c r="S284" s="70"/>
      <c r="T284" s="70"/>
      <c r="U284" s="70"/>
      <c r="V284" s="70">
        <v>0.47</v>
      </c>
      <c r="W284" s="70" t="str">
        <f t="shared" ref="W284:W293" si="2206">IF(V284&gt;0.85,"VG",IF(V284&gt;0.75,"G",IF(V284&gt;0.6,"S","NS")))</f>
        <v>NS</v>
      </c>
      <c r="X284" s="70"/>
      <c r="Y284" s="70"/>
      <c r="Z284" s="70"/>
      <c r="AA284" s="70"/>
      <c r="AB284" s="71"/>
      <c r="AC284" s="70"/>
      <c r="AD284" s="70"/>
      <c r="AE284" s="70"/>
      <c r="AF284" s="71"/>
      <c r="AG284" s="70"/>
      <c r="AH284" s="70"/>
      <c r="AI284" s="70"/>
      <c r="AJ284" s="71"/>
      <c r="AK284" s="70"/>
      <c r="AL284" s="70"/>
    </row>
    <row r="285" spans="1:38" s="69" customFormat="1" x14ac:dyDescent="0.3">
      <c r="A285" s="69">
        <v>14162200</v>
      </c>
      <c r="B285" s="69">
        <v>23773405</v>
      </c>
      <c r="C285" s="69" t="s">
        <v>10</v>
      </c>
      <c r="D285" s="69" t="s">
        <v>162</v>
      </c>
      <c r="F285" s="77"/>
      <c r="G285" s="70">
        <v>-5.95</v>
      </c>
      <c r="H285" s="70" t="str">
        <f t="shared" si="2203"/>
        <v>NS</v>
      </c>
      <c r="I285" s="70"/>
      <c r="J285" s="70"/>
      <c r="K285" s="70"/>
      <c r="L285" s="71">
        <v>-0.44</v>
      </c>
      <c r="M285" s="70" t="str">
        <f t="shared" si="2204"/>
        <v>NS</v>
      </c>
      <c r="N285" s="70"/>
      <c r="O285" s="70"/>
      <c r="P285" s="70"/>
      <c r="Q285" s="70">
        <v>1.246</v>
      </c>
      <c r="R285" s="70" t="str">
        <f t="shared" si="2205"/>
        <v>NS</v>
      </c>
      <c r="S285" s="70"/>
      <c r="T285" s="70"/>
      <c r="U285" s="70"/>
      <c r="V285" s="70">
        <v>0.64600000000000002</v>
      </c>
      <c r="W285" s="70" t="str">
        <f t="shared" si="2206"/>
        <v>S</v>
      </c>
      <c r="X285" s="70"/>
      <c r="Y285" s="70"/>
      <c r="Z285" s="70"/>
      <c r="AA285" s="70"/>
      <c r="AB285" s="71"/>
      <c r="AC285" s="70"/>
      <c r="AD285" s="70"/>
      <c r="AE285" s="70"/>
      <c r="AF285" s="71"/>
      <c r="AG285" s="70"/>
      <c r="AH285" s="70"/>
      <c r="AI285" s="70"/>
      <c r="AJ285" s="71"/>
      <c r="AK285" s="70"/>
      <c r="AL285" s="70"/>
    </row>
    <row r="286" spans="1:38" s="63" customFormat="1" x14ac:dyDescent="0.3">
      <c r="A286" s="63">
        <v>14162200</v>
      </c>
      <c r="B286" s="63">
        <v>23773405</v>
      </c>
      <c r="C286" s="63" t="s">
        <v>10</v>
      </c>
      <c r="D286" s="63" t="s">
        <v>163</v>
      </c>
      <c r="F286" s="79">
        <v>0.09</v>
      </c>
      <c r="G286" s="64">
        <v>0.51700000000000002</v>
      </c>
      <c r="H286" s="64" t="str">
        <f t="shared" si="2203"/>
        <v>S</v>
      </c>
      <c r="I286" s="64"/>
      <c r="J286" s="64"/>
      <c r="K286" s="64"/>
      <c r="L286" s="65">
        <v>-1.0999999999999999E-2</v>
      </c>
      <c r="M286" s="64" t="str">
        <f t="shared" si="2204"/>
        <v>VG</v>
      </c>
      <c r="N286" s="64"/>
      <c r="O286" s="64"/>
      <c r="P286" s="64"/>
      <c r="Q286" s="64">
        <v>0.69399999999999995</v>
      </c>
      <c r="R286" s="64" t="str">
        <f t="shared" si="2205"/>
        <v>S</v>
      </c>
      <c r="S286" s="64"/>
      <c r="T286" s="64"/>
      <c r="U286" s="64"/>
      <c r="V286" s="64">
        <v>0.61699999999999999</v>
      </c>
      <c r="W286" s="64" t="str">
        <f t="shared" si="2206"/>
        <v>S</v>
      </c>
      <c r="X286" s="64"/>
      <c r="Y286" s="64"/>
      <c r="Z286" s="64"/>
      <c r="AA286" s="64"/>
      <c r="AB286" s="65"/>
      <c r="AC286" s="64"/>
      <c r="AD286" s="64"/>
      <c r="AE286" s="64"/>
      <c r="AF286" s="65"/>
      <c r="AG286" s="64"/>
      <c r="AH286" s="64"/>
      <c r="AI286" s="64"/>
      <c r="AJ286" s="65"/>
      <c r="AK286" s="64"/>
      <c r="AL286" s="64"/>
    </row>
    <row r="287" spans="1:38" s="63" customFormat="1" x14ac:dyDescent="0.3">
      <c r="A287" s="63">
        <v>14162200</v>
      </c>
      <c r="B287" s="63">
        <v>23773405</v>
      </c>
      <c r="C287" s="63" t="s">
        <v>10</v>
      </c>
      <c r="D287" s="63" t="s">
        <v>166</v>
      </c>
      <c r="F287" s="79">
        <v>0.09</v>
      </c>
      <c r="G287" s="64">
        <v>0.51700000000000002</v>
      </c>
      <c r="H287" s="64" t="str">
        <f t="shared" si="2203"/>
        <v>S</v>
      </c>
      <c r="I287" s="64"/>
      <c r="J287" s="64"/>
      <c r="K287" s="64"/>
      <c r="L287" s="65">
        <v>-1.0999999999999999E-2</v>
      </c>
      <c r="M287" s="64" t="str">
        <f t="shared" si="2204"/>
        <v>VG</v>
      </c>
      <c r="N287" s="64"/>
      <c r="O287" s="64"/>
      <c r="P287" s="64"/>
      <c r="Q287" s="64">
        <v>0.69399999999999995</v>
      </c>
      <c r="R287" s="64" t="str">
        <f t="shared" si="2205"/>
        <v>S</v>
      </c>
      <c r="S287" s="64"/>
      <c r="T287" s="64"/>
      <c r="U287" s="64"/>
      <c r="V287" s="64">
        <v>0.61599999999999999</v>
      </c>
      <c r="W287" s="64" t="str">
        <f t="shared" si="2206"/>
        <v>S</v>
      </c>
      <c r="X287" s="64"/>
      <c r="Y287" s="64"/>
      <c r="Z287" s="64"/>
      <c r="AA287" s="64"/>
      <c r="AB287" s="65"/>
      <c r="AC287" s="64"/>
      <c r="AD287" s="64"/>
      <c r="AE287" s="64"/>
      <c r="AF287" s="65"/>
      <c r="AG287" s="64"/>
      <c r="AH287" s="64"/>
      <c r="AI287" s="64"/>
      <c r="AJ287" s="65"/>
      <c r="AK287" s="64"/>
      <c r="AL287" s="64"/>
    </row>
    <row r="288" spans="1:38" s="76" customFormat="1" x14ac:dyDescent="0.3">
      <c r="A288" s="76">
        <v>14162200</v>
      </c>
      <c r="B288" s="76">
        <v>23773405</v>
      </c>
      <c r="C288" s="76" t="s">
        <v>10</v>
      </c>
      <c r="D288" s="76" t="s">
        <v>167</v>
      </c>
      <c r="F288" s="77">
        <v>1.25</v>
      </c>
      <c r="G288" s="16">
        <v>0.17799999999999999</v>
      </c>
      <c r="H288" s="16" t="str">
        <f t="shared" si="2203"/>
        <v>NS</v>
      </c>
      <c r="I288" s="16"/>
      <c r="J288" s="16"/>
      <c r="K288" s="16"/>
      <c r="L288" s="28">
        <v>-0.13</v>
      </c>
      <c r="M288" s="16" t="str">
        <f t="shared" si="2204"/>
        <v>S</v>
      </c>
      <c r="N288" s="16"/>
      <c r="O288" s="16"/>
      <c r="P288" s="16"/>
      <c r="Q288" s="16">
        <v>0.85399999999999998</v>
      </c>
      <c r="R288" s="16" t="str">
        <f t="shared" si="2205"/>
        <v>NS</v>
      </c>
      <c r="S288" s="16"/>
      <c r="T288" s="16"/>
      <c r="U288" s="16"/>
      <c r="V288" s="16">
        <v>0.61599999999999999</v>
      </c>
      <c r="W288" s="16" t="str">
        <f t="shared" si="2206"/>
        <v>S</v>
      </c>
      <c r="X288" s="16"/>
      <c r="Y288" s="16"/>
      <c r="Z288" s="16"/>
      <c r="AA288" s="16"/>
      <c r="AB288" s="28"/>
      <c r="AC288" s="16"/>
      <c r="AD288" s="16"/>
      <c r="AE288" s="16"/>
      <c r="AF288" s="28"/>
      <c r="AG288" s="16"/>
      <c r="AH288" s="16"/>
      <c r="AI288" s="16"/>
      <c r="AJ288" s="28"/>
      <c r="AK288" s="16"/>
      <c r="AL288" s="16"/>
    </row>
    <row r="289" spans="1:38" s="63" customFormat="1" x14ac:dyDescent="0.3">
      <c r="A289" s="63">
        <v>14162200</v>
      </c>
      <c r="B289" s="63">
        <v>23773405</v>
      </c>
      <c r="C289" s="63" t="s">
        <v>10</v>
      </c>
      <c r="D289" s="63" t="s">
        <v>174</v>
      </c>
      <c r="F289" s="79">
        <v>2</v>
      </c>
      <c r="G289" s="64">
        <v>0.51200000000000001</v>
      </c>
      <c r="H289" s="64" t="str">
        <f t="shared" si="2203"/>
        <v>S</v>
      </c>
      <c r="I289" s="64"/>
      <c r="J289" s="64"/>
      <c r="K289" s="64"/>
      <c r="L289" s="65">
        <v>-6.0000000000000001E-3</v>
      </c>
      <c r="M289" s="64" t="str">
        <f t="shared" si="2204"/>
        <v>VG</v>
      </c>
      <c r="N289" s="64"/>
      <c r="O289" s="64"/>
      <c r="P289" s="64"/>
      <c r="Q289" s="81">
        <v>0.70199999999999996</v>
      </c>
      <c r="R289" s="64" t="str">
        <f t="shared" si="2205"/>
        <v>NS</v>
      </c>
      <c r="S289" s="64"/>
      <c r="T289" s="64"/>
      <c r="U289" s="64"/>
      <c r="V289" s="64">
        <v>0.58899999999999997</v>
      </c>
      <c r="W289" s="64" t="str">
        <f t="shared" si="2206"/>
        <v>NS</v>
      </c>
      <c r="X289" s="64"/>
      <c r="Y289" s="64"/>
      <c r="Z289" s="64"/>
      <c r="AA289" s="64"/>
      <c r="AB289" s="65"/>
      <c r="AC289" s="64"/>
      <c r="AD289" s="64"/>
      <c r="AE289" s="64"/>
      <c r="AF289" s="65"/>
      <c r="AG289" s="64"/>
      <c r="AH289" s="64"/>
      <c r="AI289" s="64"/>
      <c r="AJ289" s="65"/>
      <c r="AK289" s="64"/>
      <c r="AL289" s="64"/>
    </row>
    <row r="290" spans="1:38" s="63" customFormat="1" ht="28.8" x14ac:dyDescent="0.3">
      <c r="A290" s="63">
        <v>14162200</v>
      </c>
      <c r="B290" s="63">
        <v>23773405</v>
      </c>
      <c r="C290" s="63" t="s">
        <v>10</v>
      </c>
      <c r="D290" s="82" t="s">
        <v>175</v>
      </c>
      <c r="E290" s="82"/>
      <c r="F290" s="79">
        <v>2</v>
      </c>
      <c r="G290" s="64">
        <v>0.53</v>
      </c>
      <c r="H290" s="64" t="str">
        <f t="shared" si="2203"/>
        <v>S</v>
      </c>
      <c r="I290" s="64"/>
      <c r="J290" s="64"/>
      <c r="K290" s="64"/>
      <c r="L290" s="65">
        <v>1.2E-2</v>
      </c>
      <c r="M290" s="64" t="str">
        <f t="shared" si="2204"/>
        <v>VG</v>
      </c>
      <c r="N290" s="64"/>
      <c r="O290" s="64"/>
      <c r="P290" s="64"/>
      <c r="Q290" s="64">
        <v>0.69</v>
      </c>
      <c r="R290" s="64" t="str">
        <f t="shared" si="2205"/>
        <v>S</v>
      </c>
      <c r="S290" s="64"/>
      <c r="T290" s="64"/>
      <c r="U290" s="64"/>
      <c r="V290" s="64">
        <v>0.6</v>
      </c>
      <c r="W290" s="64" t="str">
        <f t="shared" si="2206"/>
        <v>NS</v>
      </c>
      <c r="X290" s="64"/>
      <c r="Y290" s="64"/>
      <c r="Z290" s="64"/>
      <c r="AA290" s="64"/>
      <c r="AB290" s="65"/>
      <c r="AC290" s="64"/>
      <c r="AD290" s="64"/>
      <c r="AE290" s="64"/>
      <c r="AF290" s="65"/>
      <c r="AG290" s="64"/>
      <c r="AH290" s="64"/>
      <c r="AI290" s="64"/>
      <c r="AJ290" s="65"/>
      <c r="AK290" s="64"/>
      <c r="AL290" s="64"/>
    </row>
    <row r="291" spans="1:38" s="63" customFormat="1" x14ac:dyDescent="0.3">
      <c r="A291" s="63">
        <v>14162200</v>
      </c>
      <c r="B291" s="63">
        <v>23773405</v>
      </c>
      <c r="C291" s="63" t="s">
        <v>10</v>
      </c>
      <c r="D291" s="82" t="s">
        <v>177</v>
      </c>
      <c r="E291" s="82"/>
      <c r="F291" s="79">
        <v>1.8</v>
      </c>
      <c r="G291" s="64">
        <v>0.54</v>
      </c>
      <c r="H291" s="64" t="str">
        <f t="shared" si="2203"/>
        <v>S</v>
      </c>
      <c r="I291" s="64"/>
      <c r="J291" s="64"/>
      <c r="K291" s="64"/>
      <c r="L291" s="65">
        <v>0.13300000000000001</v>
      </c>
      <c r="M291" s="64" t="str">
        <f t="shared" si="2204"/>
        <v>S</v>
      </c>
      <c r="N291" s="64"/>
      <c r="O291" s="64"/>
      <c r="P291" s="64"/>
      <c r="Q291" s="64">
        <v>0.65</v>
      </c>
      <c r="R291" s="64" t="str">
        <f t="shared" si="2205"/>
        <v>S</v>
      </c>
      <c r="S291" s="64"/>
      <c r="T291" s="64"/>
      <c r="U291" s="64"/>
      <c r="V291" s="64">
        <v>0.63</v>
      </c>
      <c r="W291" s="64" t="str">
        <f t="shared" si="2206"/>
        <v>S</v>
      </c>
      <c r="X291" s="64"/>
      <c r="Y291" s="64"/>
      <c r="Z291" s="64"/>
      <c r="AA291" s="64"/>
      <c r="AB291" s="65"/>
      <c r="AC291" s="64"/>
      <c r="AD291" s="64"/>
      <c r="AE291" s="64"/>
      <c r="AF291" s="65"/>
      <c r="AG291" s="64"/>
      <c r="AH291" s="64"/>
      <c r="AI291" s="64"/>
      <c r="AJ291" s="65"/>
      <c r="AK291" s="64"/>
      <c r="AL291" s="64"/>
    </row>
    <row r="292" spans="1:38" s="76" customFormat="1" x14ac:dyDescent="0.3">
      <c r="A292" s="76">
        <v>14162200</v>
      </c>
      <c r="B292" s="76">
        <v>23773405</v>
      </c>
      <c r="C292" s="76" t="s">
        <v>10</v>
      </c>
      <c r="D292" s="110" t="s">
        <v>178</v>
      </c>
      <c r="E292" s="110"/>
      <c r="F292" s="77">
        <v>2.2999999999999998</v>
      </c>
      <c r="G292" s="16">
        <v>0.23</v>
      </c>
      <c r="H292" s="16" t="str">
        <f t="shared" si="2203"/>
        <v>NS</v>
      </c>
      <c r="I292" s="16"/>
      <c r="J292" s="16"/>
      <c r="K292" s="16"/>
      <c r="L292" s="28">
        <v>0.35799999999999998</v>
      </c>
      <c r="M292" s="16" t="str">
        <f t="shared" si="2204"/>
        <v>NS</v>
      </c>
      <c r="N292" s="16"/>
      <c r="O292" s="16"/>
      <c r="P292" s="16"/>
      <c r="Q292" s="16">
        <v>0.74</v>
      </c>
      <c r="R292" s="16" t="str">
        <f t="shared" si="2205"/>
        <v>NS</v>
      </c>
      <c r="S292" s="16"/>
      <c r="T292" s="16"/>
      <c r="U292" s="16"/>
      <c r="V292" s="16">
        <v>0.63</v>
      </c>
      <c r="W292" s="16" t="str">
        <f t="shared" si="2206"/>
        <v>S</v>
      </c>
      <c r="X292" s="16"/>
      <c r="Y292" s="16"/>
      <c r="Z292" s="16"/>
      <c r="AA292" s="16"/>
      <c r="AB292" s="28"/>
      <c r="AC292" s="16"/>
      <c r="AD292" s="16"/>
      <c r="AE292" s="16"/>
      <c r="AF292" s="28"/>
      <c r="AG292" s="16"/>
      <c r="AH292" s="16"/>
      <c r="AI292" s="16"/>
      <c r="AJ292" s="28"/>
      <c r="AK292" s="16"/>
      <c r="AL292" s="16"/>
    </row>
    <row r="293" spans="1:38" s="76" customFormat="1" x14ac:dyDescent="0.3">
      <c r="A293" s="76">
        <v>14162200</v>
      </c>
      <c r="B293" s="76">
        <v>23773405</v>
      </c>
      <c r="C293" s="76" t="s">
        <v>10</v>
      </c>
      <c r="D293" s="110" t="s">
        <v>186</v>
      </c>
      <c r="E293" s="110"/>
      <c r="F293" s="77">
        <v>2.4</v>
      </c>
      <c r="G293" s="16">
        <v>0.21</v>
      </c>
      <c r="H293" s="16" t="str">
        <f t="shared" si="2203"/>
        <v>NS</v>
      </c>
      <c r="I293" s="16"/>
      <c r="J293" s="16"/>
      <c r="K293" s="16"/>
      <c r="L293" s="28">
        <v>0.37</v>
      </c>
      <c r="M293" s="16" t="str">
        <f t="shared" si="2204"/>
        <v>NS</v>
      </c>
      <c r="N293" s="16"/>
      <c r="O293" s="16"/>
      <c r="P293" s="16"/>
      <c r="Q293" s="16">
        <v>0.63</v>
      </c>
      <c r="R293" s="16" t="str">
        <f t="shared" si="2205"/>
        <v>S</v>
      </c>
      <c r="S293" s="16"/>
      <c r="T293" s="16"/>
      <c r="U293" s="16"/>
      <c r="V293" s="16">
        <v>0.63</v>
      </c>
      <c r="W293" s="16" t="str">
        <f t="shared" si="2206"/>
        <v>S</v>
      </c>
      <c r="X293" s="16"/>
      <c r="Y293" s="16"/>
      <c r="Z293" s="16"/>
      <c r="AA293" s="16"/>
      <c r="AB293" s="28"/>
      <c r="AC293" s="16"/>
      <c r="AD293" s="16"/>
      <c r="AE293" s="16"/>
      <c r="AF293" s="28"/>
      <c r="AG293" s="16"/>
      <c r="AH293" s="16"/>
      <c r="AI293" s="16"/>
      <c r="AJ293" s="28"/>
      <c r="AK293" s="16"/>
      <c r="AL293" s="16"/>
    </row>
    <row r="294" spans="1:38" s="76" customFormat="1" x14ac:dyDescent="0.3">
      <c r="A294" s="76">
        <v>14162200</v>
      </c>
      <c r="B294" s="76">
        <v>23773405</v>
      </c>
      <c r="C294" s="76" t="s">
        <v>10</v>
      </c>
      <c r="D294" s="110" t="s">
        <v>204</v>
      </c>
      <c r="E294" s="110" t="s">
        <v>200</v>
      </c>
      <c r="F294" s="77">
        <v>1.8</v>
      </c>
      <c r="G294" s="16">
        <v>0.56999999999999995</v>
      </c>
      <c r="H294" s="16" t="str">
        <f t="shared" ref="H294" si="2207">IF(G294&gt;0.8,"VG",IF(G294&gt;0.7,"G",IF(G294&gt;0.45,"S","NS")))</f>
        <v>S</v>
      </c>
      <c r="I294" s="16"/>
      <c r="J294" s="16"/>
      <c r="K294" s="16"/>
      <c r="L294" s="28">
        <v>0.13700000000000001</v>
      </c>
      <c r="M294" s="16" t="str">
        <f t="shared" ref="M294" si="2208">IF(ABS(L294)&lt;5%,"VG",IF(ABS(L294)&lt;10%,"G",IF(ABS(L294)&lt;15%,"S","NS")))</f>
        <v>S</v>
      </c>
      <c r="N294" s="16"/>
      <c r="O294" s="16"/>
      <c r="P294" s="16"/>
      <c r="Q294" s="16">
        <v>0.63</v>
      </c>
      <c r="R294" s="16" t="str">
        <f t="shared" ref="R294" si="2209">IF(Q294&lt;=0.5,"VG",IF(Q294&lt;=0.6,"G",IF(Q294&lt;=0.7,"S","NS")))</f>
        <v>S</v>
      </c>
      <c r="S294" s="16"/>
      <c r="T294" s="16"/>
      <c r="U294" s="16"/>
      <c r="V294" s="16">
        <v>0.65</v>
      </c>
      <c r="W294" s="16" t="str">
        <f t="shared" ref="W294" si="2210">IF(V294&gt;0.85,"VG",IF(V294&gt;0.75,"G",IF(V294&gt;0.6,"S","NS")))</f>
        <v>S</v>
      </c>
      <c r="X294" s="16"/>
      <c r="Y294" s="16"/>
      <c r="Z294" s="16"/>
      <c r="AA294" s="16"/>
      <c r="AB294" s="28"/>
      <c r="AC294" s="16"/>
      <c r="AD294" s="16"/>
      <c r="AE294" s="16"/>
      <c r="AF294" s="28"/>
      <c r="AG294" s="16"/>
      <c r="AH294" s="16"/>
      <c r="AI294" s="16"/>
      <c r="AJ294" s="28"/>
      <c r="AK294" s="16"/>
      <c r="AL294" s="16"/>
    </row>
    <row r="295" spans="1:38" s="47" customFormat="1" x14ac:dyDescent="0.3">
      <c r="A295" s="47">
        <v>14162200</v>
      </c>
      <c r="B295" s="47">
        <v>23773405</v>
      </c>
      <c r="C295" s="47" t="s">
        <v>10</v>
      </c>
      <c r="D295" s="112" t="s">
        <v>212</v>
      </c>
      <c r="E295" s="112" t="s">
        <v>215</v>
      </c>
      <c r="F295" s="100">
        <v>1.8</v>
      </c>
      <c r="G295" s="49">
        <v>0.56000000000000005</v>
      </c>
      <c r="H295" s="49" t="str">
        <f t="shared" ref="H295" si="2211">IF(G295&gt;0.8,"VG",IF(G295&gt;0.7,"G",IF(G295&gt;0.45,"S","NS")))</f>
        <v>S</v>
      </c>
      <c r="I295" s="49"/>
      <c r="J295" s="49"/>
      <c r="K295" s="49"/>
      <c r="L295" s="50">
        <v>0.13600000000000001</v>
      </c>
      <c r="M295" s="49" t="str">
        <f t="shared" ref="M295" si="2212">IF(ABS(L295)&lt;5%,"VG",IF(ABS(L295)&lt;10%,"G",IF(ABS(L295)&lt;15%,"S","NS")))</f>
        <v>S</v>
      </c>
      <c r="N295" s="49"/>
      <c r="O295" s="49"/>
      <c r="P295" s="49"/>
      <c r="Q295" s="49">
        <v>0.64</v>
      </c>
      <c r="R295" s="49" t="str">
        <f t="shared" ref="R295" si="2213">IF(Q295&lt;=0.5,"VG",IF(Q295&lt;=0.6,"G",IF(Q295&lt;=0.7,"S","NS")))</f>
        <v>S</v>
      </c>
      <c r="S295" s="49"/>
      <c r="T295" s="49"/>
      <c r="U295" s="49"/>
      <c r="V295" s="49">
        <v>0.64</v>
      </c>
      <c r="W295" s="49" t="str">
        <f t="shared" ref="W295" si="2214">IF(V295&gt;0.85,"VG",IF(V295&gt;0.75,"G",IF(V295&gt;0.6,"S","NS")))</f>
        <v>S</v>
      </c>
      <c r="X295" s="49"/>
      <c r="Y295" s="49"/>
      <c r="Z295" s="49"/>
      <c r="AA295" s="49"/>
      <c r="AB295" s="50"/>
      <c r="AC295" s="49"/>
      <c r="AD295" s="49"/>
      <c r="AE295" s="49"/>
      <c r="AF295" s="50"/>
      <c r="AG295" s="49"/>
      <c r="AH295" s="49"/>
      <c r="AI295" s="49"/>
      <c r="AJ295" s="50"/>
      <c r="AK295" s="49"/>
      <c r="AL295" s="49"/>
    </row>
    <row r="296" spans="1:38" s="30" customFormat="1" x14ac:dyDescent="0.3">
      <c r="A296" s="30">
        <v>14162200</v>
      </c>
      <c r="B296" s="30">
        <v>23773405</v>
      </c>
      <c r="C296" s="30" t="s">
        <v>10</v>
      </c>
      <c r="D296" s="131" t="s">
        <v>228</v>
      </c>
      <c r="E296" s="131" t="s">
        <v>230</v>
      </c>
      <c r="F296" s="116">
        <v>2.6</v>
      </c>
      <c r="G296" s="24">
        <v>-0.06</v>
      </c>
      <c r="H296" s="24" t="str">
        <f t="shared" ref="H296" si="2215">IF(G296&gt;0.8,"VG",IF(G296&gt;0.7,"G",IF(G296&gt;0.45,"S","NS")))</f>
        <v>NS</v>
      </c>
      <c r="I296" s="24"/>
      <c r="J296" s="24"/>
      <c r="K296" s="24"/>
      <c r="L296" s="25">
        <v>0.44600000000000001</v>
      </c>
      <c r="M296" s="24" t="str">
        <f t="shared" ref="M296" si="2216">IF(ABS(L296)&lt;5%,"VG",IF(ABS(L296)&lt;10%,"G",IF(ABS(L296)&lt;15%,"S","NS")))</f>
        <v>NS</v>
      </c>
      <c r="N296" s="24"/>
      <c r="O296" s="24"/>
      <c r="P296" s="24"/>
      <c r="Q296" s="24">
        <v>0.83</v>
      </c>
      <c r="R296" s="24" t="str">
        <f t="shared" ref="R296" si="2217">IF(Q296&lt;=0.5,"VG",IF(Q296&lt;=0.6,"G",IF(Q296&lt;=0.7,"S","NS")))</f>
        <v>NS</v>
      </c>
      <c r="S296" s="24"/>
      <c r="T296" s="24"/>
      <c r="U296" s="24"/>
      <c r="V296" s="24">
        <v>0.56000000000000005</v>
      </c>
      <c r="W296" s="24" t="str">
        <f t="shared" ref="W296" si="2218">IF(V296&gt;0.85,"VG",IF(V296&gt;0.75,"G",IF(V296&gt;0.6,"S","NS")))</f>
        <v>NS</v>
      </c>
      <c r="X296" s="24"/>
      <c r="Y296" s="24"/>
      <c r="Z296" s="24"/>
      <c r="AA296" s="24"/>
      <c r="AB296" s="25"/>
      <c r="AC296" s="24"/>
      <c r="AD296" s="24"/>
      <c r="AE296" s="24"/>
      <c r="AF296" s="25"/>
      <c r="AG296" s="24"/>
      <c r="AH296" s="24"/>
      <c r="AI296" s="24"/>
      <c r="AJ296" s="25"/>
      <c r="AK296" s="24"/>
      <c r="AL296" s="24"/>
    </row>
    <row r="297" spans="1:38" s="30" customFormat="1" x14ac:dyDescent="0.3">
      <c r="A297" s="30">
        <v>14162200</v>
      </c>
      <c r="B297" s="30">
        <v>23773405</v>
      </c>
      <c r="C297" s="30" t="s">
        <v>10</v>
      </c>
      <c r="D297" s="131" t="s">
        <v>240</v>
      </c>
      <c r="E297" s="131" t="s">
        <v>241</v>
      </c>
      <c r="F297" s="116">
        <v>2.2000000000000002</v>
      </c>
      <c r="G297" s="24">
        <v>0.18</v>
      </c>
      <c r="H297" s="24" t="str">
        <f t="shared" ref="H297:H298" si="2219">IF(G297&gt;0.8,"VG",IF(G297&gt;0.7,"G",IF(G297&gt;0.45,"S","NS")))</f>
        <v>NS</v>
      </c>
      <c r="I297" s="24"/>
      <c r="J297" s="24"/>
      <c r="K297" s="24"/>
      <c r="L297" s="25">
        <v>0.35399999999999998</v>
      </c>
      <c r="M297" s="24" t="str">
        <f t="shared" ref="M297:M298" si="2220">IF(ABS(L297)&lt;5%,"VG",IF(ABS(L297)&lt;10%,"G",IF(ABS(L297)&lt;15%,"S","NS")))</f>
        <v>NS</v>
      </c>
      <c r="N297" s="24"/>
      <c r="O297" s="24"/>
      <c r="P297" s="24"/>
      <c r="Q297" s="24">
        <v>0.77</v>
      </c>
      <c r="R297" s="24" t="str">
        <f t="shared" ref="R297:R298" si="2221">IF(Q297&lt;=0.5,"VG",IF(Q297&lt;=0.6,"G",IF(Q297&lt;=0.7,"S","NS")))</f>
        <v>NS</v>
      </c>
      <c r="S297" s="24"/>
      <c r="T297" s="24"/>
      <c r="U297" s="24"/>
      <c r="V297" s="24">
        <v>0.62</v>
      </c>
      <c r="W297" s="24" t="str">
        <f t="shared" ref="W297:W298" si="2222">IF(V297&gt;0.85,"VG",IF(V297&gt;0.75,"G",IF(V297&gt;0.6,"S","NS")))</f>
        <v>S</v>
      </c>
      <c r="X297" s="24"/>
      <c r="Y297" s="24"/>
      <c r="Z297" s="24"/>
      <c r="AA297" s="24"/>
      <c r="AB297" s="25"/>
      <c r="AC297" s="24"/>
      <c r="AD297" s="24"/>
      <c r="AE297" s="24"/>
      <c r="AF297" s="25"/>
      <c r="AG297" s="24"/>
      <c r="AH297" s="24"/>
      <c r="AI297" s="24"/>
      <c r="AJ297" s="25"/>
      <c r="AK297" s="24"/>
      <c r="AL297" s="24"/>
    </row>
    <row r="298" spans="1:38" s="76" customFormat="1" x14ac:dyDescent="0.3">
      <c r="A298" s="76">
        <v>14162200</v>
      </c>
      <c r="B298" s="76">
        <v>23773405</v>
      </c>
      <c r="C298" s="76" t="s">
        <v>10</v>
      </c>
      <c r="D298" s="110" t="s">
        <v>251</v>
      </c>
      <c r="E298" s="110" t="s">
        <v>253</v>
      </c>
      <c r="F298" s="77">
        <v>2.2000000000000002</v>
      </c>
      <c r="G298" s="16">
        <v>0.18</v>
      </c>
      <c r="H298" s="16" t="str">
        <f t="shared" si="2219"/>
        <v>NS</v>
      </c>
      <c r="I298" s="16"/>
      <c r="J298" s="16"/>
      <c r="K298" s="16"/>
      <c r="L298" s="28">
        <v>0.35199999999999998</v>
      </c>
      <c r="M298" s="16" t="str">
        <f t="shared" si="2220"/>
        <v>NS</v>
      </c>
      <c r="N298" s="16"/>
      <c r="O298" s="16"/>
      <c r="P298" s="16"/>
      <c r="Q298" s="16">
        <v>0.77</v>
      </c>
      <c r="R298" s="16" t="str">
        <f t="shared" si="2221"/>
        <v>NS</v>
      </c>
      <c r="S298" s="16"/>
      <c r="T298" s="16"/>
      <c r="U298" s="16"/>
      <c r="V298" s="16">
        <v>0.62</v>
      </c>
      <c r="W298" s="16" t="str">
        <f t="shared" si="2222"/>
        <v>S</v>
      </c>
      <c r="X298" s="16"/>
      <c r="Y298" s="16"/>
      <c r="Z298" s="16"/>
      <c r="AA298" s="16"/>
      <c r="AB298" s="28"/>
      <c r="AC298" s="16"/>
      <c r="AD298" s="16"/>
      <c r="AE298" s="16"/>
      <c r="AF298" s="28"/>
      <c r="AG298" s="16"/>
      <c r="AH298" s="16"/>
      <c r="AI298" s="16"/>
      <c r="AJ298" s="28"/>
      <c r="AK298" s="16"/>
      <c r="AL298" s="16"/>
    </row>
    <row r="299" spans="1:38" s="47" customFormat="1" x14ac:dyDescent="0.3">
      <c r="A299" s="47">
        <v>14162200</v>
      </c>
      <c r="B299" s="47">
        <v>23773405</v>
      </c>
      <c r="C299" s="47" t="s">
        <v>10</v>
      </c>
      <c r="D299" s="112" t="s">
        <v>254</v>
      </c>
      <c r="E299" s="112" t="s">
        <v>231</v>
      </c>
      <c r="F299" s="100">
        <v>1.6</v>
      </c>
      <c r="G299" s="49">
        <v>0.54</v>
      </c>
      <c r="H299" s="49" t="str">
        <f t="shared" ref="H299" si="2223">IF(G299&gt;0.8,"VG",IF(G299&gt;0.7,"G",IF(G299&gt;0.45,"S","NS")))</f>
        <v>S</v>
      </c>
      <c r="I299" s="49"/>
      <c r="J299" s="49"/>
      <c r="K299" s="49"/>
      <c r="L299" s="50">
        <v>4.2999999999999997E-2</v>
      </c>
      <c r="M299" s="49" t="str">
        <f t="shared" ref="M299" si="2224">IF(ABS(L299)&lt;5%,"VG",IF(ABS(L299)&lt;10%,"G",IF(ABS(L299)&lt;15%,"S","NS")))</f>
        <v>VG</v>
      </c>
      <c r="N299" s="49"/>
      <c r="O299" s="49"/>
      <c r="P299" s="49"/>
      <c r="Q299" s="49">
        <v>0.67</v>
      </c>
      <c r="R299" s="49" t="str">
        <f t="shared" ref="R299" si="2225">IF(Q299&lt;=0.5,"VG",IF(Q299&lt;=0.6,"G",IF(Q299&lt;=0.7,"S","NS")))</f>
        <v>S</v>
      </c>
      <c r="S299" s="49"/>
      <c r="T299" s="49"/>
      <c r="U299" s="49"/>
      <c r="V299" s="49">
        <v>0.60199999999999998</v>
      </c>
      <c r="W299" s="49" t="str">
        <f t="shared" ref="W299" si="2226">IF(V299&gt;0.85,"VG",IF(V299&gt;0.75,"G",IF(V299&gt;0.6,"S","NS")))</f>
        <v>S</v>
      </c>
      <c r="X299" s="49"/>
      <c r="Y299" s="49"/>
      <c r="Z299" s="49"/>
      <c r="AA299" s="49"/>
      <c r="AB299" s="50"/>
      <c r="AC299" s="49"/>
      <c r="AD299" s="49"/>
      <c r="AE299" s="49"/>
      <c r="AF299" s="50"/>
      <c r="AG299" s="49"/>
      <c r="AH299" s="49"/>
      <c r="AI299" s="49"/>
      <c r="AJ299" s="50"/>
      <c r="AK299" s="49"/>
      <c r="AL299" s="49"/>
    </row>
    <row r="300" spans="1:38" s="47" customFormat="1" x14ac:dyDescent="0.3">
      <c r="A300" s="47">
        <v>14162200</v>
      </c>
      <c r="B300" s="47">
        <v>23773405</v>
      </c>
      <c r="C300" s="47" t="s">
        <v>10</v>
      </c>
      <c r="D300" s="112" t="s">
        <v>359</v>
      </c>
      <c r="E300" s="112" t="s">
        <v>361</v>
      </c>
      <c r="F300" s="100">
        <v>1.6</v>
      </c>
      <c r="G300" s="49">
        <v>0.53</v>
      </c>
      <c r="H300" s="49" t="str">
        <f t="shared" ref="H300" si="2227">IF(G300&gt;0.8,"VG",IF(G300&gt;0.7,"G",IF(G300&gt;0.45,"S","NS")))</f>
        <v>S</v>
      </c>
      <c r="I300" s="49"/>
      <c r="J300" s="49"/>
      <c r="K300" s="49"/>
      <c r="L300" s="50">
        <v>3.4000000000000002E-2</v>
      </c>
      <c r="M300" s="49" t="str">
        <f t="shared" ref="M300" si="2228">IF(ABS(L300)&lt;5%,"VG",IF(ABS(L300)&lt;10%,"G",IF(ABS(L300)&lt;15%,"S","NS")))</f>
        <v>VG</v>
      </c>
      <c r="N300" s="49"/>
      <c r="O300" s="49"/>
      <c r="P300" s="49"/>
      <c r="Q300" s="49">
        <v>0.68</v>
      </c>
      <c r="R300" s="49" t="str">
        <f t="shared" ref="R300" si="2229">IF(Q300&lt;=0.5,"VG",IF(Q300&lt;=0.6,"G",IF(Q300&lt;=0.7,"S","NS")))</f>
        <v>S</v>
      </c>
      <c r="S300" s="49"/>
      <c r="T300" s="49"/>
      <c r="U300" s="49"/>
      <c r="V300" s="49">
        <v>0.57499999999999996</v>
      </c>
      <c r="W300" s="49" t="str">
        <f t="shared" ref="W300" si="2230">IF(V300&gt;0.85,"VG",IF(V300&gt;0.75,"G",IF(V300&gt;0.6,"S","NS")))</f>
        <v>NS</v>
      </c>
      <c r="X300" s="49"/>
      <c r="Y300" s="49"/>
      <c r="Z300" s="49"/>
      <c r="AA300" s="49"/>
      <c r="AB300" s="50"/>
      <c r="AC300" s="49"/>
      <c r="AD300" s="49"/>
      <c r="AE300" s="49"/>
      <c r="AF300" s="50"/>
      <c r="AG300" s="49"/>
      <c r="AH300" s="49"/>
      <c r="AI300" s="49"/>
      <c r="AJ300" s="50"/>
      <c r="AK300" s="49"/>
      <c r="AL300" s="49"/>
    </row>
    <row r="301" spans="1:38" s="47" customFormat="1" x14ac:dyDescent="0.3">
      <c r="A301" s="47">
        <v>14162200</v>
      </c>
      <c r="B301" s="47">
        <v>23773405</v>
      </c>
      <c r="C301" s="47" t="s">
        <v>10</v>
      </c>
      <c r="D301" s="112" t="s">
        <v>364</v>
      </c>
      <c r="E301" s="112" t="s">
        <v>361</v>
      </c>
      <c r="F301" s="100">
        <v>1.6</v>
      </c>
      <c r="G301" s="49">
        <v>0.53</v>
      </c>
      <c r="H301" s="49" t="str">
        <f t="shared" ref="H301" si="2231">IF(G301&gt;0.8,"VG",IF(G301&gt;0.7,"G",IF(G301&gt;0.45,"S","NS")))</f>
        <v>S</v>
      </c>
      <c r="I301" s="49"/>
      <c r="J301" s="49"/>
      <c r="K301" s="49"/>
      <c r="L301" s="50">
        <v>3.3000000000000002E-2</v>
      </c>
      <c r="M301" s="49" t="str">
        <f t="shared" ref="M301" si="2232">IF(ABS(L301)&lt;5%,"VG",IF(ABS(L301)&lt;10%,"G",IF(ABS(L301)&lt;15%,"S","NS")))</f>
        <v>VG</v>
      </c>
      <c r="N301" s="49"/>
      <c r="O301" s="49"/>
      <c r="P301" s="49"/>
      <c r="Q301" s="49">
        <v>0.68</v>
      </c>
      <c r="R301" s="49" t="str">
        <f t="shared" ref="R301" si="2233">IF(Q301&lt;=0.5,"VG",IF(Q301&lt;=0.6,"G",IF(Q301&lt;=0.7,"S","NS")))</f>
        <v>S</v>
      </c>
      <c r="S301" s="49"/>
      <c r="T301" s="49"/>
      <c r="U301" s="49"/>
      <c r="V301" s="49">
        <v>0.56999999999999995</v>
      </c>
      <c r="W301" s="49" t="str">
        <f t="shared" ref="W301" si="2234">IF(V301&gt;0.85,"VG",IF(V301&gt;0.75,"G",IF(V301&gt;0.6,"S","NS")))</f>
        <v>NS</v>
      </c>
      <c r="X301" s="49"/>
      <c r="Y301" s="49"/>
      <c r="Z301" s="49"/>
      <c r="AA301" s="49"/>
      <c r="AB301" s="50"/>
      <c r="AC301" s="49"/>
      <c r="AD301" s="49"/>
      <c r="AE301" s="49"/>
      <c r="AF301" s="50"/>
      <c r="AG301" s="49"/>
      <c r="AH301" s="49"/>
      <c r="AI301" s="49"/>
      <c r="AJ301" s="50"/>
      <c r="AK301" s="49"/>
      <c r="AL301" s="49"/>
    </row>
    <row r="302" spans="1:38" s="69" customFormat="1" x14ac:dyDescent="0.3">
      <c r="F302" s="80"/>
      <c r="G302" s="70"/>
      <c r="H302" s="70"/>
      <c r="I302" s="70"/>
      <c r="J302" s="70"/>
      <c r="K302" s="70"/>
      <c r="L302" s="71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1"/>
      <c r="AC302" s="70"/>
      <c r="AD302" s="70"/>
      <c r="AE302" s="70"/>
      <c r="AF302" s="71"/>
      <c r="AG302" s="70"/>
      <c r="AH302" s="70"/>
      <c r="AI302" s="70"/>
      <c r="AJ302" s="71"/>
      <c r="AK302" s="70"/>
      <c r="AL302" s="70"/>
    </row>
    <row r="303" spans="1:38" x14ac:dyDescent="0.3">
      <c r="A303">
        <v>14162500</v>
      </c>
      <c r="B303">
        <v>23772909</v>
      </c>
      <c r="C303" t="s">
        <v>11</v>
      </c>
      <c r="D303" t="s">
        <v>55</v>
      </c>
      <c r="G303" s="16">
        <v>0.88500000000000001</v>
      </c>
      <c r="H303" s="16" t="str">
        <f t="shared" ref="H303:H315" si="2235">IF(G303&gt;0.8,"VG",IF(G303&gt;0.7,"G",IF(G303&gt;0.45,"S","NS")))</f>
        <v>VG</v>
      </c>
      <c r="L303" s="19">
        <v>-1.6E-2</v>
      </c>
      <c r="M303" s="19" t="str">
        <f t="shared" ref="M303:M315" si="2236">IF(ABS(L303)&lt;5%,"VG",IF(ABS(L303)&lt;10%,"G",IF(ABS(L303)&lt;15%,"S","NS")))</f>
        <v>VG</v>
      </c>
      <c r="Q303" s="17">
        <v>0.33700000000000002</v>
      </c>
      <c r="R303" s="17" t="str">
        <f t="shared" ref="R303:R315" si="2237">IF(Q303&lt;=0.5,"VG",IF(Q303&lt;=0.6,"G",IF(Q303&lt;=0.7,"S","NS")))</f>
        <v>VG</v>
      </c>
      <c r="V303" s="18">
        <v>0.92100000000000004</v>
      </c>
      <c r="W303" s="18" t="str">
        <f t="shared" ref="W303:W315" si="2238">IF(V303&gt;0.85,"VG",IF(V303&gt;0.75,"G",IF(V303&gt;0.6,"S","NS")))</f>
        <v>VG</v>
      </c>
    </row>
    <row r="304" spans="1:38" s="69" customFormat="1" x14ac:dyDescent="0.3">
      <c r="A304" s="69">
        <v>14162500</v>
      </c>
      <c r="B304" s="69">
        <v>23772909</v>
      </c>
      <c r="C304" s="69" t="s">
        <v>11</v>
      </c>
      <c r="D304" s="69" t="s">
        <v>163</v>
      </c>
      <c r="F304" s="80"/>
      <c r="G304" s="70">
        <v>0.877</v>
      </c>
      <c r="H304" s="70" t="str">
        <f t="shared" si="2235"/>
        <v>VG</v>
      </c>
      <c r="I304" s="70"/>
      <c r="J304" s="70"/>
      <c r="K304" s="70"/>
      <c r="L304" s="71">
        <v>-6.0000000000000001E-3</v>
      </c>
      <c r="M304" s="71" t="str">
        <f t="shared" si="2236"/>
        <v>VG</v>
      </c>
      <c r="N304" s="70"/>
      <c r="O304" s="70"/>
      <c r="P304" s="70"/>
      <c r="Q304" s="70">
        <v>0.34899999999999998</v>
      </c>
      <c r="R304" s="70" t="str">
        <f t="shared" si="2237"/>
        <v>VG</v>
      </c>
      <c r="S304" s="70"/>
      <c r="T304" s="70"/>
      <c r="U304" s="70"/>
      <c r="V304" s="70">
        <v>0.90100000000000002</v>
      </c>
      <c r="W304" s="70" t="str">
        <f t="shared" si="2238"/>
        <v>VG</v>
      </c>
      <c r="X304" s="70"/>
      <c r="Y304" s="70"/>
      <c r="Z304" s="70"/>
      <c r="AA304" s="70"/>
      <c r="AB304" s="71"/>
      <c r="AC304" s="70"/>
      <c r="AD304" s="70"/>
      <c r="AE304" s="70"/>
      <c r="AF304" s="71"/>
      <c r="AG304" s="70"/>
      <c r="AH304" s="70"/>
      <c r="AI304" s="70"/>
      <c r="AJ304" s="71"/>
      <c r="AK304" s="70"/>
      <c r="AL304" s="70"/>
    </row>
    <row r="305" spans="1:38" s="69" customFormat="1" x14ac:dyDescent="0.3">
      <c r="A305" s="69">
        <v>14162500</v>
      </c>
      <c r="B305" s="69">
        <v>23772909</v>
      </c>
      <c r="C305" s="69" t="s">
        <v>11</v>
      </c>
      <c r="D305" s="69" t="s">
        <v>165</v>
      </c>
      <c r="F305" s="80"/>
      <c r="G305" s="70">
        <v>0.78400000000000003</v>
      </c>
      <c r="H305" s="70" t="str">
        <f t="shared" si="2235"/>
        <v>G</v>
      </c>
      <c r="I305" s="70"/>
      <c r="J305" s="70"/>
      <c r="K305" s="70"/>
      <c r="L305" s="71">
        <v>-4.4999999999999998E-2</v>
      </c>
      <c r="M305" s="71" t="str">
        <f t="shared" si="2236"/>
        <v>VG</v>
      </c>
      <c r="N305" s="70"/>
      <c r="O305" s="70"/>
      <c r="P305" s="70"/>
      <c r="Q305" s="70">
        <v>0.45800000000000002</v>
      </c>
      <c r="R305" s="70" t="str">
        <f t="shared" si="2237"/>
        <v>VG</v>
      </c>
      <c r="S305" s="70"/>
      <c r="T305" s="70"/>
      <c r="U305" s="70"/>
      <c r="V305" s="70">
        <v>0.876</v>
      </c>
      <c r="W305" s="70" t="str">
        <f t="shared" si="2238"/>
        <v>VG</v>
      </c>
      <c r="X305" s="70"/>
      <c r="Y305" s="70"/>
      <c r="Z305" s="70"/>
      <c r="AA305" s="70"/>
      <c r="AB305" s="71"/>
      <c r="AC305" s="70"/>
      <c r="AD305" s="70"/>
      <c r="AE305" s="70"/>
      <c r="AF305" s="71"/>
      <c r="AG305" s="70"/>
      <c r="AH305" s="70"/>
      <c r="AI305" s="70"/>
      <c r="AJ305" s="71"/>
      <c r="AK305" s="70"/>
      <c r="AL305" s="70"/>
    </row>
    <row r="306" spans="1:38" s="69" customFormat="1" x14ac:dyDescent="0.3">
      <c r="A306" s="69">
        <v>14162500</v>
      </c>
      <c r="B306" s="69">
        <v>23772909</v>
      </c>
      <c r="C306" s="69" t="s">
        <v>11</v>
      </c>
      <c r="D306" s="69" t="s">
        <v>168</v>
      </c>
      <c r="F306" s="80"/>
      <c r="G306" s="70">
        <v>0.9</v>
      </c>
      <c r="H306" s="70" t="str">
        <f t="shared" si="2235"/>
        <v>VG</v>
      </c>
      <c r="I306" s="70"/>
      <c r="J306" s="70"/>
      <c r="K306" s="70"/>
      <c r="L306" s="71">
        <v>8.9999999999999993E-3</v>
      </c>
      <c r="M306" s="71" t="str">
        <f t="shared" si="2236"/>
        <v>VG</v>
      </c>
      <c r="N306" s="70"/>
      <c r="O306" s="70"/>
      <c r="P306" s="70"/>
      <c r="Q306" s="70">
        <v>0.315</v>
      </c>
      <c r="R306" s="70" t="str">
        <f t="shared" si="2237"/>
        <v>VG</v>
      </c>
      <c r="S306" s="70"/>
      <c r="T306" s="70"/>
      <c r="U306" s="70"/>
      <c r="V306" s="70">
        <v>0.91500000000000004</v>
      </c>
      <c r="W306" s="70" t="str">
        <f t="shared" si="2238"/>
        <v>VG</v>
      </c>
      <c r="X306" s="70"/>
      <c r="Y306" s="70"/>
      <c r="Z306" s="70"/>
      <c r="AA306" s="70"/>
      <c r="AB306" s="71"/>
      <c r="AC306" s="70"/>
      <c r="AD306" s="70"/>
      <c r="AE306" s="70"/>
      <c r="AF306" s="71"/>
      <c r="AG306" s="70"/>
      <c r="AH306" s="70"/>
      <c r="AI306" s="70"/>
      <c r="AJ306" s="71"/>
      <c r="AK306" s="70"/>
      <c r="AL306" s="70"/>
    </row>
    <row r="307" spans="1:38" s="63" customFormat="1" x14ac:dyDescent="0.3">
      <c r="A307" s="63">
        <v>14162500</v>
      </c>
      <c r="B307" s="63">
        <v>23772909</v>
      </c>
      <c r="C307" s="63" t="s">
        <v>11</v>
      </c>
      <c r="D307" s="63" t="s">
        <v>169</v>
      </c>
      <c r="F307" s="79"/>
      <c r="G307" s="64">
        <v>0.877</v>
      </c>
      <c r="H307" s="64" t="str">
        <f t="shared" si="2235"/>
        <v>VG</v>
      </c>
      <c r="I307" s="64"/>
      <c r="J307" s="64"/>
      <c r="K307" s="64"/>
      <c r="L307" s="65">
        <v>-1.7999999999999999E-2</v>
      </c>
      <c r="M307" s="65" t="str">
        <f t="shared" si="2236"/>
        <v>VG</v>
      </c>
      <c r="N307" s="64"/>
      <c r="O307" s="64"/>
      <c r="P307" s="64"/>
      <c r="Q307" s="64">
        <v>0.34899999999999998</v>
      </c>
      <c r="R307" s="64" t="str">
        <f t="shared" si="2237"/>
        <v>VG</v>
      </c>
      <c r="S307" s="64"/>
      <c r="T307" s="64"/>
      <c r="U307" s="64"/>
      <c r="V307" s="64">
        <v>0.92900000000000005</v>
      </c>
      <c r="W307" s="64" t="str">
        <f t="shared" si="2238"/>
        <v>VG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76" customFormat="1" x14ac:dyDescent="0.3">
      <c r="A308" s="76">
        <v>14162500</v>
      </c>
      <c r="B308" s="76">
        <v>23772909</v>
      </c>
      <c r="C308" s="76" t="s">
        <v>11</v>
      </c>
      <c r="D308" s="76" t="s">
        <v>170</v>
      </c>
      <c r="F308" s="77"/>
      <c r="G308" s="16">
        <v>-0.108</v>
      </c>
      <c r="H308" s="16" t="str">
        <f t="shared" si="2235"/>
        <v>NS</v>
      </c>
      <c r="I308" s="16"/>
      <c r="J308" s="16"/>
      <c r="K308" s="16"/>
      <c r="L308" s="28">
        <v>-0.16300000000000001</v>
      </c>
      <c r="M308" s="28" t="str">
        <f t="shared" si="2236"/>
        <v>NS</v>
      </c>
      <c r="N308" s="16"/>
      <c r="O308" s="16"/>
      <c r="P308" s="16"/>
      <c r="Q308" s="16">
        <v>0.89500000000000002</v>
      </c>
      <c r="R308" s="16" t="str">
        <f t="shared" si="2237"/>
        <v>NS</v>
      </c>
      <c r="S308" s="16"/>
      <c r="T308" s="16"/>
      <c r="U308" s="16"/>
      <c r="V308" s="16">
        <v>0.94799999999999995</v>
      </c>
      <c r="W308" s="16" t="str">
        <f t="shared" si="2238"/>
        <v>VG</v>
      </c>
      <c r="X308" s="16"/>
      <c r="Y308" s="16"/>
      <c r="Z308" s="16"/>
      <c r="AA308" s="16"/>
      <c r="AB308" s="28"/>
      <c r="AC308" s="16"/>
      <c r="AD308" s="16"/>
      <c r="AE308" s="16"/>
      <c r="AF308" s="28"/>
      <c r="AG308" s="16"/>
      <c r="AH308" s="16"/>
      <c r="AI308" s="16"/>
      <c r="AJ308" s="28"/>
      <c r="AK308" s="16"/>
      <c r="AL308" s="16"/>
    </row>
    <row r="309" spans="1:38" s="63" customFormat="1" x14ac:dyDescent="0.3">
      <c r="A309" s="63">
        <v>14162500</v>
      </c>
      <c r="B309" s="63">
        <v>23772909</v>
      </c>
      <c r="C309" s="63" t="s">
        <v>11</v>
      </c>
      <c r="D309" s="63" t="s">
        <v>172</v>
      </c>
      <c r="F309" s="79">
        <v>1.6</v>
      </c>
      <c r="G309" s="64">
        <v>0.47299999999999998</v>
      </c>
      <c r="H309" s="64" t="str">
        <f t="shared" si="2235"/>
        <v>S</v>
      </c>
      <c r="I309" s="64"/>
      <c r="J309" s="64"/>
      <c r="K309" s="64"/>
      <c r="L309" s="65">
        <v>-0.109</v>
      </c>
      <c r="M309" s="65" t="str">
        <f t="shared" si="2236"/>
        <v>S</v>
      </c>
      <c r="N309" s="64"/>
      <c r="O309" s="64"/>
      <c r="P309" s="64"/>
      <c r="Q309" s="64">
        <v>0.67700000000000005</v>
      </c>
      <c r="R309" s="64" t="str">
        <f t="shared" si="2237"/>
        <v>S</v>
      </c>
      <c r="S309" s="64"/>
      <c r="T309" s="64"/>
      <c r="U309" s="64"/>
      <c r="V309" s="64">
        <v>0.94799999999999995</v>
      </c>
      <c r="W309" s="64" t="str">
        <f t="shared" si="2238"/>
        <v>VG</v>
      </c>
      <c r="X309" s="64"/>
      <c r="Y309" s="64"/>
      <c r="Z309" s="64"/>
      <c r="AA309" s="64"/>
      <c r="AB309" s="65"/>
      <c r="AC309" s="64"/>
      <c r="AD309" s="64"/>
      <c r="AE309" s="64"/>
      <c r="AF309" s="65"/>
      <c r="AG309" s="64"/>
      <c r="AH309" s="64"/>
      <c r="AI309" s="64"/>
      <c r="AJ309" s="65"/>
      <c r="AK309" s="64"/>
      <c r="AL309" s="64"/>
    </row>
    <row r="310" spans="1:38" s="63" customFormat="1" x14ac:dyDescent="0.3">
      <c r="A310" s="63">
        <v>14162500</v>
      </c>
      <c r="B310" s="63">
        <v>23772909</v>
      </c>
      <c r="C310" s="63" t="s">
        <v>11</v>
      </c>
      <c r="D310" s="63" t="s">
        <v>174</v>
      </c>
      <c r="F310" s="79">
        <v>1.6</v>
      </c>
      <c r="G310" s="64">
        <v>0.48</v>
      </c>
      <c r="H310" s="64" t="str">
        <f t="shared" si="2235"/>
        <v>S</v>
      </c>
      <c r="I310" s="64"/>
      <c r="J310" s="64"/>
      <c r="K310" s="64"/>
      <c r="L310" s="65">
        <v>-0.108</v>
      </c>
      <c r="M310" s="65" t="str">
        <f t="shared" si="2236"/>
        <v>S</v>
      </c>
      <c r="N310" s="64"/>
      <c r="O310" s="64"/>
      <c r="P310" s="64"/>
      <c r="Q310" s="64">
        <v>0.67700000000000005</v>
      </c>
      <c r="R310" s="64" t="str">
        <f t="shared" si="2237"/>
        <v>S</v>
      </c>
      <c r="S310" s="64"/>
      <c r="T310" s="64"/>
      <c r="U310" s="64"/>
      <c r="V310" s="64">
        <v>0.94799999999999995</v>
      </c>
      <c r="W310" s="64" t="str">
        <f t="shared" si="2238"/>
        <v>VG</v>
      </c>
      <c r="X310" s="64"/>
      <c r="Y310" s="64"/>
      <c r="Z310" s="64"/>
      <c r="AA310" s="64"/>
      <c r="AB310" s="65"/>
      <c r="AC310" s="64"/>
      <c r="AD310" s="64"/>
      <c r="AE310" s="64"/>
      <c r="AF310" s="65"/>
      <c r="AG310" s="64"/>
      <c r="AH310" s="64"/>
      <c r="AI310" s="64"/>
      <c r="AJ310" s="65"/>
      <c r="AK310" s="64"/>
      <c r="AL310" s="64"/>
    </row>
    <row r="311" spans="1:38" s="63" customFormat="1" ht="28.8" x14ac:dyDescent="0.3">
      <c r="A311" s="63">
        <v>14162500</v>
      </c>
      <c r="B311" s="63">
        <v>23772909</v>
      </c>
      <c r="C311" s="63" t="s">
        <v>11</v>
      </c>
      <c r="D311" s="82" t="s">
        <v>175</v>
      </c>
      <c r="E311" s="82"/>
      <c r="F311" s="79">
        <v>1.5</v>
      </c>
      <c r="G311" s="64">
        <v>0.53</v>
      </c>
      <c r="H311" s="64" t="str">
        <f t="shared" si="2235"/>
        <v>S</v>
      </c>
      <c r="I311" s="64"/>
      <c r="J311" s="64"/>
      <c r="K311" s="64"/>
      <c r="L311" s="65">
        <v>-9.2999999999999999E-2</v>
      </c>
      <c r="M311" s="65" t="str">
        <f t="shared" si="2236"/>
        <v>G</v>
      </c>
      <c r="N311" s="64"/>
      <c r="O311" s="64"/>
      <c r="P311" s="64"/>
      <c r="Q311" s="64">
        <v>0.65</v>
      </c>
      <c r="R311" s="64" t="str">
        <f t="shared" si="2237"/>
        <v>S</v>
      </c>
      <c r="S311" s="64"/>
      <c r="T311" s="64"/>
      <c r="U311" s="64"/>
      <c r="V311" s="64">
        <v>0.94799999999999995</v>
      </c>
      <c r="W311" s="64" t="str">
        <f t="shared" si="2238"/>
        <v>VG</v>
      </c>
      <c r="X311" s="64"/>
      <c r="Y311" s="64"/>
      <c r="Z311" s="64"/>
      <c r="AA311" s="64"/>
      <c r="AB311" s="65"/>
      <c r="AC311" s="64"/>
      <c r="AD311" s="64"/>
      <c r="AE311" s="64"/>
      <c r="AF311" s="65"/>
      <c r="AG311" s="64"/>
      <c r="AH311" s="64"/>
      <c r="AI311" s="64"/>
      <c r="AJ311" s="65"/>
      <c r="AK311" s="64"/>
      <c r="AL311" s="64"/>
    </row>
    <row r="312" spans="1:38" s="63" customFormat="1" x14ac:dyDescent="0.3">
      <c r="A312" s="63">
        <v>14162500</v>
      </c>
      <c r="B312" s="63">
        <v>23772909</v>
      </c>
      <c r="C312" s="63" t="s">
        <v>11</v>
      </c>
      <c r="D312" s="82" t="s">
        <v>177</v>
      </c>
      <c r="E312" s="82"/>
      <c r="F312" s="79">
        <v>1</v>
      </c>
      <c r="G312" s="64">
        <v>0.83</v>
      </c>
      <c r="H312" s="64" t="str">
        <f t="shared" si="2235"/>
        <v>VG</v>
      </c>
      <c r="I312" s="64"/>
      <c r="J312" s="64"/>
      <c r="K312" s="64"/>
      <c r="L312" s="65">
        <v>7.0000000000000007E-2</v>
      </c>
      <c r="M312" s="65" t="str">
        <f t="shared" si="2236"/>
        <v>G</v>
      </c>
      <c r="N312" s="64"/>
      <c r="O312" s="64"/>
      <c r="P312" s="64"/>
      <c r="Q312" s="64">
        <v>0.41</v>
      </c>
      <c r="R312" s="64" t="str">
        <f t="shared" si="2237"/>
        <v>VG</v>
      </c>
      <c r="S312" s="64"/>
      <c r="T312" s="64"/>
      <c r="U312" s="64"/>
      <c r="V312" s="64">
        <v>0.94</v>
      </c>
      <c r="W312" s="64" t="str">
        <f t="shared" si="2238"/>
        <v>VG</v>
      </c>
      <c r="X312" s="64"/>
      <c r="Y312" s="64"/>
      <c r="Z312" s="64"/>
      <c r="AA312" s="64"/>
      <c r="AB312" s="65"/>
      <c r="AC312" s="64"/>
      <c r="AD312" s="64"/>
      <c r="AE312" s="64"/>
      <c r="AF312" s="65"/>
      <c r="AG312" s="64"/>
      <c r="AH312" s="64"/>
      <c r="AI312" s="64"/>
      <c r="AJ312" s="65"/>
      <c r="AK312" s="64"/>
      <c r="AL312" s="64"/>
    </row>
    <row r="313" spans="1:38" s="63" customFormat="1" x14ac:dyDescent="0.3">
      <c r="A313" s="63">
        <v>14162500</v>
      </c>
      <c r="B313" s="63">
        <v>23772909</v>
      </c>
      <c r="C313" s="63" t="s">
        <v>11</v>
      </c>
      <c r="D313" s="82" t="s">
        <v>186</v>
      </c>
      <c r="E313" s="82"/>
      <c r="F313" s="79">
        <v>0.9</v>
      </c>
      <c r="G313" s="64">
        <v>0.86</v>
      </c>
      <c r="H313" s="64" t="str">
        <f t="shared" si="2235"/>
        <v>VG</v>
      </c>
      <c r="I313" s="64"/>
      <c r="J313" s="64"/>
      <c r="K313" s="64"/>
      <c r="L313" s="65">
        <v>9.1999999999999998E-2</v>
      </c>
      <c r="M313" s="65" t="str">
        <f t="shared" si="2236"/>
        <v>G</v>
      </c>
      <c r="N313" s="64"/>
      <c r="O313" s="64"/>
      <c r="P313" s="64"/>
      <c r="Q313" s="64">
        <v>0.36</v>
      </c>
      <c r="R313" s="64" t="str">
        <f t="shared" si="2237"/>
        <v>VG</v>
      </c>
      <c r="S313" s="64"/>
      <c r="T313" s="64"/>
      <c r="U313" s="64"/>
      <c r="V313" s="64">
        <v>0.96</v>
      </c>
      <c r="W313" s="64" t="str">
        <f t="shared" si="2238"/>
        <v>VG</v>
      </c>
      <c r="X313" s="64"/>
      <c r="Y313" s="64"/>
      <c r="Z313" s="64"/>
      <c r="AA313" s="64"/>
      <c r="AB313" s="65"/>
      <c r="AC313" s="64"/>
      <c r="AD313" s="64"/>
      <c r="AE313" s="64"/>
      <c r="AF313" s="65"/>
      <c r="AG313" s="64"/>
      <c r="AH313" s="64"/>
      <c r="AI313" s="64"/>
      <c r="AJ313" s="65"/>
      <c r="AK313" s="64"/>
      <c r="AL313" s="64"/>
    </row>
    <row r="314" spans="1:38" s="63" customFormat="1" ht="27" customHeight="1" x14ac:dyDescent="0.3">
      <c r="A314" s="63">
        <v>14162500</v>
      </c>
      <c r="B314" s="63">
        <v>23772909</v>
      </c>
      <c r="C314" s="63" t="s">
        <v>11</v>
      </c>
      <c r="D314" s="82" t="s">
        <v>189</v>
      </c>
      <c r="E314" s="82"/>
      <c r="F314" s="79">
        <v>0.7</v>
      </c>
      <c r="G314" s="64">
        <v>0.91</v>
      </c>
      <c r="H314" s="64" t="str">
        <f t="shared" si="2235"/>
        <v>VG</v>
      </c>
      <c r="I314" s="64"/>
      <c r="J314" s="64"/>
      <c r="K314" s="64"/>
      <c r="L314" s="65">
        <v>-4.0000000000000001E-3</v>
      </c>
      <c r="M314" s="65" t="str">
        <f t="shared" si="2236"/>
        <v>VG</v>
      </c>
      <c r="N314" s="64"/>
      <c r="O314" s="64"/>
      <c r="P314" s="64"/>
      <c r="Q314" s="64">
        <v>0.31</v>
      </c>
      <c r="R314" s="64" t="str">
        <f t="shared" si="2237"/>
        <v>VG</v>
      </c>
      <c r="S314" s="64"/>
      <c r="T314" s="64"/>
      <c r="U314" s="64"/>
      <c r="V314" s="64">
        <v>0.96</v>
      </c>
      <c r="W314" s="64" t="str">
        <f t="shared" si="2238"/>
        <v>VG</v>
      </c>
      <c r="X314" s="64"/>
      <c r="Y314" s="64"/>
      <c r="Z314" s="64"/>
      <c r="AA314" s="64"/>
      <c r="AB314" s="65"/>
      <c r="AC314" s="64"/>
      <c r="AD314" s="64"/>
      <c r="AE314" s="64"/>
      <c r="AF314" s="65"/>
      <c r="AG314" s="64"/>
      <c r="AH314" s="64"/>
      <c r="AI314" s="64"/>
      <c r="AJ314" s="65"/>
      <c r="AK314" s="64"/>
      <c r="AL314" s="64"/>
    </row>
    <row r="315" spans="1:38" s="120" customFormat="1" x14ac:dyDescent="0.3">
      <c r="A315" s="120">
        <v>14162500</v>
      </c>
      <c r="B315" s="120">
        <v>23772909</v>
      </c>
      <c r="C315" s="120" t="s">
        <v>11</v>
      </c>
      <c r="D315" s="120" t="s">
        <v>192</v>
      </c>
      <c r="E315" s="120" t="s">
        <v>193</v>
      </c>
      <c r="F315" s="121">
        <v>0.7</v>
      </c>
      <c r="G315" s="122">
        <v>0.89</v>
      </c>
      <c r="H315" s="122" t="str">
        <f t="shared" si="2235"/>
        <v>VG</v>
      </c>
      <c r="I315" s="122"/>
      <c r="J315" s="122"/>
      <c r="K315" s="122"/>
      <c r="L315" s="123">
        <v>-1.2999999999999999E-2</v>
      </c>
      <c r="M315" s="123" t="str">
        <f t="shared" si="2236"/>
        <v>VG</v>
      </c>
      <c r="N315" s="122"/>
      <c r="O315" s="122"/>
      <c r="P315" s="122"/>
      <c r="Q315" s="122">
        <v>0.33</v>
      </c>
      <c r="R315" s="122" t="str">
        <f t="shared" si="2237"/>
        <v>VG</v>
      </c>
      <c r="S315" s="122"/>
      <c r="T315" s="122"/>
      <c r="U315" s="122"/>
      <c r="V315" s="122">
        <v>0.96</v>
      </c>
      <c r="W315" s="122" t="str">
        <f t="shared" si="2238"/>
        <v>VG</v>
      </c>
      <c r="X315" s="122"/>
      <c r="Y315" s="122"/>
      <c r="Z315" s="122"/>
      <c r="AA315" s="122"/>
      <c r="AB315" s="123"/>
      <c r="AC315" s="122"/>
      <c r="AD315" s="122"/>
      <c r="AE315" s="122"/>
      <c r="AF315" s="123"/>
      <c r="AG315" s="122"/>
      <c r="AH315" s="122"/>
      <c r="AI315" s="122"/>
      <c r="AJ315" s="123"/>
      <c r="AK315" s="122"/>
      <c r="AL315" s="122"/>
    </row>
    <row r="316" spans="1:38" s="120" customFormat="1" x14ac:dyDescent="0.3">
      <c r="A316" s="120">
        <v>14162500</v>
      </c>
      <c r="B316" s="120">
        <v>23772909</v>
      </c>
      <c r="C316" s="120" t="s">
        <v>11</v>
      </c>
      <c r="D316" s="120" t="s">
        <v>204</v>
      </c>
      <c r="E316" s="120" t="s">
        <v>199</v>
      </c>
      <c r="F316" s="121">
        <v>0.9</v>
      </c>
      <c r="G316" s="122">
        <v>0.82</v>
      </c>
      <c r="H316" s="122" t="str">
        <f t="shared" ref="H316" si="2239">IF(G316&gt;0.8,"VG",IF(G316&gt;0.7,"G",IF(G316&gt;0.45,"S","NS")))</f>
        <v>VG</v>
      </c>
      <c r="I316" s="122"/>
      <c r="J316" s="122"/>
      <c r="K316" s="122"/>
      <c r="L316" s="123">
        <v>-3.5999999999999997E-2</v>
      </c>
      <c r="M316" s="123" t="str">
        <f t="shared" ref="M316" si="2240">IF(ABS(L316)&lt;5%,"VG",IF(ABS(L316)&lt;10%,"G",IF(ABS(L316)&lt;15%,"S","NS")))</f>
        <v>VG</v>
      </c>
      <c r="N316" s="122"/>
      <c r="O316" s="122"/>
      <c r="P316" s="122"/>
      <c r="Q316" s="122">
        <v>0.43</v>
      </c>
      <c r="R316" s="122" t="str">
        <f t="shared" ref="R316" si="2241">IF(Q316&lt;=0.5,"VG",IF(Q316&lt;=0.6,"G",IF(Q316&lt;=0.7,"S","NS")))</f>
        <v>VG</v>
      </c>
      <c r="S316" s="122"/>
      <c r="T316" s="122"/>
      <c r="U316" s="122"/>
      <c r="V316" s="122">
        <v>0.95</v>
      </c>
      <c r="W316" s="122" t="str">
        <f t="shared" ref="W316" si="2242">IF(V316&gt;0.85,"VG",IF(V316&gt;0.75,"G",IF(V316&gt;0.6,"S","NS")))</f>
        <v>VG</v>
      </c>
      <c r="X316" s="122"/>
      <c r="Y316" s="122"/>
      <c r="Z316" s="122"/>
      <c r="AA316" s="122"/>
      <c r="AB316" s="123"/>
      <c r="AC316" s="122"/>
      <c r="AD316" s="122"/>
      <c r="AE316" s="122"/>
      <c r="AF316" s="123"/>
      <c r="AG316" s="122"/>
      <c r="AH316" s="122"/>
      <c r="AI316" s="122"/>
      <c r="AJ316" s="123"/>
      <c r="AK316" s="122"/>
      <c r="AL316" s="122"/>
    </row>
    <row r="317" spans="1:38" s="120" customFormat="1" x14ac:dyDescent="0.3">
      <c r="A317" s="120">
        <v>14162500</v>
      </c>
      <c r="B317" s="120">
        <v>23772909</v>
      </c>
      <c r="C317" s="120" t="s">
        <v>11</v>
      </c>
      <c r="D317" s="120" t="s">
        <v>212</v>
      </c>
      <c r="E317" s="120" t="s">
        <v>214</v>
      </c>
      <c r="F317" s="121">
        <v>0.9</v>
      </c>
      <c r="G317" s="122">
        <v>0.84</v>
      </c>
      <c r="H317" s="122" t="str">
        <f t="shared" ref="H317" si="2243">IF(G317&gt;0.8,"VG",IF(G317&gt;0.7,"G",IF(G317&gt;0.45,"S","NS")))</f>
        <v>VG</v>
      </c>
      <c r="I317" s="122"/>
      <c r="J317" s="122"/>
      <c r="K317" s="122"/>
      <c r="L317" s="123">
        <v>-3.1E-2</v>
      </c>
      <c r="M317" s="123" t="str">
        <f t="shared" ref="M317" si="2244">IF(ABS(L317)&lt;5%,"VG",IF(ABS(L317)&lt;10%,"G",IF(ABS(L317)&lt;15%,"S","NS")))</f>
        <v>VG</v>
      </c>
      <c r="N317" s="122"/>
      <c r="O317" s="122"/>
      <c r="P317" s="122"/>
      <c r="Q317" s="122">
        <v>0.4</v>
      </c>
      <c r="R317" s="122" t="str">
        <f t="shared" ref="R317" si="2245">IF(Q317&lt;=0.5,"VG",IF(Q317&lt;=0.6,"G",IF(Q317&lt;=0.7,"S","NS")))</f>
        <v>VG</v>
      </c>
      <c r="S317" s="122"/>
      <c r="T317" s="122"/>
      <c r="U317" s="122"/>
      <c r="V317" s="122">
        <v>0.95</v>
      </c>
      <c r="W317" s="122" t="str">
        <f t="shared" ref="W317" si="2246">IF(V317&gt;0.85,"VG",IF(V317&gt;0.75,"G",IF(V317&gt;0.6,"S","NS")))</f>
        <v>VG</v>
      </c>
      <c r="X317" s="122"/>
      <c r="Y317" s="122"/>
      <c r="Z317" s="122"/>
      <c r="AA317" s="122"/>
      <c r="AB317" s="123"/>
      <c r="AC317" s="122"/>
      <c r="AD317" s="122"/>
      <c r="AE317" s="122"/>
      <c r="AF317" s="123"/>
      <c r="AG317" s="122"/>
      <c r="AH317" s="122"/>
      <c r="AI317" s="122"/>
      <c r="AJ317" s="123"/>
      <c r="AK317" s="122"/>
      <c r="AL317" s="122"/>
    </row>
    <row r="318" spans="1:38" s="124" customFormat="1" x14ac:dyDescent="0.3">
      <c r="A318" s="124">
        <v>14162500</v>
      </c>
      <c r="B318" s="124">
        <v>23772909</v>
      </c>
      <c r="C318" s="124" t="s">
        <v>11</v>
      </c>
      <c r="D318" s="124" t="s">
        <v>228</v>
      </c>
      <c r="E318" s="124" t="s">
        <v>229</v>
      </c>
      <c r="F318" s="125">
        <v>1.2</v>
      </c>
      <c r="G318" s="126">
        <v>0.76</v>
      </c>
      <c r="H318" s="126" t="str">
        <f t="shared" ref="H318" si="2247">IF(G318&gt;0.8,"VG",IF(G318&gt;0.7,"G",IF(G318&gt;0.45,"S","NS")))</f>
        <v>G</v>
      </c>
      <c r="I318" s="126"/>
      <c r="J318" s="126"/>
      <c r="K318" s="126"/>
      <c r="L318" s="127">
        <v>0.156</v>
      </c>
      <c r="M318" s="127" t="str">
        <f t="shared" ref="M318" si="2248">IF(ABS(L318)&lt;5%,"VG",IF(ABS(L318)&lt;10%,"G",IF(ABS(L318)&lt;15%,"S","NS")))</f>
        <v>NS</v>
      </c>
      <c r="N318" s="126"/>
      <c r="O318" s="126"/>
      <c r="P318" s="126"/>
      <c r="Q318" s="126">
        <v>0.45</v>
      </c>
      <c r="R318" s="126" t="str">
        <f t="shared" ref="R318" si="2249">IF(Q318&lt;=0.5,"VG",IF(Q318&lt;=0.6,"G",IF(Q318&lt;=0.7,"S","NS")))</f>
        <v>VG</v>
      </c>
      <c r="S318" s="126"/>
      <c r="T318" s="126"/>
      <c r="U318" s="126"/>
      <c r="V318" s="126">
        <v>0.95</v>
      </c>
      <c r="W318" s="126" t="str">
        <f t="shared" ref="W318" si="2250">IF(V318&gt;0.85,"VG",IF(V318&gt;0.75,"G",IF(V318&gt;0.6,"S","NS")))</f>
        <v>VG</v>
      </c>
      <c r="X318" s="126"/>
      <c r="Y318" s="126"/>
      <c r="Z318" s="126"/>
      <c r="AA318" s="126"/>
      <c r="AB318" s="127"/>
      <c r="AC318" s="126"/>
      <c r="AD318" s="126"/>
      <c r="AE318" s="126"/>
      <c r="AF318" s="127"/>
      <c r="AG318" s="126"/>
      <c r="AH318" s="126"/>
      <c r="AI318" s="126"/>
      <c r="AJ318" s="127"/>
      <c r="AK318" s="126"/>
      <c r="AL318" s="126"/>
    </row>
    <row r="319" spans="1:38" s="124" customFormat="1" x14ac:dyDescent="0.3">
      <c r="A319" s="124">
        <v>14162500</v>
      </c>
      <c r="B319" s="124">
        <v>23772909</v>
      </c>
      <c r="C319" s="124" t="s">
        <v>11</v>
      </c>
      <c r="D319" s="124" t="s">
        <v>240</v>
      </c>
      <c r="E319" s="124" t="s">
        <v>229</v>
      </c>
      <c r="F319" s="125">
        <v>1.2</v>
      </c>
      <c r="G319" s="126">
        <v>0.75</v>
      </c>
      <c r="H319" s="126" t="str">
        <f t="shared" ref="H319" si="2251">IF(G319&gt;0.8,"VG",IF(G319&gt;0.7,"G",IF(G319&gt;0.45,"S","NS")))</f>
        <v>G</v>
      </c>
      <c r="I319" s="126"/>
      <c r="J319" s="126"/>
      <c r="K319" s="126"/>
      <c r="L319" s="127">
        <v>0.158</v>
      </c>
      <c r="M319" s="127" t="str">
        <f t="shared" ref="M319" si="2252">IF(ABS(L319)&lt;5%,"VG",IF(ABS(L319)&lt;10%,"G",IF(ABS(L319)&lt;15%,"S","NS")))</f>
        <v>NS</v>
      </c>
      <c r="N319" s="126"/>
      <c r="O319" s="126"/>
      <c r="P319" s="126"/>
      <c r="Q319" s="126">
        <v>0.46</v>
      </c>
      <c r="R319" s="126" t="str">
        <f t="shared" ref="R319" si="2253">IF(Q319&lt;=0.5,"VG",IF(Q319&lt;=0.6,"G",IF(Q319&lt;=0.7,"S","NS")))</f>
        <v>VG</v>
      </c>
      <c r="S319" s="126"/>
      <c r="T319" s="126"/>
      <c r="U319" s="126"/>
      <c r="V319" s="126">
        <v>0.95</v>
      </c>
      <c r="W319" s="126" t="str">
        <f t="shared" ref="W319" si="2254">IF(V319&gt;0.85,"VG",IF(V319&gt;0.75,"G",IF(V319&gt;0.6,"S","NS")))</f>
        <v>VG</v>
      </c>
      <c r="X319" s="126"/>
      <c r="Y319" s="126"/>
      <c r="Z319" s="126"/>
      <c r="AA319" s="126"/>
      <c r="AB319" s="127"/>
      <c r="AC319" s="126"/>
      <c r="AD319" s="126"/>
      <c r="AE319" s="126"/>
      <c r="AF319" s="127"/>
      <c r="AG319" s="126"/>
      <c r="AH319" s="126"/>
      <c r="AI319" s="126"/>
      <c r="AJ319" s="127"/>
      <c r="AK319" s="126"/>
      <c r="AL319" s="126"/>
    </row>
    <row r="320" spans="1:38" s="120" customFormat="1" x14ac:dyDescent="0.3">
      <c r="A320" s="120">
        <v>14162500</v>
      </c>
      <c r="B320" s="120">
        <v>23772909</v>
      </c>
      <c r="C320" s="120" t="s">
        <v>11</v>
      </c>
      <c r="D320" s="120" t="s">
        <v>245</v>
      </c>
      <c r="E320" s="120" t="s">
        <v>246</v>
      </c>
      <c r="F320" s="121">
        <v>0.9</v>
      </c>
      <c r="G320" s="122">
        <v>0.87</v>
      </c>
      <c r="H320" s="122" t="str">
        <f t="shared" ref="H320" si="2255">IF(G320&gt;0.8,"VG",IF(G320&gt;0.7,"G",IF(G320&gt;0.45,"S","NS")))</f>
        <v>VG</v>
      </c>
      <c r="I320" s="122"/>
      <c r="J320" s="122"/>
      <c r="K320" s="122"/>
      <c r="L320" s="123">
        <v>9.9000000000000005E-2</v>
      </c>
      <c r="M320" s="123" t="str">
        <f t="shared" ref="M320" si="2256">IF(ABS(L320)&lt;5%,"VG",IF(ABS(L320)&lt;10%,"G",IF(ABS(L320)&lt;15%,"S","NS")))</f>
        <v>G</v>
      </c>
      <c r="N320" s="122"/>
      <c r="O320" s="122"/>
      <c r="P320" s="122"/>
      <c r="Q320" s="122">
        <v>0.35</v>
      </c>
      <c r="R320" s="122" t="str">
        <f t="shared" ref="R320" si="2257">IF(Q320&lt;=0.5,"VG",IF(Q320&lt;=0.6,"G",IF(Q320&lt;=0.7,"S","NS")))</f>
        <v>VG</v>
      </c>
      <c r="S320" s="122"/>
      <c r="T320" s="122"/>
      <c r="U320" s="122"/>
      <c r="V320" s="122">
        <v>0.95</v>
      </c>
      <c r="W320" s="122" t="str">
        <f t="shared" ref="W320" si="2258">IF(V320&gt;0.85,"VG",IF(V320&gt;0.75,"G",IF(V320&gt;0.6,"S","NS")))</f>
        <v>VG</v>
      </c>
      <c r="X320" s="122"/>
      <c r="Y320" s="122"/>
      <c r="Z320" s="122"/>
      <c r="AA320" s="122"/>
      <c r="AB320" s="123"/>
      <c r="AC320" s="122"/>
      <c r="AD320" s="122"/>
      <c r="AE320" s="122"/>
      <c r="AF320" s="123"/>
      <c r="AG320" s="122"/>
      <c r="AH320" s="122"/>
      <c r="AI320" s="122"/>
      <c r="AJ320" s="123"/>
      <c r="AK320" s="122"/>
      <c r="AL320" s="122"/>
    </row>
    <row r="321" spans="1:38" s="120" customFormat="1" x14ac:dyDescent="0.3">
      <c r="A321" s="120">
        <v>14162500</v>
      </c>
      <c r="B321" s="120">
        <v>23772909</v>
      </c>
      <c r="C321" s="120" t="s">
        <v>11</v>
      </c>
      <c r="D321" s="120" t="s">
        <v>251</v>
      </c>
      <c r="E321" s="120" t="s">
        <v>249</v>
      </c>
      <c r="F321" s="121">
        <v>0.6</v>
      </c>
      <c r="G321" s="122">
        <v>0.93</v>
      </c>
      <c r="H321" s="122" t="str">
        <f t="shared" ref="H321" si="2259">IF(G321&gt;0.8,"VG",IF(G321&gt;0.7,"G",IF(G321&gt;0.45,"S","NS")))</f>
        <v>VG</v>
      </c>
      <c r="I321" s="122"/>
      <c r="J321" s="122"/>
      <c r="K321" s="122"/>
      <c r="L321" s="123">
        <v>4.2000000000000003E-2</v>
      </c>
      <c r="M321" s="123" t="str">
        <f t="shared" ref="M321" si="2260">IF(ABS(L321)&lt;5%,"VG",IF(ABS(L321)&lt;10%,"G",IF(ABS(L321)&lt;15%,"S","NS")))</f>
        <v>VG</v>
      </c>
      <c r="N321" s="122"/>
      <c r="O321" s="122"/>
      <c r="P321" s="122"/>
      <c r="Q321" s="122">
        <v>0.26</v>
      </c>
      <c r="R321" s="122" t="str">
        <f t="shared" ref="R321" si="2261">IF(Q321&lt;=0.5,"VG",IF(Q321&lt;=0.6,"G",IF(Q321&lt;=0.7,"S","NS")))</f>
        <v>VG</v>
      </c>
      <c r="S321" s="122"/>
      <c r="T321" s="122"/>
      <c r="U321" s="122"/>
      <c r="V321" s="122">
        <v>0.95</v>
      </c>
      <c r="W321" s="122" t="str">
        <f t="shared" ref="W321" si="2262">IF(V321&gt;0.85,"VG",IF(V321&gt;0.75,"G",IF(V321&gt;0.6,"S","NS")))</f>
        <v>VG</v>
      </c>
      <c r="X321" s="122"/>
      <c r="Y321" s="122"/>
      <c r="Z321" s="122"/>
      <c r="AA321" s="122"/>
      <c r="AB321" s="123"/>
      <c r="AC321" s="122"/>
      <c r="AD321" s="122"/>
      <c r="AE321" s="122"/>
      <c r="AF321" s="123"/>
      <c r="AG321" s="122"/>
      <c r="AH321" s="122"/>
      <c r="AI321" s="122"/>
      <c r="AJ321" s="123"/>
      <c r="AK321" s="122"/>
      <c r="AL321" s="122"/>
    </row>
    <row r="322" spans="1:38" s="120" customFormat="1" x14ac:dyDescent="0.3">
      <c r="A322" s="120">
        <v>14162500</v>
      </c>
      <c r="B322" s="120">
        <v>23772909</v>
      </c>
      <c r="C322" s="120" t="s">
        <v>11</v>
      </c>
      <c r="D322" s="120" t="s">
        <v>254</v>
      </c>
      <c r="E322" s="120" t="s">
        <v>255</v>
      </c>
      <c r="F322" s="121">
        <v>0.5</v>
      </c>
      <c r="G322" s="122">
        <v>0.94</v>
      </c>
      <c r="H322" s="122" t="str">
        <f t="shared" ref="H322" si="2263">IF(G322&gt;0.8,"VG",IF(G322&gt;0.7,"G",IF(G322&gt;0.45,"S","NS")))</f>
        <v>VG</v>
      </c>
      <c r="I322" s="122"/>
      <c r="J322" s="122"/>
      <c r="K322" s="122"/>
      <c r="L322" s="123">
        <v>-6.0000000000000001E-3</v>
      </c>
      <c r="M322" s="123" t="str">
        <f t="shared" ref="M322" si="2264">IF(ABS(L322)&lt;5%,"VG",IF(ABS(L322)&lt;10%,"G",IF(ABS(L322)&lt;15%,"S","NS")))</f>
        <v>VG</v>
      </c>
      <c r="N322" s="122"/>
      <c r="O322" s="122"/>
      <c r="P322" s="122"/>
      <c r="Q322" s="122">
        <v>0.24</v>
      </c>
      <c r="R322" s="122" t="str">
        <f t="shared" ref="R322" si="2265">IF(Q322&lt;=0.5,"VG",IF(Q322&lt;=0.6,"G",IF(Q322&lt;=0.7,"S","NS")))</f>
        <v>VG</v>
      </c>
      <c r="S322" s="122"/>
      <c r="T322" s="122"/>
      <c r="U322" s="122"/>
      <c r="V322" s="122">
        <v>0.94</v>
      </c>
      <c r="W322" s="122" t="str">
        <f t="shared" ref="W322" si="2266">IF(V322&gt;0.85,"VG",IF(V322&gt;0.75,"G",IF(V322&gt;0.6,"S","NS")))</f>
        <v>VG</v>
      </c>
      <c r="X322" s="122"/>
      <c r="Y322" s="122"/>
      <c r="Z322" s="122"/>
      <c r="AA322" s="122"/>
      <c r="AB322" s="123"/>
      <c r="AC322" s="122"/>
      <c r="AD322" s="122"/>
      <c r="AE322" s="122"/>
      <c r="AF322" s="123"/>
      <c r="AG322" s="122"/>
      <c r="AH322" s="122"/>
      <c r="AI322" s="122"/>
      <c r="AJ322" s="123"/>
      <c r="AK322" s="122"/>
      <c r="AL322" s="122"/>
    </row>
    <row r="323" spans="1:38" s="120" customFormat="1" x14ac:dyDescent="0.3">
      <c r="A323" s="120">
        <v>14162500</v>
      </c>
      <c r="B323" s="120">
        <v>23772909</v>
      </c>
      <c r="C323" s="120" t="s">
        <v>11</v>
      </c>
      <c r="D323" s="120" t="s">
        <v>359</v>
      </c>
      <c r="E323" s="120" t="s">
        <v>356</v>
      </c>
      <c r="F323" s="121">
        <v>0.5</v>
      </c>
      <c r="G323" s="122">
        <v>0.94</v>
      </c>
      <c r="H323" s="122" t="str">
        <f t="shared" ref="H323" si="2267">IF(G323&gt;0.8,"VG",IF(G323&gt;0.7,"G",IF(G323&gt;0.45,"S","NS")))</f>
        <v>VG</v>
      </c>
      <c r="I323" s="122"/>
      <c r="J323" s="122"/>
      <c r="K323" s="122"/>
      <c r="L323" s="123">
        <v>-2.4E-2</v>
      </c>
      <c r="M323" s="123" t="str">
        <f t="shared" ref="M323" si="2268">IF(ABS(L323)&lt;5%,"VG",IF(ABS(L323)&lt;10%,"G",IF(ABS(L323)&lt;15%,"S","NS")))</f>
        <v>VG</v>
      </c>
      <c r="N323" s="122"/>
      <c r="O323" s="122"/>
      <c r="P323" s="122"/>
      <c r="Q323" s="122">
        <v>0.24</v>
      </c>
      <c r="R323" s="122" t="str">
        <f t="shared" ref="R323" si="2269">IF(Q323&lt;=0.5,"VG",IF(Q323&lt;=0.6,"G",IF(Q323&lt;=0.7,"S","NS")))</f>
        <v>VG</v>
      </c>
      <c r="S323" s="122"/>
      <c r="T323" s="122"/>
      <c r="U323" s="122"/>
      <c r="V323" s="122">
        <v>0.95</v>
      </c>
      <c r="W323" s="122" t="str">
        <f t="shared" ref="W323" si="2270">IF(V323&gt;0.85,"VG",IF(V323&gt;0.75,"G",IF(V323&gt;0.6,"S","NS")))</f>
        <v>VG</v>
      </c>
      <c r="X323" s="122"/>
      <c r="Y323" s="122"/>
      <c r="Z323" s="122"/>
      <c r="AA323" s="122"/>
      <c r="AB323" s="123"/>
      <c r="AC323" s="122"/>
      <c r="AD323" s="122"/>
      <c r="AE323" s="122"/>
      <c r="AF323" s="123"/>
      <c r="AG323" s="122"/>
      <c r="AH323" s="122"/>
      <c r="AI323" s="122"/>
      <c r="AJ323" s="123"/>
      <c r="AK323" s="122"/>
      <c r="AL323" s="122"/>
    </row>
    <row r="324" spans="1:38" s="120" customFormat="1" x14ac:dyDescent="0.3">
      <c r="A324" s="120">
        <v>14162500</v>
      </c>
      <c r="B324" s="120">
        <v>23772909</v>
      </c>
      <c r="C324" s="120" t="s">
        <v>11</v>
      </c>
      <c r="D324" s="120" t="s">
        <v>364</v>
      </c>
      <c r="E324" s="120" t="s">
        <v>356</v>
      </c>
      <c r="F324" s="121">
        <v>0.5</v>
      </c>
      <c r="G324" s="122">
        <v>0.94</v>
      </c>
      <c r="H324" s="122" t="str">
        <f t="shared" ref="H324" si="2271">IF(G324&gt;0.8,"VG",IF(G324&gt;0.7,"G",IF(G324&gt;0.45,"S","NS")))</f>
        <v>VG</v>
      </c>
      <c r="I324" s="122"/>
      <c r="J324" s="122"/>
      <c r="K324" s="122"/>
      <c r="L324" s="123">
        <v>-2.5000000000000001E-2</v>
      </c>
      <c r="M324" s="123" t="str">
        <f t="shared" ref="M324" si="2272">IF(ABS(L324)&lt;5%,"VG",IF(ABS(L324)&lt;10%,"G",IF(ABS(L324)&lt;15%,"S","NS")))</f>
        <v>VG</v>
      </c>
      <c r="N324" s="122"/>
      <c r="O324" s="122"/>
      <c r="P324" s="122"/>
      <c r="Q324" s="122">
        <v>0.24</v>
      </c>
      <c r="R324" s="122" t="str">
        <f t="shared" ref="R324" si="2273">IF(Q324&lt;=0.5,"VG",IF(Q324&lt;=0.6,"G",IF(Q324&lt;=0.7,"S","NS")))</f>
        <v>VG</v>
      </c>
      <c r="S324" s="122"/>
      <c r="T324" s="122"/>
      <c r="U324" s="122"/>
      <c r="V324" s="122">
        <v>0.95</v>
      </c>
      <c r="W324" s="122" t="str">
        <f t="shared" ref="W324" si="2274">IF(V324&gt;0.85,"VG",IF(V324&gt;0.75,"G",IF(V324&gt;0.6,"S","NS")))</f>
        <v>VG</v>
      </c>
      <c r="X324" s="122"/>
      <c r="Y324" s="122"/>
      <c r="Z324" s="122"/>
      <c r="AA324" s="122"/>
      <c r="AB324" s="123"/>
      <c r="AC324" s="122"/>
      <c r="AD324" s="122"/>
      <c r="AE324" s="122"/>
      <c r="AF324" s="123"/>
      <c r="AG324" s="122"/>
      <c r="AH324" s="122"/>
      <c r="AI324" s="122"/>
      <c r="AJ324" s="123"/>
      <c r="AK324" s="122"/>
      <c r="AL324" s="122"/>
    </row>
    <row r="325" spans="1:38" s="136" customFormat="1" x14ac:dyDescent="0.3">
      <c r="F325" s="137"/>
      <c r="G325" s="138"/>
      <c r="H325" s="138"/>
      <c r="I325" s="138"/>
      <c r="J325" s="138"/>
      <c r="K325" s="138"/>
      <c r="L325" s="139"/>
      <c r="M325" s="139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9"/>
      <c r="AC325" s="138"/>
      <c r="AD325" s="138"/>
      <c r="AE325" s="138"/>
      <c r="AF325" s="139"/>
      <c r="AG325" s="138"/>
      <c r="AH325" s="138"/>
      <c r="AI325" s="138"/>
      <c r="AJ325" s="139"/>
      <c r="AK325" s="138"/>
      <c r="AL325" s="138"/>
    </row>
    <row r="326" spans="1:38" s="69" customFormat="1" x14ac:dyDescent="0.3">
      <c r="A326" s="69">
        <v>14164900</v>
      </c>
      <c r="B326" s="69">
        <v>23772751</v>
      </c>
      <c r="C326" s="69" t="s">
        <v>60</v>
      </c>
      <c r="D326" s="69" t="s">
        <v>55</v>
      </c>
      <c r="F326" s="80"/>
      <c r="G326" s="70">
        <v>0.88600000000000001</v>
      </c>
      <c r="H326" s="70" t="str">
        <f t="shared" ref="H326:H345" si="2275">IF(G326&gt;0.8,"VG",IF(G326&gt;0.7,"G",IF(G326&gt;0.45,"S","NS")))</f>
        <v>VG</v>
      </c>
      <c r="I326" s="70"/>
      <c r="J326" s="70"/>
      <c r="K326" s="70"/>
      <c r="L326" s="71">
        <v>5.7000000000000002E-2</v>
      </c>
      <c r="M326" s="71" t="str">
        <f t="shared" ref="M326:M345" si="2276">IF(ABS(L326)&lt;5%,"VG",IF(ABS(L326)&lt;10%,"G",IF(ABS(L326)&lt;15%,"S","NS")))</f>
        <v>G</v>
      </c>
      <c r="N326" s="70"/>
      <c r="O326" s="70"/>
      <c r="P326" s="70"/>
      <c r="Q326" s="70">
        <v>0.33300000000000002</v>
      </c>
      <c r="R326" s="70" t="str">
        <f t="shared" ref="R326:R345" si="2277">IF(Q326&lt;=0.5,"VG",IF(Q326&lt;=0.6,"G",IF(Q326&lt;=0.7,"S","NS")))</f>
        <v>VG</v>
      </c>
      <c r="S326" s="70"/>
      <c r="T326" s="70"/>
      <c r="U326" s="70"/>
      <c r="V326" s="70">
        <v>0.93</v>
      </c>
      <c r="W326" s="70" t="str">
        <f t="shared" ref="W326:W345" si="2278">IF(V326&gt;0.85,"VG",IF(V326&gt;0.75,"G",IF(V326&gt;0.6,"S","NS")))</f>
        <v>VG</v>
      </c>
      <c r="X326" s="70"/>
      <c r="Y326" s="70"/>
      <c r="Z326" s="70"/>
      <c r="AA326" s="70"/>
      <c r="AB326" s="71"/>
      <c r="AC326" s="70"/>
      <c r="AD326" s="70"/>
      <c r="AE326" s="70"/>
      <c r="AF326" s="71"/>
      <c r="AG326" s="70"/>
      <c r="AH326" s="70"/>
      <c r="AI326" s="70"/>
      <c r="AJ326" s="71"/>
      <c r="AK326" s="70"/>
      <c r="AL326" s="70"/>
    </row>
    <row r="327" spans="1:38" s="69" customFormat="1" x14ac:dyDescent="0.3">
      <c r="A327" s="69">
        <v>14164900</v>
      </c>
      <c r="B327" s="69">
        <v>23772751</v>
      </c>
      <c r="C327" s="69" t="s">
        <v>60</v>
      </c>
      <c r="D327" s="69" t="s">
        <v>93</v>
      </c>
      <c r="F327" s="80"/>
      <c r="G327" s="70">
        <v>0.91300000000000003</v>
      </c>
      <c r="H327" s="70" t="str">
        <f t="shared" si="2275"/>
        <v>VG</v>
      </c>
      <c r="I327" s="70"/>
      <c r="J327" s="70"/>
      <c r="K327" s="70"/>
      <c r="L327" s="71">
        <v>3.2000000000000001E-2</v>
      </c>
      <c r="M327" s="71" t="str">
        <f t="shared" si="2276"/>
        <v>VG</v>
      </c>
      <c r="N327" s="70"/>
      <c r="O327" s="70"/>
      <c r="P327" s="70"/>
      <c r="Q327" s="70">
        <v>0.29199999999999998</v>
      </c>
      <c r="R327" s="70" t="str">
        <f t="shared" si="2277"/>
        <v>VG</v>
      </c>
      <c r="S327" s="70"/>
      <c r="T327" s="70"/>
      <c r="U327" s="70"/>
      <c r="V327" s="70">
        <v>0.93799999999999994</v>
      </c>
      <c r="W327" s="70" t="str">
        <f t="shared" si="2278"/>
        <v>VG</v>
      </c>
      <c r="X327" s="70"/>
      <c r="Y327" s="70"/>
      <c r="Z327" s="70"/>
      <c r="AA327" s="70"/>
      <c r="AB327" s="71"/>
      <c r="AC327" s="70"/>
      <c r="AD327" s="70"/>
      <c r="AE327" s="70"/>
      <c r="AF327" s="71"/>
      <c r="AG327" s="70"/>
      <c r="AH327" s="70"/>
      <c r="AI327" s="70"/>
      <c r="AJ327" s="71"/>
      <c r="AK327" s="70"/>
      <c r="AL327" s="70"/>
    </row>
    <row r="328" spans="1:38" s="69" customFormat="1" x14ac:dyDescent="0.3">
      <c r="A328" s="69">
        <v>14164900</v>
      </c>
      <c r="B328" s="69">
        <v>23772751</v>
      </c>
      <c r="C328" s="69" t="s">
        <v>60</v>
      </c>
      <c r="D328" s="69" t="s">
        <v>159</v>
      </c>
      <c r="F328" s="80"/>
      <c r="G328" s="70">
        <v>0.876</v>
      </c>
      <c r="H328" s="70" t="str">
        <f t="shared" si="2275"/>
        <v>VG</v>
      </c>
      <c r="I328" s="70"/>
      <c r="J328" s="70"/>
      <c r="K328" s="70"/>
      <c r="L328" s="71">
        <v>0.08</v>
      </c>
      <c r="M328" s="71" t="str">
        <f t="shared" si="2276"/>
        <v>G</v>
      </c>
      <c r="N328" s="70"/>
      <c r="O328" s="70"/>
      <c r="P328" s="70"/>
      <c r="Q328" s="70">
        <v>0.34300000000000003</v>
      </c>
      <c r="R328" s="70" t="str">
        <f t="shared" si="2277"/>
        <v>VG</v>
      </c>
      <c r="S328" s="70"/>
      <c r="T328" s="70"/>
      <c r="U328" s="70"/>
      <c r="V328" s="70">
        <v>0.92900000000000005</v>
      </c>
      <c r="W328" s="70" t="str">
        <f t="shared" si="2278"/>
        <v>VG</v>
      </c>
      <c r="X328" s="70"/>
      <c r="Y328" s="70"/>
      <c r="Z328" s="70"/>
      <c r="AA328" s="70"/>
      <c r="AB328" s="71"/>
      <c r="AC328" s="70"/>
      <c r="AD328" s="70"/>
      <c r="AE328" s="70"/>
      <c r="AF328" s="71"/>
      <c r="AG328" s="70"/>
      <c r="AH328" s="70"/>
      <c r="AI328" s="70"/>
      <c r="AJ328" s="71"/>
      <c r="AK328" s="70"/>
      <c r="AL328" s="70"/>
    </row>
    <row r="329" spans="1:38" s="69" customFormat="1" x14ac:dyDescent="0.3">
      <c r="A329" s="69">
        <v>14164900</v>
      </c>
      <c r="B329" s="69">
        <v>23772751</v>
      </c>
      <c r="C329" s="69" t="s">
        <v>60</v>
      </c>
      <c r="D329" s="69" t="s">
        <v>161</v>
      </c>
      <c r="F329" s="80"/>
      <c r="G329" s="70">
        <v>0.84099999999999997</v>
      </c>
      <c r="H329" s="70" t="str">
        <f t="shared" si="2275"/>
        <v>VG</v>
      </c>
      <c r="I329" s="70"/>
      <c r="J329" s="70"/>
      <c r="K329" s="70"/>
      <c r="L329" s="71">
        <v>0.123</v>
      </c>
      <c r="M329" s="71" t="str">
        <f t="shared" si="2276"/>
        <v>S</v>
      </c>
      <c r="N329" s="70"/>
      <c r="O329" s="70"/>
      <c r="P329" s="70"/>
      <c r="Q329" s="70">
        <v>0.38100000000000001</v>
      </c>
      <c r="R329" s="70" t="str">
        <f t="shared" si="2277"/>
        <v>VG</v>
      </c>
      <c r="S329" s="70"/>
      <c r="T329" s="70"/>
      <c r="U329" s="70"/>
      <c r="V329" s="70">
        <v>0.93500000000000005</v>
      </c>
      <c r="W329" s="70" t="str">
        <f t="shared" si="2278"/>
        <v>VG</v>
      </c>
      <c r="X329" s="70"/>
      <c r="Y329" s="70"/>
      <c r="Z329" s="70"/>
      <c r="AA329" s="70"/>
      <c r="AB329" s="71"/>
      <c r="AC329" s="70"/>
      <c r="AD329" s="70"/>
      <c r="AE329" s="70"/>
      <c r="AF329" s="71"/>
      <c r="AG329" s="70"/>
      <c r="AH329" s="70"/>
      <c r="AI329" s="70"/>
      <c r="AJ329" s="71"/>
      <c r="AK329" s="70"/>
      <c r="AL329" s="70"/>
    </row>
    <row r="330" spans="1:38" s="69" customFormat="1" x14ac:dyDescent="0.3">
      <c r="A330" s="69">
        <v>14164900</v>
      </c>
      <c r="B330" s="69">
        <v>23772751</v>
      </c>
      <c r="C330" s="69" t="s">
        <v>60</v>
      </c>
      <c r="D330" s="69" t="s">
        <v>162</v>
      </c>
      <c r="F330" s="80"/>
      <c r="G330" s="70">
        <v>0.66</v>
      </c>
      <c r="H330" s="70" t="str">
        <f t="shared" si="2275"/>
        <v>S</v>
      </c>
      <c r="I330" s="70"/>
      <c r="J330" s="70"/>
      <c r="K330" s="70"/>
      <c r="L330" s="71">
        <v>-8.1000000000000003E-2</v>
      </c>
      <c r="M330" s="71" t="str">
        <f t="shared" si="2276"/>
        <v>G</v>
      </c>
      <c r="N330" s="70"/>
      <c r="O330" s="70"/>
      <c r="P330" s="70"/>
      <c r="Q330" s="70">
        <v>0.56599999999999995</v>
      </c>
      <c r="R330" s="70" t="str">
        <f t="shared" si="2277"/>
        <v>G</v>
      </c>
      <c r="S330" s="70"/>
      <c r="T330" s="70"/>
      <c r="U330" s="70"/>
      <c r="V330" s="70">
        <v>0.85499999999999998</v>
      </c>
      <c r="W330" s="70" t="str">
        <f t="shared" si="2278"/>
        <v>VG</v>
      </c>
      <c r="X330" s="70"/>
      <c r="Y330" s="70"/>
      <c r="Z330" s="70"/>
      <c r="AA330" s="70"/>
      <c r="AB330" s="71"/>
      <c r="AC330" s="70"/>
      <c r="AD330" s="70"/>
      <c r="AE330" s="70"/>
      <c r="AF330" s="71"/>
      <c r="AG330" s="70"/>
      <c r="AH330" s="70"/>
      <c r="AI330" s="70"/>
      <c r="AJ330" s="71"/>
      <c r="AK330" s="70"/>
      <c r="AL330" s="70"/>
    </row>
    <row r="331" spans="1:38" s="69" customFormat="1" x14ac:dyDescent="0.3">
      <c r="A331" s="69">
        <v>14164900</v>
      </c>
      <c r="B331" s="69">
        <v>23772751</v>
      </c>
      <c r="C331" s="69" t="s">
        <v>60</v>
      </c>
      <c r="D331" s="69" t="s">
        <v>163</v>
      </c>
      <c r="F331" s="80"/>
      <c r="G331" s="70">
        <v>0.92500000000000004</v>
      </c>
      <c r="H331" s="70" t="str">
        <f t="shared" si="2275"/>
        <v>VG</v>
      </c>
      <c r="I331" s="70"/>
      <c r="J331" s="70"/>
      <c r="K331" s="70"/>
      <c r="L331" s="71">
        <v>2.3E-2</v>
      </c>
      <c r="M331" s="71" t="str">
        <f t="shared" si="2276"/>
        <v>VG</v>
      </c>
      <c r="N331" s="70"/>
      <c r="O331" s="70"/>
      <c r="P331" s="70"/>
      <c r="Q331" s="70">
        <v>0.27100000000000002</v>
      </c>
      <c r="R331" s="70" t="str">
        <f t="shared" si="2277"/>
        <v>VG</v>
      </c>
      <c r="S331" s="70"/>
      <c r="T331" s="70"/>
      <c r="U331" s="70"/>
      <c r="V331" s="70">
        <v>0.94199999999999995</v>
      </c>
      <c r="W331" s="70" t="str">
        <f t="shared" si="2278"/>
        <v>VG</v>
      </c>
      <c r="X331" s="70"/>
      <c r="Y331" s="70"/>
      <c r="Z331" s="70"/>
      <c r="AA331" s="70"/>
      <c r="AB331" s="71"/>
      <c r="AC331" s="70"/>
      <c r="AD331" s="70"/>
      <c r="AE331" s="70"/>
      <c r="AF331" s="71"/>
      <c r="AG331" s="70"/>
      <c r="AH331" s="70"/>
      <c r="AI331" s="70"/>
      <c r="AJ331" s="71"/>
      <c r="AK331" s="70"/>
      <c r="AL331" s="70"/>
    </row>
    <row r="332" spans="1:38" s="69" customFormat="1" x14ac:dyDescent="0.3">
      <c r="A332" s="69">
        <v>14164900</v>
      </c>
      <c r="B332" s="69">
        <v>23772751</v>
      </c>
      <c r="C332" s="69" t="s">
        <v>60</v>
      </c>
      <c r="D332" s="69" t="s">
        <v>165</v>
      </c>
      <c r="F332" s="80"/>
      <c r="G332" s="70">
        <v>0.90300000000000002</v>
      </c>
      <c r="H332" s="70" t="str">
        <f t="shared" si="2275"/>
        <v>VG</v>
      </c>
      <c r="I332" s="70"/>
      <c r="J332" s="70"/>
      <c r="K332" s="70"/>
      <c r="L332" s="71">
        <v>-7.0000000000000001E-3</v>
      </c>
      <c r="M332" s="71" t="str">
        <f t="shared" si="2276"/>
        <v>VG</v>
      </c>
      <c r="N332" s="70"/>
      <c r="O332" s="70"/>
      <c r="P332" s="70"/>
      <c r="Q332" s="70">
        <v>0.31</v>
      </c>
      <c r="R332" s="70" t="str">
        <f t="shared" si="2277"/>
        <v>VG</v>
      </c>
      <c r="S332" s="70"/>
      <c r="T332" s="70"/>
      <c r="U332" s="70"/>
      <c r="V332" s="70">
        <v>0.93100000000000005</v>
      </c>
      <c r="W332" s="70" t="str">
        <f t="shared" si="2278"/>
        <v>VG</v>
      </c>
      <c r="X332" s="70"/>
      <c r="Y332" s="70"/>
      <c r="Z332" s="70"/>
      <c r="AA332" s="70"/>
      <c r="AB332" s="71"/>
      <c r="AC332" s="70"/>
      <c r="AD332" s="70"/>
      <c r="AE332" s="70"/>
      <c r="AF332" s="71"/>
      <c r="AG332" s="70"/>
      <c r="AH332" s="70"/>
      <c r="AI332" s="70"/>
      <c r="AJ332" s="71"/>
      <c r="AK332" s="70"/>
      <c r="AL332" s="70"/>
    </row>
    <row r="333" spans="1:38" s="69" customFormat="1" x14ac:dyDescent="0.3">
      <c r="A333" s="69">
        <v>14164900</v>
      </c>
      <c r="B333" s="69">
        <v>23772751</v>
      </c>
      <c r="C333" s="69" t="s">
        <v>60</v>
      </c>
      <c r="D333" s="69" t="s">
        <v>168</v>
      </c>
      <c r="F333" s="80"/>
      <c r="G333" s="70">
        <v>0.93100000000000005</v>
      </c>
      <c r="H333" s="70" t="str">
        <f t="shared" si="2275"/>
        <v>VG</v>
      </c>
      <c r="I333" s="70"/>
      <c r="J333" s="70"/>
      <c r="K333" s="70"/>
      <c r="L333" s="71">
        <v>3.4000000000000002E-2</v>
      </c>
      <c r="M333" s="71" t="str">
        <f t="shared" si="2276"/>
        <v>VG</v>
      </c>
      <c r="N333" s="70"/>
      <c r="O333" s="70"/>
      <c r="P333" s="70"/>
      <c r="Q333" s="70">
        <v>0.26100000000000001</v>
      </c>
      <c r="R333" s="70" t="str">
        <f t="shared" si="2277"/>
        <v>VG</v>
      </c>
      <c r="S333" s="70"/>
      <c r="T333" s="70"/>
      <c r="U333" s="70"/>
      <c r="V333" s="70">
        <v>0.94799999999999995</v>
      </c>
      <c r="W333" s="70" t="str">
        <f t="shared" si="2278"/>
        <v>VG</v>
      </c>
      <c r="X333" s="70"/>
      <c r="Y333" s="70"/>
      <c r="Z333" s="70"/>
      <c r="AA333" s="70"/>
      <c r="AB333" s="71"/>
      <c r="AC333" s="70"/>
      <c r="AD333" s="70"/>
      <c r="AE333" s="70"/>
      <c r="AF333" s="71"/>
      <c r="AG333" s="70"/>
      <c r="AH333" s="70"/>
      <c r="AI333" s="70"/>
      <c r="AJ333" s="71"/>
      <c r="AK333" s="70"/>
      <c r="AL333" s="70"/>
    </row>
    <row r="334" spans="1:38" s="63" customFormat="1" x14ac:dyDescent="0.3">
      <c r="A334" s="63">
        <v>14164900</v>
      </c>
      <c r="B334" s="63">
        <v>23772751</v>
      </c>
      <c r="C334" s="63" t="s">
        <v>60</v>
      </c>
      <c r="D334" s="63" t="s">
        <v>169</v>
      </c>
      <c r="F334" s="79"/>
      <c r="G334" s="64">
        <v>0.92600000000000005</v>
      </c>
      <c r="H334" s="64" t="str">
        <f t="shared" si="2275"/>
        <v>VG</v>
      </c>
      <c r="I334" s="64"/>
      <c r="J334" s="64"/>
      <c r="K334" s="64"/>
      <c r="L334" s="65">
        <v>1.4E-2</v>
      </c>
      <c r="M334" s="65" t="str">
        <f t="shared" si="2276"/>
        <v>VG</v>
      </c>
      <c r="N334" s="64"/>
      <c r="O334" s="64"/>
      <c r="P334" s="64"/>
      <c r="Q334" s="64">
        <v>0.27</v>
      </c>
      <c r="R334" s="64" t="str">
        <f t="shared" si="2277"/>
        <v>VG</v>
      </c>
      <c r="S334" s="64"/>
      <c r="T334" s="64"/>
      <c r="U334" s="64"/>
      <c r="V334" s="64">
        <v>0.95299999999999996</v>
      </c>
      <c r="W334" s="64" t="str">
        <f t="shared" si="2278"/>
        <v>VG</v>
      </c>
      <c r="X334" s="64"/>
      <c r="Y334" s="64"/>
      <c r="Z334" s="64"/>
      <c r="AA334" s="64"/>
      <c r="AB334" s="65"/>
      <c r="AC334" s="64"/>
      <c r="AD334" s="64"/>
      <c r="AE334" s="64"/>
      <c r="AF334" s="65"/>
      <c r="AG334" s="64"/>
      <c r="AH334" s="64"/>
      <c r="AI334" s="64"/>
      <c r="AJ334" s="65"/>
      <c r="AK334" s="64"/>
      <c r="AL334" s="64"/>
    </row>
    <row r="335" spans="1:38" s="63" customFormat="1" x14ac:dyDescent="0.3">
      <c r="A335" s="63">
        <v>14164900</v>
      </c>
      <c r="B335" s="63">
        <v>23772751</v>
      </c>
      <c r="C335" s="63" t="s">
        <v>60</v>
      </c>
      <c r="D335" s="63" t="s">
        <v>171</v>
      </c>
      <c r="F335" s="79"/>
      <c r="G335" s="64">
        <v>0.73699999999999999</v>
      </c>
      <c r="H335" s="64" t="str">
        <f t="shared" si="2275"/>
        <v>G</v>
      </c>
      <c r="I335" s="64"/>
      <c r="J335" s="64"/>
      <c r="K335" s="64"/>
      <c r="L335" s="65">
        <v>-7.3999999999999996E-2</v>
      </c>
      <c r="M335" s="65" t="str">
        <f t="shared" si="2276"/>
        <v>G</v>
      </c>
      <c r="N335" s="64"/>
      <c r="O335" s="64"/>
      <c r="P335" s="64"/>
      <c r="Q335" s="64">
        <v>0.5</v>
      </c>
      <c r="R335" s="64" t="str">
        <f t="shared" si="2277"/>
        <v>VG</v>
      </c>
      <c r="S335" s="64"/>
      <c r="T335" s="64"/>
      <c r="U335" s="64"/>
      <c r="V335" s="64">
        <v>0.96099999999999997</v>
      </c>
      <c r="W335" s="64" t="str">
        <f t="shared" si="2278"/>
        <v>VG</v>
      </c>
      <c r="X335" s="64"/>
      <c r="Y335" s="64"/>
      <c r="Z335" s="64"/>
      <c r="AA335" s="64"/>
      <c r="AB335" s="65"/>
      <c r="AC335" s="64"/>
      <c r="AD335" s="64"/>
      <c r="AE335" s="64"/>
      <c r="AF335" s="65"/>
      <c r="AG335" s="64"/>
      <c r="AH335" s="64"/>
      <c r="AI335" s="64"/>
      <c r="AJ335" s="65"/>
      <c r="AK335" s="64"/>
      <c r="AL335" s="64"/>
    </row>
    <row r="336" spans="1:38" s="63" customFormat="1" x14ac:dyDescent="0.3">
      <c r="A336" s="63">
        <v>14164900</v>
      </c>
      <c r="B336" s="63">
        <v>23772751</v>
      </c>
      <c r="C336" s="63" t="s">
        <v>60</v>
      </c>
      <c r="D336" s="63" t="s">
        <v>172</v>
      </c>
      <c r="F336" s="79">
        <v>1.7</v>
      </c>
      <c r="G336" s="64">
        <v>0.7</v>
      </c>
      <c r="H336" s="64" t="str">
        <f t="shared" si="2275"/>
        <v>S</v>
      </c>
      <c r="I336" s="64"/>
      <c r="J336" s="64"/>
      <c r="K336" s="64"/>
      <c r="L336" s="65">
        <v>-8.5999999999999993E-2</v>
      </c>
      <c r="M336" s="65" t="str">
        <f t="shared" si="2276"/>
        <v>G</v>
      </c>
      <c r="N336" s="64"/>
      <c r="O336" s="64"/>
      <c r="P336" s="64"/>
      <c r="Q336" s="64">
        <v>0.53</v>
      </c>
      <c r="R336" s="64" t="str">
        <f t="shared" si="2277"/>
        <v>G</v>
      </c>
      <c r="S336" s="64"/>
      <c r="T336" s="64"/>
      <c r="U336" s="64"/>
      <c r="V336" s="64">
        <v>0.96</v>
      </c>
      <c r="W336" s="64" t="str">
        <f t="shared" si="2278"/>
        <v>VG</v>
      </c>
      <c r="X336" s="64"/>
      <c r="Y336" s="64"/>
      <c r="Z336" s="64"/>
      <c r="AA336" s="64"/>
      <c r="AB336" s="65"/>
      <c r="AC336" s="64"/>
      <c r="AD336" s="64"/>
      <c r="AE336" s="64"/>
      <c r="AF336" s="65"/>
      <c r="AG336" s="64"/>
      <c r="AH336" s="64"/>
      <c r="AI336" s="64"/>
      <c r="AJ336" s="65"/>
      <c r="AK336" s="64"/>
      <c r="AL336" s="64"/>
    </row>
    <row r="337" spans="1:38" s="63" customFormat="1" x14ac:dyDescent="0.3">
      <c r="A337" s="63">
        <v>14164900</v>
      </c>
      <c r="B337" s="63">
        <v>23772751</v>
      </c>
      <c r="C337" s="63" t="s">
        <v>60</v>
      </c>
      <c r="D337" s="63" t="s">
        <v>174</v>
      </c>
      <c r="F337" s="79">
        <v>1.7</v>
      </c>
      <c r="G337" s="64">
        <v>0.7</v>
      </c>
      <c r="H337" s="64" t="str">
        <f t="shared" si="2275"/>
        <v>S</v>
      </c>
      <c r="I337" s="64"/>
      <c r="J337" s="64"/>
      <c r="K337" s="64"/>
      <c r="L337" s="65">
        <v>-8.5000000000000006E-2</v>
      </c>
      <c r="M337" s="65" t="str">
        <f t="shared" si="2276"/>
        <v>G</v>
      </c>
      <c r="N337" s="64"/>
      <c r="O337" s="64"/>
      <c r="P337" s="64"/>
      <c r="Q337" s="64">
        <v>0.53</v>
      </c>
      <c r="R337" s="64" t="str">
        <f t="shared" si="2277"/>
        <v>G</v>
      </c>
      <c r="S337" s="64"/>
      <c r="T337" s="64"/>
      <c r="U337" s="64"/>
      <c r="V337" s="64">
        <v>0.96</v>
      </c>
      <c r="W337" s="64" t="str">
        <f t="shared" si="2278"/>
        <v>VG</v>
      </c>
      <c r="X337" s="64"/>
      <c r="Y337" s="64"/>
      <c r="Z337" s="64"/>
      <c r="AA337" s="64"/>
      <c r="AB337" s="65"/>
      <c r="AC337" s="64"/>
      <c r="AD337" s="64"/>
      <c r="AE337" s="64"/>
      <c r="AF337" s="65"/>
      <c r="AG337" s="64"/>
      <c r="AH337" s="64"/>
      <c r="AI337" s="64"/>
      <c r="AJ337" s="65"/>
      <c r="AK337" s="64"/>
      <c r="AL337" s="64"/>
    </row>
    <row r="338" spans="1:38" s="63" customFormat="1" ht="28.8" x14ac:dyDescent="0.3">
      <c r="A338" s="63">
        <v>14164900</v>
      </c>
      <c r="B338" s="63">
        <v>23772751</v>
      </c>
      <c r="C338" s="63" t="s">
        <v>60</v>
      </c>
      <c r="D338" s="82" t="s">
        <v>175</v>
      </c>
      <c r="E338" s="82"/>
      <c r="F338" s="79">
        <v>1.5</v>
      </c>
      <c r="G338" s="64">
        <v>0.75</v>
      </c>
      <c r="H338" s="64" t="str">
        <f t="shared" si="2275"/>
        <v>G</v>
      </c>
      <c r="I338" s="64"/>
      <c r="J338" s="64"/>
      <c r="K338" s="64"/>
      <c r="L338" s="65">
        <v>-6.2E-2</v>
      </c>
      <c r="M338" s="65" t="str">
        <f t="shared" si="2276"/>
        <v>G</v>
      </c>
      <c r="N338" s="64"/>
      <c r="O338" s="64"/>
      <c r="P338" s="64"/>
      <c r="Q338" s="64">
        <v>0.5</v>
      </c>
      <c r="R338" s="64" t="str">
        <f t="shared" si="2277"/>
        <v>VG</v>
      </c>
      <c r="S338" s="64"/>
      <c r="T338" s="64"/>
      <c r="U338" s="64"/>
      <c r="V338" s="64">
        <v>0.97</v>
      </c>
      <c r="W338" s="64" t="str">
        <f t="shared" si="2278"/>
        <v>VG</v>
      </c>
      <c r="X338" s="64"/>
      <c r="Y338" s="64"/>
      <c r="Z338" s="64"/>
      <c r="AA338" s="64"/>
      <c r="AB338" s="65"/>
      <c r="AC338" s="64"/>
      <c r="AD338" s="64"/>
      <c r="AE338" s="64"/>
      <c r="AF338" s="65"/>
      <c r="AG338" s="64"/>
      <c r="AH338" s="64"/>
      <c r="AI338" s="64"/>
      <c r="AJ338" s="65"/>
      <c r="AK338" s="64"/>
      <c r="AL338" s="64"/>
    </row>
    <row r="339" spans="1:38" s="63" customFormat="1" ht="28.8" x14ac:dyDescent="0.3">
      <c r="A339" s="63">
        <v>14164900</v>
      </c>
      <c r="B339" s="63">
        <v>23772751</v>
      </c>
      <c r="C339" s="63" t="s">
        <v>60</v>
      </c>
      <c r="D339" s="82" t="s">
        <v>176</v>
      </c>
      <c r="E339" s="82"/>
      <c r="F339" s="79">
        <v>1.4</v>
      </c>
      <c r="G339" s="64">
        <v>0.77</v>
      </c>
      <c r="H339" s="64" t="str">
        <f t="shared" si="2275"/>
        <v>G</v>
      </c>
      <c r="I339" s="64"/>
      <c r="J339" s="64"/>
      <c r="K339" s="64"/>
      <c r="L339" s="65">
        <v>-0.04</v>
      </c>
      <c r="M339" s="65" t="str">
        <f t="shared" si="2276"/>
        <v>VG</v>
      </c>
      <c r="N339" s="64"/>
      <c r="O339" s="64"/>
      <c r="P339" s="64"/>
      <c r="Q339" s="64">
        <v>0.48</v>
      </c>
      <c r="R339" s="64" t="str">
        <f t="shared" si="2277"/>
        <v>VG</v>
      </c>
      <c r="S339" s="64"/>
      <c r="T339" s="64"/>
      <c r="U339" s="64"/>
      <c r="V339" s="64">
        <v>0.97</v>
      </c>
      <c r="W339" s="64" t="str">
        <f t="shared" si="2278"/>
        <v>VG</v>
      </c>
      <c r="X339" s="64"/>
      <c r="Y339" s="64"/>
      <c r="Z339" s="64"/>
      <c r="AA339" s="64"/>
      <c r="AB339" s="65"/>
      <c r="AC339" s="64"/>
      <c r="AD339" s="64"/>
      <c r="AE339" s="64"/>
      <c r="AF339" s="65"/>
      <c r="AG339" s="64"/>
      <c r="AH339" s="64"/>
      <c r="AI339" s="64"/>
      <c r="AJ339" s="65"/>
      <c r="AK339" s="64"/>
      <c r="AL339" s="64"/>
    </row>
    <row r="340" spans="1:38" s="63" customFormat="1" x14ac:dyDescent="0.3">
      <c r="A340" s="63">
        <v>14164900</v>
      </c>
      <c r="B340" s="63">
        <v>23772751</v>
      </c>
      <c r="C340" s="63" t="s">
        <v>60</v>
      </c>
      <c r="D340" s="82" t="s">
        <v>177</v>
      </c>
      <c r="E340" s="82"/>
      <c r="F340" s="79">
        <v>1.5</v>
      </c>
      <c r="G340" s="64">
        <v>0.79</v>
      </c>
      <c r="H340" s="64" t="str">
        <f t="shared" si="2275"/>
        <v>G</v>
      </c>
      <c r="I340" s="64"/>
      <c r="J340" s="64"/>
      <c r="K340" s="64"/>
      <c r="L340" s="65">
        <v>0.17299999999999999</v>
      </c>
      <c r="M340" s="65" t="str">
        <f t="shared" si="2276"/>
        <v>NS</v>
      </c>
      <c r="N340" s="64"/>
      <c r="O340" s="64"/>
      <c r="P340" s="64"/>
      <c r="Q340" s="64">
        <v>0.43</v>
      </c>
      <c r="R340" s="64" t="str">
        <f t="shared" si="2277"/>
        <v>VG</v>
      </c>
      <c r="S340" s="64"/>
      <c r="T340" s="64"/>
      <c r="U340" s="64"/>
      <c r="V340" s="64">
        <v>0.96</v>
      </c>
      <c r="W340" s="64" t="str">
        <f t="shared" si="2278"/>
        <v>VG</v>
      </c>
      <c r="X340" s="64"/>
      <c r="Y340" s="64"/>
      <c r="Z340" s="64"/>
      <c r="AA340" s="64"/>
      <c r="AB340" s="65"/>
      <c r="AC340" s="64"/>
      <c r="AD340" s="64"/>
      <c r="AE340" s="64"/>
      <c r="AF340" s="65"/>
      <c r="AG340" s="64"/>
      <c r="AH340" s="64"/>
      <c r="AI340" s="64"/>
      <c r="AJ340" s="65"/>
      <c r="AK340" s="64"/>
      <c r="AL340" s="64"/>
    </row>
    <row r="341" spans="1:38" s="47" customFormat="1" x14ac:dyDescent="0.3">
      <c r="A341" s="47">
        <v>14164900</v>
      </c>
      <c r="B341" s="47">
        <v>23772751</v>
      </c>
      <c r="C341" s="47" t="s">
        <v>60</v>
      </c>
      <c r="D341" s="99" t="s">
        <v>178</v>
      </c>
      <c r="E341" s="99"/>
      <c r="F341" s="100">
        <v>1.6</v>
      </c>
      <c r="G341" s="49">
        <v>0.77</v>
      </c>
      <c r="H341" s="49" t="str">
        <f t="shared" si="2275"/>
        <v>G</v>
      </c>
      <c r="I341" s="49"/>
      <c r="J341" s="49"/>
      <c r="K341" s="49"/>
      <c r="L341" s="50">
        <v>0.189</v>
      </c>
      <c r="M341" s="50" t="str">
        <f t="shared" si="2276"/>
        <v>NS</v>
      </c>
      <c r="N341" s="49"/>
      <c r="O341" s="49"/>
      <c r="P341" s="49"/>
      <c r="Q341" s="49">
        <v>0.44</v>
      </c>
      <c r="R341" s="49" t="str">
        <f t="shared" si="2277"/>
        <v>VG</v>
      </c>
      <c r="S341" s="49"/>
      <c r="T341" s="49"/>
      <c r="U341" s="49"/>
      <c r="V341" s="49">
        <v>0.97</v>
      </c>
      <c r="W341" s="49" t="str">
        <f t="shared" si="2278"/>
        <v>VG</v>
      </c>
      <c r="X341" s="49"/>
      <c r="Y341" s="49"/>
      <c r="Z341" s="49"/>
      <c r="AA341" s="49"/>
      <c r="AB341" s="50"/>
      <c r="AC341" s="49"/>
      <c r="AD341" s="49"/>
      <c r="AE341" s="49"/>
      <c r="AF341" s="50"/>
      <c r="AG341" s="49"/>
      <c r="AH341" s="49"/>
      <c r="AI341" s="49"/>
      <c r="AJ341" s="50"/>
      <c r="AK341" s="49"/>
      <c r="AL341" s="49"/>
    </row>
    <row r="342" spans="1:38" s="47" customFormat="1" x14ac:dyDescent="0.3">
      <c r="A342" s="47">
        <v>14164900</v>
      </c>
      <c r="B342" s="47">
        <v>23772751</v>
      </c>
      <c r="C342" s="47" t="s">
        <v>60</v>
      </c>
      <c r="D342" s="99" t="s">
        <v>186</v>
      </c>
      <c r="E342" s="99"/>
      <c r="F342" s="100">
        <v>1.6</v>
      </c>
      <c r="G342" s="49">
        <v>0.78</v>
      </c>
      <c r="H342" s="49" t="str">
        <f t="shared" si="2275"/>
        <v>G</v>
      </c>
      <c r="I342" s="49"/>
      <c r="J342" s="49"/>
      <c r="K342" s="49"/>
      <c r="L342" s="50">
        <v>0.187</v>
      </c>
      <c r="M342" s="50" t="str">
        <f t="shared" si="2276"/>
        <v>NS</v>
      </c>
      <c r="N342" s="49"/>
      <c r="O342" s="49"/>
      <c r="P342" s="49"/>
      <c r="Q342" s="49">
        <v>0.43</v>
      </c>
      <c r="R342" s="49" t="str">
        <f t="shared" si="2277"/>
        <v>VG</v>
      </c>
      <c r="S342" s="49"/>
      <c r="T342" s="49"/>
      <c r="U342" s="49"/>
      <c r="V342" s="49">
        <v>0.97</v>
      </c>
      <c r="W342" s="49" t="str">
        <f t="shared" si="2278"/>
        <v>VG</v>
      </c>
      <c r="X342" s="49"/>
      <c r="Y342" s="49"/>
      <c r="Z342" s="49"/>
      <c r="AA342" s="49"/>
      <c r="AB342" s="50"/>
      <c r="AC342" s="49"/>
      <c r="AD342" s="49"/>
      <c r="AE342" s="49"/>
      <c r="AF342" s="50"/>
      <c r="AG342" s="49"/>
      <c r="AH342" s="49"/>
      <c r="AI342" s="49"/>
      <c r="AJ342" s="50"/>
      <c r="AK342" s="49"/>
      <c r="AL342" s="49"/>
    </row>
    <row r="343" spans="1:38" s="47" customFormat="1" x14ac:dyDescent="0.3">
      <c r="A343" s="47">
        <v>14164900</v>
      </c>
      <c r="B343" s="47">
        <v>23772751</v>
      </c>
      <c r="C343" s="47" t="s">
        <v>60</v>
      </c>
      <c r="D343" s="99" t="s">
        <v>188</v>
      </c>
      <c r="E343" s="99"/>
      <c r="F343" s="100">
        <v>1.6</v>
      </c>
      <c r="G343" s="49">
        <v>0.78</v>
      </c>
      <c r="H343" s="49" t="str">
        <f t="shared" si="2275"/>
        <v>G</v>
      </c>
      <c r="I343" s="49"/>
      <c r="J343" s="49"/>
      <c r="K343" s="49"/>
      <c r="L343" s="50">
        <v>0.186</v>
      </c>
      <c r="M343" s="50" t="str">
        <f t="shared" si="2276"/>
        <v>NS</v>
      </c>
      <c r="N343" s="49"/>
      <c r="O343" s="49"/>
      <c r="P343" s="49"/>
      <c r="Q343" s="49">
        <v>0.43</v>
      </c>
      <c r="R343" s="49" t="str">
        <f t="shared" si="2277"/>
        <v>VG</v>
      </c>
      <c r="S343" s="49"/>
      <c r="T343" s="49"/>
      <c r="U343" s="49"/>
      <c r="V343" s="49">
        <v>0.97</v>
      </c>
      <c r="W343" s="49" t="str">
        <f t="shared" si="2278"/>
        <v>VG</v>
      </c>
      <c r="X343" s="49"/>
      <c r="Y343" s="49"/>
      <c r="Z343" s="49"/>
      <c r="AA343" s="49"/>
      <c r="AB343" s="50"/>
      <c r="AC343" s="49"/>
      <c r="AD343" s="49"/>
      <c r="AE343" s="49"/>
      <c r="AF343" s="50"/>
      <c r="AG343" s="49"/>
      <c r="AH343" s="49"/>
      <c r="AI343" s="49"/>
      <c r="AJ343" s="50"/>
      <c r="AK343" s="49"/>
      <c r="AL343" s="49"/>
    </row>
    <row r="344" spans="1:38" s="63" customFormat="1" x14ac:dyDescent="0.3">
      <c r="A344" s="63">
        <v>14164900</v>
      </c>
      <c r="B344" s="63">
        <v>23772751</v>
      </c>
      <c r="C344" s="63" t="s">
        <v>60</v>
      </c>
      <c r="D344" s="98" t="s">
        <v>189</v>
      </c>
      <c r="E344" s="98"/>
      <c r="F344" s="79">
        <v>0.9</v>
      </c>
      <c r="G344" s="64">
        <v>0.92</v>
      </c>
      <c r="H344" s="64" t="str">
        <f t="shared" si="2275"/>
        <v>VG</v>
      </c>
      <c r="I344" s="64"/>
      <c r="J344" s="64"/>
      <c r="K344" s="64"/>
      <c r="L344" s="65">
        <v>8.8999999999999996E-2</v>
      </c>
      <c r="M344" s="65" t="str">
        <f t="shared" si="2276"/>
        <v>G</v>
      </c>
      <c r="N344" s="64"/>
      <c r="O344" s="64"/>
      <c r="P344" s="64"/>
      <c r="Q344" s="64">
        <v>0.28000000000000003</v>
      </c>
      <c r="R344" s="64" t="str">
        <f t="shared" si="2277"/>
        <v>VG</v>
      </c>
      <c r="S344" s="64"/>
      <c r="T344" s="64"/>
      <c r="U344" s="64"/>
      <c r="V344" s="64">
        <v>0.97</v>
      </c>
      <c r="W344" s="64" t="str">
        <f t="shared" si="2278"/>
        <v>VG</v>
      </c>
      <c r="X344" s="64"/>
      <c r="Y344" s="64"/>
      <c r="Z344" s="64"/>
      <c r="AA344" s="64"/>
      <c r="AB344" s="65"/>
      <c r="AC344" s="64"/>
      <c r="AD344" s="64"/>
      <c r="AE344" s="64"/>
      <c r="AF344" s="65"/>
      <c r="AG344" s="64"/>
      <c r="AH344" s="64"/>
      <c r="AI344" s="64"/>
      <c r="AJ344" s="65"/>
      <c r="AK344" s="64"/>
      <c r="AL344" s="64"/>
    </row>
    <row r="345" spans="1:38" s="63" customFormat="1" x14ac:dyDescent="0.3">
      <c r="A345" s="63">
        <v>14164900</v>
      </c>
      <c r="B345" s="63">
        <v>23772751</v>
      </c>
      <c r="C345" s="63" t="s">
        <v>60</v>
      </c>
      <c r="D345" s="98" t="s">
        <v>192</v>
      </c>
      <c r="E345" s="98" t="s">
        <v>194</v>
      </c>
      <c r="F345" s="79">
        <v>0.9</v>
      </c>
      <c r="G345" s="64">
        <v>0.92</v>
      </c>
      <c r="H345" s="64" t="str">
        <f t="shared" si="2275"/>
        <v>VG</v>
      </c>
      <c r="I345" s="64"/>
      <c r="J345" s="64"/>
      <c r="K345" s="64"/>
      <c r="L345" s="65">
        <v>8.1000000000000003E-2</v>
      </c>
      <c r="M345" s="65" t="str">
        <f t="shared" si="2276"/>
        <v>G</v>
      </c>
      <c r="N345" s="64"/>
      <c r="O345" s="64"/>
      <c r="P345" s="64"/>
      <c r="Q345" s="64">
        <v>0.27</v>
      </c>
      <c r="R345" s="64" t="str">
        <f t="shared" si="2277"/>
        <v>VG</v>
      </c>
      <c r="S345" s="64"/>
      <c r="T345" s="64"/>
      <c r="U345" s="64"/>
      <c r="V345" s="64">
        <v>0.97</v>
      </c>
      <c r="W345" s="64" t="str">
        <f t="shared" si="2278"/>
        <v>VG</v>
      </c>
      <c r="X345" s="64"/>
      <c r="Y345" s="64"/>
      <c r="Z345" s="64"/>
      <c r="AA345" s="64"/>
      <c r="AB345" s="65"/>
      <c r="AC345" s="64"/>
      <c r="AD345" s="64"/>
      <c r="AE345" s="64"/>
      <c r="AF345" s="65"/>
      <c r="AG345" s="64"/>
      <c r="AH345" s="64"/>
      <c r="AI345" s="64"/>
      <c r="AJ345" s="65"/>
      <c r="AK345" s="64"/>
      <c r="AL345" s="64"/>
    </row>
    <row r="346" spans="1:38" s="63" customFormat="1" x14ac:dyDescent="0.3">
      <c r="A346" s="63">
        <v>14164900</v>
      </c>
      <c r="B346" s="63">
        <v>23772751</v>
      </c>
      <c r="C346" s="63" t="s">
        <v>60</v>
      </c>
      <c r="D346" s="98" t="s">
        <v>197</v>
      </c>
      <c r="E346" s="98" t="s">
        <v>194</v>
      </c>
      <c r="F346" s="79">
        <v>0.9</v>
      </c>
      <c r="G346" s="64">
        <v>0.92</v>
      </c>
      <c r="H346" s="64" t="str">
        <f t="shared" ref="H346" si="2279">IF(G346&gt;0.8,"VG",IF(G346&gt;0.7,"G",IF(G346&gt;0.45,"S","NS")))</f>
        <v>VG</v>
      </c>
      <c r="I346" s="64"/>
      <c r="J346" s="64"/>
      <c r="K346" s="64"/>
      <c r="L346" s="65">
        <v>8.1000000000000003E-2</v>
      </c>
      <c r="M346" s="65" t="str">
        <f t="shared" ref="M346" si="2280">IF(ABS(L346)&lt;5%,"VG",IF(ABS(L346)&lt;10%,"G",IF(ABS(L346)&lt;15%,"S","NS")))</f>
        <v>G</v>
      </c>
      <c r="N346" s="64"/>
      <c r="O346" s="64"/>
      <c r="P346" s="64"/>
      <c r="Q346" s="64">
        <v>0.27</v>
      </c>
      <c r="R346" s="64" t="str">
        <f t="shared" ref="R346" si="2281">IF(Q346&lt;=0.5,"VG",IF(Q346&lt;=0.6,"G",IF(Q346&lt;=0.7,"S","NS")))</f>
        <v>VG</v>
      </c>
      <c r="S346" s="64"/>
      <c r="T346" s="64"/>
      <c r="U346" s="64"/>
      <c r="V346" s="64">
        <v>0.97</v>
      </c>
      <c r="W346" s="64" t="str">
        <f t="shared" ref="W346" si="2282">IF(V346&gt;0.85,"VG",IF(V346&gt;0.75,"G",IF(V346&gt;0.6,"S","NS")))</f>
        <v>VG</v>
      </c>
      <c r="X346" s="64"/>
      <c r="Y346" s="64"/>
      <c r="Z346" s="64"/>
      <c r="AA346" s="64"/>
      <c r="AB346" s="65"/>
      <c r="AC346" s="64"/>
      <c r="AD346" s="64"/>
      <c r="AE346" s="64"/>
      <c r="AF346" s="65"/>
      <c r="AG346" s="64"/>
      <c r="AH346" s="64"/>
      <c r="AI346" s="64"/>
      <c r="AJ346" s="65"/>
      <c r="AK346" s="64"/>
      <c r="AL346" s="64"/>
    </row>
    <row r="347" spans="1:38" s="63" customFormat="1" x14ac:dyDescent="0.3">
      <c r="A347" s="63">
        <v>14164900</v>
      </c>
      <c r="B347" s="63">
        <v>23772751</v>
      </c>
      <c r="C347" s="63" t="s">
        <v>60</v>
      </c>
      <c r="D347" s="98" t="s">
        <v>204</v>
      </c>
      <c r="E347" s="98" t="s">
        <v>198</v>
      </c>
      <c r="F347" s="79">
        <v>0.9</v>
      </c>
      <c r="G347" s="64">
        <v>0.93</v>
      </c>
      <c r="H347" s="64" t="str">
        <f t="shared" ref="H347" si="2283">IF(G347&gt;0.8,"VG",IF(G347&gt;0.7,"G",IF(G347&gt;0.45,"S","NS")))</f>
        <v>VG</v>
      </c>
      <c r="I347" s="64"/>
      <c r="J347" s="64"/>
      <c r="K347" s="64"/>
      <c r="L347" s="65">
        <v>0.06</v>
      </c>
      <c r="M347" s="65" t="str">
        <f t="shared" ref="M347" si="2284">IF(ABS(L347)&lt;5%,"VG",IF(ABS(L347)&lt;10%,"G",IF(ABS(L347)&lt;15%,"S","NS")))</f>
        <v>G</v>
      </c>
      <c r="N347" s="64"/>
      <c r="O347" s="64"/>
      <c r="P347" s="64"/>
      <c r="Q347" s="64">
        <v>0.27</v>
      </c>
      <c r="R347" s="64" t="str">
        <f t="shared" ref="R347" si="2285">IF(Q347&lt;=0.5,"VG",IF(Q347&lt;=0.6,"G",IF(Q347&lt;=0.7,"S","NS")))</f>
        <v>VG</v>
      </c>
      <c r="S347" s="64"/>
      <c r="T347" s="64"/>
      <c r="U347" s="64"/>
      <c r="V347" s="64">
        <v>0.97</v>
      </c>
      <c r="W347" s="64" t="str">
        <f t="shared" ref="W347" si="2286">IF(V347&gt;0.85,"VG",IF(V347&gt;0.75,"G",IF(V347&gt;0.6,"S","NS")))</f>
        <v>VG</v>
      </c>
      <c r="X347" s="64"/>
      <c r="Y347" s="64"/>
      <c r="Z347" s="64"/>
      <c r="AA347" s="64"/>
      <c r="AB347" s="65"/>
      <c r="AC347" s="64"/>
      <c r="AD347" s="64"/>
      <c r="AE347" s="64"/>
      <c r="AF347" s="65"/>
      <c r="AG347" s="64"/>
      <c r="AH347" s="64"/>
      <c r="AI347" s="64"/>
      <c r="AJ347" s="65"/>
      <c r="AK347" s="64"/>
      <c r="AL347" s="64"/>
    </row>
    <row r="348" spans="1:38" s="63" customFormat="1" x14ac:dyDescent="0.3">
      <c r="A348" s="63">
        <v>14164900</v>
      </c>
      <c r="B348" s="63">
        <v>23772751</v>
      </c>
      <c r="C348" s="63" t="s">
        <v>60</v>
      </c>
      <c r="D348" s="98" t="s">
        <v>212</v>
      </c>
      <c r="E348" s="98" t="s">
        <v>213</v>
      </c>
      <c r="F348" s="79">
        <v>0.9</v>
      </c>
      <c r="G348" s="64">
        <v>0.92</v>
      </c>
      <c r="H348" s="64" t="str">
        <f t="shared" ref="H348" si="2287">IF(G348&gt;0.8,"VG",IF(G348&gt;0.7,"G",IF(G348&gt;0.45,"S","NS")))</f>
        <v>VG</v>
      </c>
      <c r="I348" s="64"/>
      <c r="J348" s="64"/>
      <c r="K348" s="64"/>
      <c r="L348" s="65">
        <v>6.6000000000000003E-2</v>
      </c>
      <c r="M348" s="65" t="str">
        <f t="shared" ref="M348" si="2288">IF(ABS(L348)&lt;5%,"VG",IF(ABS(L348)&lt;10%,"G",IF(ABS(L348)&lt;15%,"S","NS")))</f>
        <v>G</v>
      </c>
      <c r="N348" s="64"/>
      <c r="O348" s="64"/>
      <c r="P348" s="64"/>
      <c r="Q348" s="64">
        <v>0.27</v>
      </c>
      <c r="R348" s="64" t="str">
        <f t="shared" ref="R348" si="2289">IF(Q348&lt;=0.5,"VG",IF(Q348&lt;=0.6,"G",IF(Q348&lt;=0.7,"S","NS")))</f>
        <v>VG</v>
      </c>
      <c r="S348" s="64"/>
      <c r="T348" s="64"/>
      <c r="U348" s="64"/>
      <c r="V348" s="64">
        <v>0.97</v>
      </c>
      <c r="W348" s="64" t="str">
        <f t="shared" ref="W348" si="2290">IF(V348&gt;0.85,"VG",IF(V348&gt;0.75,"G",IF(V348&gt;0.6,"S","NS")))</f>
        <v>VG</v>
      </c>
      <c r="X348" s="64"/>
      <c r="Y348" s="64"/>
      <c r="Z348" s="64"/>
      <c r="AA348" s="64"/>
      <c r="AB348" s="65"/>
      <c r="AC348" s="64"/>
      <c r="AD348" s="64"/>
      <c r="AE348" s="64"/>
      <c r="AF348" s="65"/>
      <c r="AG348" s="64"/>
      <c r="AH348" s="64"/>
      <c r="AI348" s="64"/>
      <c r="AJ348" s="65"/>
      <c r="AK348" s="64"/>
      <c r="AL348" s="64"/>
    </row>
    <row r="349" spans="1:38" s="30" customFormat="1" x14ac:dyDescent="0.3">
      <c r="A349" s="30">
        <v>14164900</v>
      </c>
      <c r="B349" s="30">
        <v>23772751</v>
      </c>
      <c r="C349" s="30" t="s">
        <v>60</v>
      </c>
      <c r="D349" s="130" t="s">
        <v>228</v>
      </c>
      <c r="E349" s="130" t="s">
        <v>227</v>
      </c>
      <c r="F349" s="116">
        <v>2.4</v>
      </c>
      <c r="G349" s="24">
        <v>0.46</v>
      </c>
      <c r="H349" s="24" t="str">
        <f t="shared" ref="H349" si="2291">IF(G349&gt;0.8,"VG",IF(G349&gt;0.7,"G",IF(G349&gt;0.45,"S","NS")))</f>
        <v>S</v>
      </c>
      <c r="I349" s="24"/>
      <c r="J349" s="24"/>
      <c r="K349" s="24"/>
      <c r="L349" s="25">
        <v>0.309</v>
      </c>
      <c r="M349" s="25" t="str">
        <f t="shared" ref="M349" si="2292">IF(ABS(L349)&lt;5%,"VG",IF(ABS(L349)&lt;10%,"G",IF(ABS(L349)&lt;15%,"S","NS")))</f>
        <v>NS</v>
      </c>
      <c r="N349" s="24"/>
      <c r="O349" s="24"/>
      <c r="P349" s="24"/>
      <c r="Q349" s="24">
        <v>0.62</v>
      </c>
      <c r="R349" s="24" t="str">
        <f t="shared" ref="R349" si="2293">IF(Q349&lt;=0.5,"VG",IF(Q349&lt;=0.6,"G",IF(Q349&lt;=0.7,"S","NS")))</f>
        <v>S</v>
      </c>
      <c r="S349" s="24"/>
      <c r="T349" s="24"/>
      <c r="U349" s="24"/>
      <c r="V349" s="24">
        <v>0.96</v>
      </c>
      <c r="W349" s="24" t="str">
        <f t="shared" ref="W349" si="2294">IF(V349&gt;0.85,"VG",IF(V349&gt;0.75,"G",IF(V349&gt;0.6,"S","NS")))</f>
        <v>VG</v>
      </c>
      <c r="X349" s="24"/>
      <c r="Y349" s="24"/>
      <c r="Z349" s="24"/>
      <c r="AA349" s="24"/>
      <c r="AB349" s="25"/>
      <c r="AC349" s="24"/>
      <c r="AD349" s="24"/>
      <c r="AE349" s="24"/>
      <c r="AF349" s="25"/>
      <c r="AG349" s="24"/>
      <c r="AH349" s="24"/>
      <c r="AI349" s="24"/>
      <c r="AJ349" s="25"/>
      <c r="AK349" s="24"/>
      <c r="AL349" s="24"/>
    </row>
    <row r="350" spans="1:38" s="30" customFormat="1" x14ac:dyDescent="0.3">
      <c r="A350" s="30">
        <v>14164900</v>
      </c>
      <c r="B350" s="30">
        <v>23772751</v>
      </c>
      <c r="C350" s="30" t="s">
        <v>60</v>
      </c>
      <c r="D350" s="130" t="s">
        <v>240</v>
      </c>
      <c r="E350" s="130" t="s">
        <v>227</v>
      </c>
      <c r="F350" s="116">
        <v>2.4</v>
      </c>
      <c r="G350" s="24">
        <v>0.45</v>
      </c>
      <c r="H350" s="24" t="str">
        <f t="shared" ref="H350" si="2295">IF(G350&gt;0.8,"VG",IF(G350&gt;0.7,"G",IF(G350&gt;0.45,"S","NS")))</f>
        <v>NS</v>
      </c>
      <c r="I350" s="24"/>
      <c r="J350" s="24"/>
      <c r="K350" s="24"/>
      <c r="L350" s="25">
        <v>0.31</v>
      </c>
      <c r="M350" s="25" t="str">
        <f t="shared" ref="M350" si="2296">IF(ABS(L350)&lt;5%,"VG",IF(ABS(L350)&lt;10%,"G",IF(ABS(L350)&lt;15%,"S","NS")))</f>
        <v>NS</v>
      </c>
      <c r="N350" s="24"/>
      <c r="O350" s="24"/>
      <c r="P350" s="24"/>
      <c r="Q350" s="24">
        <v>0.62</v>
      </c>
      <c r="R350" s="24" t="str">
        <f t="shared" ref="R350" si="2297">IF(Q350&lt;=0.5,"VG",IF(Q350&lt;=0.6,"G",IF(Q350&lt;=0.7,"S","NS")))</f>
        <v>S</v>
      </c>
      <c r="S350" s="24"/>
      <c r="T350" s="24"/>
      <c r="U350" s="24"/>
      <c r="V350" s="24">
        <v>0.96</v>
      </c>
      <c r="W350" s="24" t="str">
        <f t="shared" ref="W350" si="2298">IF(V350&gt;0.85,"VG",IF(V350&gt;0.75,"G",IF(V350&gt;0.6,"S","NS")))</f>
        <v>VG</v>
      </c>
      <c r="X350" s="24"/>
      <c r="Y350" s="24"/>
      <c r="Z350" s="24"/>
      <c r="AA350" s="24"/>
      <c r="AB350" s="25"/>
      <c r="AC350" s="24"/>
      <c r="AD350" s="24"/>
      <c r="AE350" s="24"/>
      <c r="AF350" s="25"/>
      <c r="AG350" s="24"/>
      <c r="AH350" s="24"/>
      <c r="AI350" s="24"/>
      <c r="AJ350" s="25"/>
      <c r="AK350" s="24"/>
      <c r="AL350" s="24"/>
    </row>
    <row r="351" spans="1:38" s="47" customFormat="1" x14ac:dyDescent="0.3">
      <c r="A351" s="47">
        <v>14164900</v>
      </c>
      <c r="B351" s="47">
        <v>23772751</v>
      </c>
      <c r="C351" s="47" t="s">
        <v>60</v>
      </c>
      <c r="D351" s="99" t="s">
        <v>245</v>
      </c>
      <c r="E351" s="99" t="s">
        <v>247</v>
      </c>
      <c r="F351" s="100">
        <v>2.1</v>
      </c>
      <c r="G351" s="49">
        <v>0.59</v>
      </c>
      <c r="H351" s="49" t="str">
        <f t="shared" ref="H351" si="2299">IF(G351&gt;0.8,"VG",IF(G351&gt;0.7,"G",IF(G351&gt;0.45,"S","NS")))</f>
        <v>S</v>
      </c>
      <c r="I351" s="49"/>
      <c r="J351" s="49"/>
      <c r="K351" s="49"/>
      <c r="L351" s="50">
        <v>0.254</v>
      </c>
      <c r="M351" s="50" t="str">
        <f t="shared" ref="M351" si="2300">IF(ABS(L351)&lt;5%,"VG",IF(ABS(L351)&lt;10%,"G",IF(ABS(L351)&lt;15%,"S","NS")))</f>
        <v>NS</v>
      </c>
      <c r="N351" s="49"/>
      <c r="O351" s="49"/>
      <c r="P351" s="49"/>
      <c r="Q351" s="49">
        <v>0.56000000000000005</v>
      </c>
      <c r="R351" s="49" t="str">
        <f t="shared" ref="R351" si="2301">IF(Q351&lt;=0.5,"VG",IF(Q351&lt;=0.6,"G",IF(Q351&lt;=0.7,"S","NS")))</f>
        <v>G</v>
      </c>
      <c r="S351" s="49"/>
      <c r="T351" s="49"/>
      <c r="U351" s="49"/>
      <c r="V351" s="49">
        <v>0.96</v>
      </c>
      <c r="W351" s="49" t="str">
        <f t="shared" ref="W351" si="2302">IF(V351&gt;0.85,"VG",IF(V351&gt;0.75,"G",IF(V351&gt;0.6,"S","NS")))</f>
        <v>VG</v>
      </c>
      <c r="X351" s="49"/>
      <c r="Y351" s="49"/>
      <c r="Z351" s="49"/>
      <c r="AA351" s="49"/>
      <c r="AB351" s="50"/>
      <c r="AC351" s="49"/>
      <c r="AD351" s="49"/>
      <c r="AE351" s="49"/>
      <c r="AF351" s="50"/>
      <c r="AG351" s="49"/>
      <c r="AH351" s="49"/>
      <c r="AI351" s="49"/>
      <c r="AJ351" s="50"/>
      <c r="AK351" s="49"/>
      <c r="AL351" s="49"/>
    </row>
    <row r="352" spans="1:38" s="47" customFormat="1" x14ac:dyDescent="0.3">
      <c r="A352" s="47">
        <v>14164900</v>
      </c>
      <c r="B352" s="47">
        <v>23772751</v>
      </c>
      <c r="C352" s="47" t="s">
        <v>60</v>
      </c>
      <c r="D352" s="99" t="s">
        <v>248</v>
      </c>
      <c r="E352" s="99" t="s">
        <v>250</v>
      </c>
      <c r="F352" s="100">
        <v>1.7</v>
      </c>
      <c r="G352" s="49">
        <v>0.71</v>
      </c>
      <c r="H352" s="49" t="str">
        <f t="shared" ref="H352" si="2303">IF(G352&gt;0.8,"VG",IF(G352&gt;0.7,"G",IF(G352&gt;0.45,"S","NS")))</f>
        <v>G</v>
      </c>
      <c r="I352" s="49"/>
      <c r="J352" s="49"/>
      <c r="K352" s="49"/>
      <c r="L352" s="50">
        <v>0.189</v>
      </c>
      <c r="M352" s="50" t="str">
        <f t="shared" ref="M352" si="2304">IF(ABS(L352)&lt;5%,"VG",IF(ABS(L352)&lt;10%,"G",IF(ABS(L352)&lt;15%,"S","NS")))</f>
        <v>NS</v>
      </c>
      <c r="N352" s="49"/>
      <c r="O352" s="49"/>
      <c r="P352" s="49"/>
      <c r="Q352" s="49">
        <v>0.49</v>
      </c>
      <c r="R352" s="49" t="str">
        <f t="shared" ref="R352" si="2305">IF(Q352&lt;=0.5,"VG",IF(Q352&lt;=0.6,"G",IF(Q352&lt;=0.7,"S","NS")))</f>
        <v>VG</v>
      </c>
      <c r="S352" s="49"/>
      <c r="T352" s="49"/>
      <c r="U352" s="49"/>
      <c r="V352" s="49">
        <v>0.96</v>
      </c>
      <c r="W352" s="49" t="str">
        <f t="shared" ref="W352" si="2306">IF(V352&gt;0.85,"VG",IF(V352&gt;0.75,"G",IF(V352&gt;0.6,"S","NS")))</f>
        <v>VG</v>
      </c>
      <c r="X352" s="49"/>
      <c r="Y352" s="49"/>
      <c r="Z352" s="49"/>
      <c r="AA352" s="49"/>
      <c r="AB352" s="50"/>
      <c r="AC352" s="49"/>
      <c r="AD352" s="49"/>
      <c r="AE352" s="49"/>
      <c r="AF352" s="50"/>
      <c r="AG352" s="49"/>
      <c r="AH352" s="49"/>
      <c r="AI352" s="49"/>
      <c r="AJ352" s="50"/>
      <c r="AK352" s="49"/>
      <c r="AL352" s="49"/>
    </row>
    <row r="353" spans="1:38" s="47" customFormat="1" x14ac:dyDescent="0.3">
      <c r="A353" s="47">
        <v>14164900</v>
      </c>
      <c r="B353" s="47">
        <v>23772751</v>
      </c>
      <c r="C353" s="47" t="s">
        <v>60</v>
      </c>
      <c r="D353" s="99" t="s">
        <v>251</v>
      </c>
      <c r="E353" s="99" t="s">
        <v>250</v>
      </c>
      <c r="F353" s="100">
        <v>1.6</v>
      </c>
      <c r="G353" s="49">
        <v>0.72</v>
      </c>
      <c r="H353" s="49" t="str">
        <f t="shared" ref="H353" si="2307">IF(G353&gt;0.8,"VG",IF(G353&gt;0.7,"G",IF(G353&gt;0.45,"S","NS")))</f>
        <v>G</v>
      </c>
      <c r="I353" s="49"/>
      <c r="J353" s="49"/>
      <c r="K353" s="49"/>
      <c r="L353" s="50">
        <v>0.183</v>
      </c>
      <c r="M353" s="50" t="str">
        <f t="shared" ref="M353" si="2308">IF(ABS(L353)&lt;5%,"VG",IF(ABS(L353)&lt;10%,"G",IF(ABS(L353)&lt;15%,"S","NS")))</f>
        <v>NS</v>
      </c>
      <c r="N353" s="49"/>
      <c r="O353" s="49"/>
      <c r="P353" s="49"/>
      <c r="Q353" s="49">
        <v>0.48</v>
      </c>
      <c r="R353" s="49" t="str">
        <f t="shared" ref="R353" si="2309">IF(Q353&lt;=0.5,"VG",IF(Q353&lt;=0.6,"G",IF(Q353&lt;=0.7,"S","NS")))</f>
        <v>VG</v>
      </c>
      <c r="S353" s="49"/>
      <c r="T353" s="49"/>
      <c r="U353" s="49"/>
      <c r="V353" s="49">
        <v>0.96</v>
      </c>
      <c r="W353" s="49" t="str">
        <f t="shared" ref="W353" si="2310">IF(V353&gt;0.85,"VG",IF(V353&gt;0.75,"G",IF(V353&gt;0.6,"S","NS")))</f>
        <v>VG</v>
      </c>
      <c r="X353" s="49"/>
      <c r="Y353" s="49"/>
      <c r="Z353" s="49"/>
      <c r="AA353" s="49"/>
      <c r="AB353" s="50"/>
      <c r="AC353" s="49"/>
      <c r="AD353" s="49"/>
      <c r="AE353" s="49"/>
      <c r="AF353" s="50"/>
      <c r="AG353" s="49"/>
      <c r="AH353" s="49"/>
      <c r="AI353" s="49"/>
      <c r="AJ353" s="50"/>
      <c r="AK353" s="49"/>
      <c r="AL353" s="49"/>
    </row>
    <row r="354" spans="1:38" s="63" customFormat="1" x14ac:dyDescent="0.3">
      <c r="A354" s="63">
        <v>14164900</v>
      </c>
      <c r="B354" s="63">
        <v>23772751</v>
      </c>
      <c r="C354" s="63" t="s">
        <v>60</v>
      </c>
      <c r="D354" s="98" t="s">
        <v>254</v>
      </c>
      <c r="E354" s="98" t="s">
        <v>229</v>
      </c>
      <c r="F354" s="79">
        <v>1.3</v>
      </c>
      <c r="G354" s="64">
        <v>0.79</v>
      </c>
      <c r="H354" s="64" t="str">
        <f t="shared" ref="H354" si="2311">IF(G354&gt;0.8,"VG",IF(G354&gt;0.7,"G",IF(G354&gt;0.45,"S","NS")))</f>
        <v>G</v>
      </c>
      <c r="I354" s="64"/>
      <c r="J354" s="64"/>
      <c r="K354" s="64"/>
      <c r="L354" s="65">
        <v>0.13800000000000001</v>
      </c>
      <c r="M354" s="65" t="str">
        <f t="shared" ref="M354" si="2312">IF(ABS(L354)&lt;5%,"VG",IF(ABS(L354)&lt;10%,"G",IF(ABS(L354)&lt;15%,"S","NS")))</f>
        <v>S</v>
      </c>
      <c r="N354" s="64"/>
      <c r="O354" s="64"/>
      <c r="P354" s="64"/>
      <c r="Q354" s="64">
        <v>0.43</v>
      </c>
      <c r="R354" s="64" t="str">
        <f t="shared" ref="R354" si="2313">IF(Q354&lt;=0.5,"VG",IF(Q354&lt;=0.6,"G",IF(Q354&lt;=0.7,"S","NS")))</f>
        <v>VG</v>
      </c>
      <c r="S354" s="64"/>
      <c r="T354" s="64"/>
      <c r="U354" s="64"/>
      <c r="V354" s="64">
        <v>0.95</v>
      </c>
      <c r="W354" s="64" t="str">
        <f t="shared" ref="W354" si="2314">IF(V354&gt;0.85,"VG",IF(V354&gt;0.75,"G",IF(V354&gt;0.6,"S","NS")))</f>
        <v>VG</v>
      </c>
      <c r="X354" s="64"/>
      <c r="Y354" s="64"/>
      <c r="Z354" s="64"/>
      <c r="AA354" s="64"/>
      <c r="AB354" s="65"/>
      <c r="AC354" s="64"/>
      <c r="AD354" s="64"/>
      <c r="AE354" s="64"/>
      <c r="AF354" s="65"/>
      <c r="AG354" s="64"/>
      <c r="AH354" s="64"/>
      <c r="AI354" s="64"/>
      <c r="AJ354" s="65"/>
      <c r="AK354" s="64"/>
      <c r="AL354" s="64"/>
    </row>
    <row r="355" spans="1:38" s="63" customFormat="1" x14ac:dyDescent="0.3">
      <c r="A355" s="63">
        <v>14164900</v>
      </c>
      <c r="B355" s="63">
        <v>23772751</v>
      </c>
      <c r="C355" s="63" t="s">
        <v>60</v>
      </c>
      <c r="D355" s="98" t="s">
        <v>359</v>
      </c>
      <c r="E355" s="98" t="s">
        <v>360</v>
      </c>
      <c r="F355" s="79">
        <v>1</v>
      </c>
      <c r="G355" s="64">
        <v>0.89</v>
      </c>
      <c r="H355" s="64" t="str">
        <f t="shared" ref="H355" si="2315">IF(G355&gt;0.8,"VG",IF(G355&gt;0.7,"G",IF(G355&gt;0.45,"S","NS")))</f>
        <v>VG</v>
      </c>
      <c r="I355" s="64"/>
      <c r="J355" s="64"/>
      <c r="K355" s="64"/>
      <c r="L355" s="65">
        <v>0.09</v>
      </c>
      <c r="M355" s="65" t="str">
        <f t="shared" ref="M355" si="2316">IF(ABS(L355)&lt;5%,"VG",IF(ABS(L355)&lt;10%,"G",IF(ABS(L355)&lt;15%,"S","NS")))</f>
        <v>G</v>
      </c>
      <c r="N355" s="64"/>
      <c r="O355" s="64"/>
      <c r="P355" s="64"/>
      <c r="Q355" s="64">
        <v>0.32</v>
      </c>
      <c r="R355" s="64" t="str">
        <f t="shared" ref="R355" si="2317">IF(Q355&lt;=0.5,"VG",IF(Q355&lt;=0.6,"G",IF(Q355&lt;=0.7,"S","NS")))</f>
        <v>VG</v>
      </c>
      <c r="S355" s="64"/>
      <c r="T355" s="64"/>
      <c r="U355" s="64"/>
      <c r="V355" s="64">
        <v>0.96799999999999997</v>
      </c>
      <c r="W355" s="64" t="str">
        <f t="shared" ref="W355" si="2318">IF(V355&gt;0.85,"VG",IF(V355&gt;0.75,"G",IF(V355&gt;0.6,"S","NS")))</f>
        <v>VG</v>
      </c>
      <c r="X355" s="64"/>
      <c r="Y355" s="64"/>
      <c r="Z355" s="64"/>
      <c r="AA355" s="64"/>
      <c r="AB355" s="65"/>
      <c r="AC355" s="64"/>
      <c r="AD355" s="64"/>
      <c r="AE355" s="64"/>
      <c r="AF355" s="65"/>
      <c r="AG355" s="64"/>
      <c r="AH355" s="64"/>
      <c r="AI355" s="64"/>
      <c r="AJ355" s="65"/>
      <c r="AK355" s="64"/>
      <c r="AL355" s="64"/>
    </row>
    <row r="356" spans="1:38" s="63" customFormat="1" x14ac:dyDescent="0.3">
      <c r="A356" s="63">
        <v>14164900</v>
      </c>
      <c r="B356" s="63">
        <v>23772751</v>
      </c>
      <c r="C356" s="63" t="s">
        <v>60</v>
      </c>
      <c r="D356" s="98" t="s">
        <v>364</v>
      </c>
      <c r="E356" s="98" t="s">
        <v>365</v>
      </c>
      <c r="F356" s="79">
        <v>0.9</v>
      </c>
      <c r="G356" s="64">
        <v>0.9</v>
      </c>
      <c r="H356" s="64" t="str">
        <f t="shared" ref="H356" si="2319">IF(G356&gt;0.8,"VG",IF(G356&gt;0.7,"G",IF(G356&gt;0.45,"S","NS")))</f>
        <v>VG</v>
      </c>
      <c r="I356" s="64"/>
      <c r="J356" s="64"/>
      <c r="K356" s="64"/>
      <c r="L356" s="65">
        <v>8.7999999999999995E-2</v>
      </c>
      <c r="M356" s="65" t="str">
        <f t="shared" ref="M356" si="2320">IF(ABS(L356)&lt;5%,"VG",IF(ABS(L356)&lt;10%,"G",IF(ABS(L356)&lt;15%,"S","NS")))</f>
        <v>G</v>
      </c>
      <c r="N356" s="64"/>
      <c r="O356" s="64"/>
      <c r="P356" s="64"/>
      <c r="Q356" s="64">
        <v>0.31</v>
      </c>
      <c r="R356" s="64" t="str">
        <f t="shared" ref="R356" si="2321">IF(Q356&lt;=0.5,"VG",IF(Q356&lt;=0.6,"G",IF(Q356&lt;=0.7,"S","NS")))</f>
        <v>VG</v>
      </c>
      <c r="S356" s="64"/>
      <c r="T356" s="64"/>
      <c r="U356" s="64"/>
      <c r="V356" s="64">
        <v>0.96799999999999997</v>
      </c>
      <c r="W356" s="64" t="str">
        <f t="shared" ref="W356" si="2322">IF(V356&gt;0.85,"VG",IF(V356&gt;0.75,"G",IF(V356&gt;0.6,"S","NS")))</f>
        <v>VG</v>
      </c>
      <c r="X356" s="64"/>
      <c r="Y356" s="64"/>
      <c r="Z356" s="64"/>
      <c r="AA356" s="64"/>
      <c r="AB356" s="65"/>
      <c r="AC356" s="64"/>
      <c r="AD356" s="64"/>
      <c r="AE356" s="64"/>
      <c r="AF356" s="65"/>
      <c r="AG356" s="64"/>
      <c r="AH356" s="64"/>
      <c r="AI356" s="64"/>
      <c r="AJ356" s="65"/>
      <c r="AK356" s="64"/>
      <c r="AL356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2021-03-05T18:01:53Z</dcterms:modified>
</cp:coreProperties>
</file>