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B455126-E6E9-44AB-A20F-EAE5DC2348C1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94" i="4" l="1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74" i="4" l="1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60" i="4" l="1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O6" i="8"/>
  <c r="H7" i="8"/>
  <c r="H6" i="8"/>
  <c r="H5" i="8"/>
  <c r="H4" i="8"/>
  <c r="H3" i="8"/>
  <c r="H2" i="8"/>
  <c r="O7" i="8"/>
  <c r="O5" i="8"/>
  <c r="O4" i="8"/>
  <c r="O3" i="8"/>
  <c r="O2" i="8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W197" i="4"/>
  <c r="R197" i="4"/>
  <c r="M197" i="4"/>
  <c r="H197" i="4"/>
  <c r="W215" i="4"/>
  <c r="R215" i="4"/>
  <c r="M215" i="4"/>
  <c r="H215" i="4"/>
  <c r="W228" i="4"/>
  <c r="R228" i="4"/>
  <c r="M228" i="4"/>
  <c r="H228" i="4"/>
  <c r="W245" i="4"/>
  <c r="R245" i="4"/>
  <c r="M245" i="4"/>
  <c r="H245" i="4"/>
  <c r="W266" i="4"/>
  <c r="R266" i="4"/>
  <c r="M266" i="4"/>
  <c r="H266" i="4"/>
  <c r="W296" i="4"/>
  <c r="R296" i="4"/>
  <c r="M296" i="4"/>
  <c r="H296" i="4"/>
  <c r="W244" i="4"/>
  <c r="R244" i="4"/>
  <c r="M244" i="4"/>
  <c r="H244" i="4"/>
  <c r="W214" i="4"/>
  <c r="R214" i="4"/>
  <c r="M214" i="4"/>
  <c r="H214" i="4"/>
  <c r="W295" i="4"/>
  <c r="R295" i="4"/>
  <c r="M295" i="4"/>
  <c r="H295" i="4"/>
  <c r="W294" i="4" l="1"/>
  <c r="R294" i="4"/>
  <c r="M294" i="4"/>
  <c r="H294" i="4"/>
  <c r="W265" i="4"/>
  <c r="R265" i="4"/>
  <c r="M265" i="4"/>
  <c r="H265" i="4"/>
  <c r="W293" i="4" l="1"/>
  <c r="R293" i="4"/>
  <c r="M293" i="4"/>
  <c r="H293" i="4"/>
  <c r="W264" i="4"/>
  <c r="R264" i="4"/>
  <c r="M264" i="4"/>
  <c r="H26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W213" i="4"/>
  <c r="R213" i="4"/>
  <c r="M213" i="4"/>
  <c r="H213" i="4"/>
  <c r="W196" i="4"/>
  <c r="R196" i="4"/>
  <c r="M196" i="4"/>
  <c r="H196" i="4"/>
  <c r="W212" i="4"/>
  <c r="R212" i="4"/>
  <c r="M212" i="4"/>
  <c r="H212" i="4"/>
  <c r="W227" i="4"/>
  <c r="R227" i="4"/>
  <c r="M227" i="4"/>
  <c r="H227" i="4"/>
  <c r="W243" i="4"/>
  <c r="R243" i="4"/>
  <c r="M243" i="4"/>
  <c r="H243" i="4"/>
  <c r="W263" i="4"/>
  <c r="R263" i="4"/>
  <c r="M263" i="4"/>
  <c r="H263" i="4"/>
  <c r="W292" i="4"/>
  <c r="R292" i="4"/>
  <c r="M292" i="4"/>
  <c r="H292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W195" i="4"/>
  <c r="R195" i="4"/>
  <c r="M195" i="4"/>
  <c r="H195" i="4"/>
  <c r="W211" i="4"/>
  <c r="R211" i="4"/>
  <c r="M211" i="4"/>
  <c r="H211" i="4"/>
  <c r="W226" i="4"/>
  <c r="R226" i="4"/>
  <c r="M226" i="4"/>
  <c r="H226" i="4"/>
  <c r="W242" i="4"/>
  <c r="R242" i="4"/>
  <c r="M242" i="4"/>
  <c r="H242" i="4"/>
  <c r="W262" i="4"/>
  <c r="R262" i="4"/>
  <c r="M262" i="4"/>
  <c r="H262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W291" i="4"/>
  <c r="R291" i="4"/>
  <c r="M291" i="4"/>
  <c r="H291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94" i="4"/>
  <c r="R194" i="4"/>
  <c r="M194" i="4"/>
  <c r="H194" i="4"/>
  <c r="W210" i="4"/>
  <c r="R210" i="4"/>
  <c r="M210" i="4"/>
  <c r="H210" i="4"/>
  <c r="W225" i="4"/>
  <c r="R225" i="4"/>
  <c r="M225" i="4"/>
  <c r="H225" i="4"/>
  <c r="W241" i="4"/>
  <c r="R241" i="4"/>
  <c r="M241" i="4"/>
  <c r="H241" i="4"/>
  <c r="W261" i="4"/>
  <c r="R261" i="4"/>
  <c r="M261" i="4"/>
  <c r="H261" i="4"/>
  <c r="W290" i="4"/>
  <c r="R290" i="4"/>
  <c r="M290" i="4"/>
  <c r="H290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93" i="4"/>
  <c r="R193" i="4"/>
  <c r="M193" i="4"/>
  <c r="H193" i="4"/>
  <c r="W209" i="4"/>
  <c r="R209" i="4"/>
  <c r="M209" i="4"/>
  <c r="H209" i="4"/>
  <c r="W224" i="4"/>
  <c r="R224" i="4"/>
  <c r="M224" i="4"/>
  <c r="H224" i="4"/>
  <c r="W240" i="4"/>
  <c r="R240" i="4"/>
  <c r="M240" i="4"/>
  <c r="H240" i="4"/>
  <c r="W260" i="4"/>
  <c r="R260" i="4"/>
  <c r="M260" i="4"/>
  <c r="H260" i="4"/>
  <c r="W289" i="4"/>
  <c r="R289" i="4"/>
  <c r="M289" i="4"/>
  <c r="H289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W288" i="4" l="1"/>
  <c r="R288" i="4"/>
  <c r="M288" i="4"/>
  <c r="H28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87" i="4"/>
  <c r="R287" i="4"/>
  <c r="M287" i="4"/>
  <c r="H287" i="4"/>
  <c r="W259" i="4"/>
  <c r="R259" i="4"/>
  <c r="M259" i="4"/>
  <c r="H259" i="4"/>
  <c r="W208" i="4"/>
  <c r="R208" i="4"/>
  <c r="M208" i="4"/>
  <c r="H208" i="4"/>
  <c r="W207" i="4"/>
  <c r="R207" i="4"/>
  <c r="M207" i="4"/>
  <c r="H207" i="4"/>
  <c r="W286" i="4"/>
  <c r="R286" i="4"/>
  <c r="M286" i="4"/>
  <c r="H286" i="4"/>
  <c r="W258" i="4"/>
  <c r="R258" i="4"/>
  <c r="M258" i="4"/>
  <c r="H258" i="4"/>
  <c r="W285" i="4"/>
  <c r="R285" i="4"/>
  <c r="M285" i="4"/>
  <c r="H285" i="4"/>
  <c r="W206" i="4"/>
  <c r="R206" i="4"/>
  <c r="M206" i="4"/>
  <c r="H20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W284" i="4" l="1"/>
  <c r="R284" i="4"/>
  <c r="M284" i="4"/>
  <c r="H284" i="4"/>
  <c r="W239" i="4"/>
  <c r="R239" i="4"/>
  <c r="M239" i="4"/>
  <c r="H239" i="4"/>
  <c r="W205" i="4"/>
  <c r="R205" i="4"/>
  <c r="M205" i="4"/>
  <c r="H205" i="4"/>
  <c r="W192" i="4"/>
  <c r="R192" i="4"/>
  <c r="M192" i="4"/>
  <c r="H192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91" i="4" l="1"/>
  <c r="R191" i="4"/>
  <c r="M191" i="4"/>
  <c r="H191" i="4"/>
  <c r="W204" i="4"/>
  <c r="R204" i="4"/>
  <c r="M204" i="4"/>
  <c r="H204" i="4"/>
  <c r="W238" i="4"/>
  <c r="R238" i="4"/>
  <c r="M238" i="4"/>
  <c r="H238" i="4"/>
  <c r="W257" i="4"/>
  <c r="R257" i="4"/>
  <c r="M257" i="4"/>
  <c r="H257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223" i="4" l="1"/>
  <c r="R223" i="4"/>
  <c r="M223" i="4"/>
  <c r="H223" i="4"/>
  <c r="W283" i="4"/>
  <c r="R283" i="4"/>
  <c r="M283" i="4"/>
  <c r="H283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W256" i="4" l="1"/>
  <c r="R256" i="4"/>
  <c r="M256" i="4"/>
  <c r="H256" i="4"/>
  <c r="W237" i="4"/>
  <c r="R237" i="4"/>
  <c r="M237" i="4"/>
  <c r="H237" i="4"/>
  <c r="W222" i="4"/>
  <c r="R222" i="4"/>
  <c r="M222" i="4"/>
  <c r="H222" i="4"/>
  <c r="W203" i="4"/>
  <c r="R203" i="4"/>
  <c r="M203" i="4"/>
  <c r="H203" i="4"/>
  <c r="W190" i="4"/>
  <c r="R190" i="4"/>
  <c r="M190" i="4"/>
  <c r="H19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W282" i="4"/>
  <c r="R282" i="4"/>
  <c r="M282" i="4"/>
  <c r="H282" i="4"/>
  <c r="W281" i="4" l="1"/>
  <c r="R281" i="4"/>
  <c r="M281" i="4"/>
  <c r="H281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W189" i="4"/>
  <c r="R189" i="4"/>
  <c r="M189" i="4"/>
  <c r="H189" i="4"/>
  <c r="W202" i="4"/>
  <c r="R202" i="4"/>
  <c r="M202" i="4"/>
  <c r="H202" i="4"/>
  <c r="W221" i="4"/>
  <c r="R221" i="4"/>
  <c r="M221" i="4"/>
  <c r="H221" i="4"/>
  <c r="W236" i="4"/>
  <c r="R236" i="4"/>
  <c r="M236" i="4"/>
  <c r="H236" i="4"/>
  <c r="W255" i="4"/>
  <c r="R255" i="4"/>
  <c r="M255" i="4"/>
  <c r="H255" i="4"/>
  <c r="W280" i="4"/>
  <c r="R280" i="4"/>
  <c r="M280" i="4"/>
  <c r="H280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201" i="4" l="1"/>
  <c r="R201" i="4"/>
  <c r="M201" i="4"/>
  <c r="H201" i="4"/>
  <c r="W254" i="4"/>
  <c r="R254" i="4"/>
  <c r="M254" i="4"/>
  <c r="H254" i="4"/>
  <c r="W279" i="4"/>
  <c r="R279" i="4"/>
  <c r="M279" i="4"/>
  <c r="H279" i="4"/>
  <c r="W278" i="4" l="1"/>
  <c r="R278" i="4"/>
  <c r="M278" i="4"/>
  <c r="H278" i="4"/>
  <c r="W200" i="4"/>
  <c r="R200" i="4"/>
  <c r="M200" i="4"/>
  <c r="H200" i="4"/>
  <c r="W277" i="4" l="1"/>
  <c r="R277" i="4"/>
  <c r="M277" i="4"/>
  <c r="H277" i="4"/>
  <c r="W253" i="4"/>
  <c r="R253" i="4"/>
  <c r="M253" i="4"/>
  <c r="H253" i="4"/>
  <c r="W252" i="4"/>
  <c r="R252" i="4"/>
  <c r="M252" i="4"/>
  <c r="H252" i="4"/>
  <c r="W276" i="4"/>
  <c r="R276" i="4"/>
  <c r="M276" i="4"/>
  <c r="H276" i="4"/>
  <c r="W251" i="4"/>
  <c r="R251" i="4"/>
  <c r="M251" i="4"/>
  <c r="H251" i="4"/>
  <c r="W199" i="4"/>
  <c r="R199" i="4"/>
  <c r="M199" i="4"/>
  <c r="H199" i="4"/>
  <c r="W235" i="4"/>
  <c r="R235" i="4"/>
  <c r="M235" i="4"/>
  <c r="H235" i="4"/>
  <c r="W249" i="4"/>
  <c r="R249" i="4"/>
  <c r="M249" i="4"/>
  <c r="H249" i="4"/>
  <c r="W275" i="4"/>
  <c r="R275" i="4"/>
  <c r="M275" i="4"/>
  <c r="H275" i="4"/>
  <c r="W234" i="4"/>
  <c r="R234" i="4"/>
  <c r="M234" i="4"/>
  <c r="H234" i="4"/>
  <c r="W188" i="4"/>
  <c r="R188" i="4"/>
  <c r="M188" i="4"/>
  <c r="H188" i="4"/>
  <c r="W220" i="4"/>
  <c r="R220" i="4"/>
  <c r="M220" i="4"/>
  <c r="H220" i="4"/>
  <c r="W187" i="4" l="1"/>
  <c r="R187" i="4"/>
  <c r="M187" i="4"/>
  <c r="H187" i="4"/>
  <c r="W233" i="4"/>
  <c r="R233" i="4"/>
  <c r="M233" i="4"/>
  <c r="H233" i="4"/>
  <c r="W274" i="4"/>
  <c r="R274" i="4"/>
  <c r="M274" i="4"/>
  <c r="H274" i="4"/>
  <c r="W250" i="4"/>
  <c r="R250" i="4"/>
  <c r="M250" i="4"/>
  <c r="H250" i="4"/>
  <c r="W186" i="4"/>
  <c r="R186" i="4"/>
  <c r="M186" i="4"/>
  <c r="H186" i="4"/>
  <c r="W219" i="4"/>
  <c r="R219" i="4"/>
  <c r="M219" i="4"/>
  <c r="H219" i="4"/>
  <c r="W273" i="4" l="1"/>
  <c r="R273" i="4"/>
  <c r="M273" i="4"/>
  <c r="H273" i="4"/>
  <c r="W232" i="4"/>
  <c r="R232" i="4"/>
  <c r="M232" i="4"/>
  <c r="H232" i="4"/>
  <c r="W231" i="4"/>
  <c r="R231" i="4"/>
  <c r="M231" i="4"/>
  <c r="H231" i="4"/>
  <c r="W272" i="4" l="1"/>
  <c r="R272" i="4"/>
  <c r="M272" i="4"/>
  <c r="H272" i="4"/>
  <c r="W271" i="4"/>
  <c r="R271" i="4"/>
  <c r="M271" i="4"/>
  <c r="H271" i="4"/>
  <c r="H268" i="4" l="1"/>
  <c r="M268" i="4"/>
  <c r="R268" i="4"/>
  <c r="W268" i="4"/>
  <c r="H269" i="4"/>
  <c r="M269" i="4"/>
  <c r="R269" i="4"/>
  <c r="W269" i="4"/>
  <c r="W270" i="4"/>
  <c r="R270" i="4"/>
  <c r="M270" i="4"/>
  <c r="H270" i="4"/>
  <c r="W185" i="4" l="1"/>
  <c r="R185" i="4"/>
  <c r="M185" i="4"/>
  <c r="H185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84" i="4" l="1"/>
  <c r="R184" i="4"/>
  <c r="M184" i="4"/>
  <c r="H184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48" i="4" l="1"/>
  <c r="R248" i="4"/>
  <c r="M248" i="4"/>
  <c r="H248" i="4"/>
  <c r="A1" i="5"/>
  <c r="W218" i="4" l="1"/>
  <c r="R218" i="4"/>
  <c r="M218" i="4"/>
  <c r="H218" i="4"/>
  <c r="W183" i="4"/>
  <c r="R183" i="4"/>
  <c r="M183" i="4"/>
  <c r="H18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47" i="4"/>
  <c r="R247" i="4"/>
  <c r="M247" i="4"/>
  <c r="H247" i="4"/>
  <c r="W230" i="4"/>
  <c r="R230" i="4"/>
  <c r="M230" i="4"/>
  <c r="H230" i="4"/>
  <c r="W217" i="4"/>
  <c r="R217" i="4"/>
  <c r="M217" i="4"/>
  <c r="H217" i="4"/>
  <c r="W182" i="4"/>
  <c r="R182" i="4"/>
  <c r="M182" i="4"/>
  <c r="H182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<sst xmlns="http://schemas.openxmlformats.org/spreadsheetml/2006/main" count="27104" uniqueCount="346">
  <si>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</si>
  <si>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</si>
  <si>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</si>
  <si>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</si>
  <si>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</si>
  <si>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</si>
  <si>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</si>
  <si>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</si>
  <si>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</si>
  <si>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</si>
  <si>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</si>
  <si>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</si>
  <si>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</si>
  <si>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</si>
  <si>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</si>
  <si>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</si>
  <si>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</si>
  <si>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</si>
  <si>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</si>
  <si>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</si>
  <si>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</si>
  <si>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</si>
  <si>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</si>
  <si>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</si>
  <si>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</si>
  <si>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</si>
  <si>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</si>
  <si>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</si>
  <si>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</si>
  <si>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</si>
  <si>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</si>
  <si>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</si>
  <si>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</si>
  <si>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</si>
  <si>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</si>
  <si>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</si>
  <si>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</si>
  <si>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</si>
  <si>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</si>
  <si>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</si>
  <si>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</si>
  <si>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</si>
  <si>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</si>
  <si>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</si>
  <si>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</si>
  <si>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</si>
  <si>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</si>
  <si>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</si>
  <si>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</si>
  <si>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</si>
  <si>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</si>
  <si>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</si>
  <si>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</si>
  <si>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</si>
  <si>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</si>
  <si>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</si>
  <si>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</si>
  <si>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</si>
  <si>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</si>
  <si>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</si>
  <si>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</si>
  <si>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</si>
  <si>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</si>
  <si>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</si>
  <si>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</si>
  <si>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</si>
  <si>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</si>
  <si>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</si>
  <si>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</si>
  <si>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</si>
  <si>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</si>
  <si>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</si>
  <si>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</si>
  <si>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</si>
  <si>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</si>
  <si>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</si>
  <si>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</si>
  <si>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</si>
  <si>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</si>
  <si>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</si>
  <si>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</si>
  <si>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</si>
  <si>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</si>
  <si>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</si>
  <si>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</si>
  <si>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</si>
  <si>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</si>
  <si>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</si>
  <si>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</si>
  <si>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</si>
  <si>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</si>
  <si>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</si>
  <si>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</si>
  <si>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</si>
  <si>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</si>
  <si>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</si>
  <si>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</si>
  <si>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</si>
  <si>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</si>
  <si>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</si>
  <si>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</si>
  <si>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</si>
  <si>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</si>
  <si>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</si>
  <si>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</si>
  <si>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</si>
  <si>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</si>
  <si>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</si>
  <si>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</si>
  <si>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</si>
  <si>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</si>
  <si>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</si>
  <si>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</si>
  <si>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</si>
  <si>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</si>
  <si>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</si>
  <si>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</si>
  <si>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</si>
  <si>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</si>
  <si>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</si>
  <si>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</si>
  <si>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</si>
  <si>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</si>
  <si>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</si>
  <si>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</si>
  <si>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</si>
  <si>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</si>
  <si>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</si>
  <si>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</si>
  <si>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</si>
  <si>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</si>
  <si>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</si>
  <si>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</si>
  <si>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</si>
  <si>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</si>
  <si>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</si>
  <si>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</si>
  <si>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</si>
  <si>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</si>
  <si>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</si>
  <si>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</si>
  <si>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</si>
  <si>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</si>
  <si>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</si>
  <si>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</si>
  <si>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</si>
  <si>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</si>
  <si>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</si>
  <si>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</si>
  <si>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</si>
  <si>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</si>
  <si>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</si>
  <si>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</si>
  <si>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</si>
  <si>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</si>
  <si>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</si>
  <si>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</si>
  <si>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</si>
  <si>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</si>
  <si>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</si>
  <si>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</si>
  <si>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</si>
  <si>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</si>
  <si>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</si>
  <si>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</si>
  <si>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</si>
  <si>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</si>
  <si>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</si>
  <si>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</si>
  <si>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</si>
  <si>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</si>
  <si>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</si>
  <si>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</si>
  <si>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</si>
  <si>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</si>
  <si>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</si>
  <si>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</si>
  <si>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</si>
  <si>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</si>
  <si>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</si>
  <si>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</si>
  <si>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</si>
  <si>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</si>
  <si>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</si>
  <si>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</si>
  <si>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</si>
  <si>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</si>
  <si>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</si>
  <si>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</si>
  <si>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</si>
  <si>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</si>
  <si>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</si>
  <si>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</si>
  <si>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</si>
  <si>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</si>
  <si>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</si>
  <si>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</si>
  <si>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</si>
  <si>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</si>
  <si>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</si>
  <si>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</si>
  <si>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</si>
  <si>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</si>
  <si>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</si>
  <si>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</si>
  <si>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</si>
  <si>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</si>
  <si>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</si>
  <si>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</si>
  <si>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</si>
  <si>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</si>
  <si>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</si>
  <si>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</si>
  <si>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</si>
  <si>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</si>
  <si>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</si>
  <si>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</si>
  <si>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</si>
  <si>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</si>
  <si>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</si>
  <si>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</si>
  <si>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</si>
  <si>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</si>
  <si>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</si>
  <si>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</si>
  <si>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</si>
  <si>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</si>
  <si>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</si>
  <si>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</si>
  <si>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</si>
  <si>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</si>
  <si>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</si>
  <si>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</si>
  <si>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</si>
  <si>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</si>
  <si>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</si>
  <si>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</si>
  <si>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</si>
  <si>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</si>
  <si>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</si>
  <si>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</si>
  <si>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</si>
  <si>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</si>
  <si>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</si>
  <si>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</si>
  <si>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</si>
  <si>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</si>
  <si>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</si>
  <si>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</si>
  <si>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</si>
  <si>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</si>
  <si>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</si>
  <si>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</si>
  <si>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</si>
  <si>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</si>
  <si>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</si>
  <si>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</si>
  <si>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</si>
  <si>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</si>
  <si>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</si>
  <si>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</si>
  <si>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</si>
  <si>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</si>
  <si>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</si>
  <si>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</si>
  <si>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</si>
  <si>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</si>
  <si>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</si>
  <si>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</si>
  <si>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</si>
  <si>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</si>
  <si>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</si>
  <si>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</si>
  <si>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</si>
  <si>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</si>
  <si>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</si>
  <si>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</si>
  <si>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</si>
  <si>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</si>
  <si>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</si>
  <si>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</si>
  <si>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</si>
  <si>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</si>
  <si>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</si>
  <si>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</si>
  <si>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</si>
  <si>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</si>
  <si>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</si>
  <si>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</si>
  <si>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</si>
  <si>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</si>
  <si>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</si>
  <si>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</si>
  <si>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</si>
  <si>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</si>
  <si>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</si>
  <si>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</si>
  <si>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</si>
  <si>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</si>
  <si>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</si>
  <si>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</si>
  <si>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</si>
  <si>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</si>
  <si>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</si>
  <si>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</si>
  <si>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</si>
  <si>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</si>
  <si>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</si>
  <si>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</si>
  <si>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</si>
  <si>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</si>
  <si>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</si>
  <si>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</si>
  <si>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</si>
  <si>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</si>
  <si>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</si>
  <si>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</si>
  <si>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</si>
  <si>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</si>
  <si>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</si>
  <si>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</si>
  <si>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</si>
  <si>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</si>
  <si>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</si>
  <si>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</si>
  <si>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</si>
  <si>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</si>
  <si>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</si>
  <si>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</si>
  <si>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</si>
  <si>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</si>
  <si>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</si>
  <si>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</si>
  <si>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</si>
  <si>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</si>
  <si>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</si>
  <si>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</si>
  <si>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</si>
  <si>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</si>
  <si>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</si>
  <si>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</si>
  <si>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</si>
  <si>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C266+</t>
  </si>
  <si>
    <t>ET_MULT = 0.241; CW3M_PEST_Lookout49.envx</t>
  </si>
  <si>
    <t>ET_MULT = 0.920; CW3M_McKenzie.envx</t>
  </si>
  <si>
    <t>ET_MULT = 0.241; CW3M_McKenzie.envx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</si>
</sst>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11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96"/>
  <sheetViews>
    <sheetView tabSelected="1" workbookViewId="0">
      <pane ySplit="3" topLeftCell="A88" activePane="bottomLeft" state="frozen"/>
      <selection pane="bottomLeft" activeCell="V104" sqref="V104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63" t="s">
        <v>67</v>
      </c>
      <c r="AD3" s="163"/>
      <c r="AE3" s="161" t="s">
        <v>50</v>
      </c>
      <c r="AF3" s="161"/>
      <c r="AG3" s="160" t="s">
        <v>68</v>
      </c>
      <c r="AH3" s="160"/>
      <c r="AI3" s="164" t="s">
        <v>48</v>
      </c>
      <c r="AJ3" s="164"/>
      <c r="AK3" s="163" t="s">
        <v>67</v>
      </c>
      <c r="AL3" s="163"/>
      <c r="AM3" s="161" t="s">
        <v>50</v>
      </c>
      <c r="AN3" s="161"/>
      <c r="AO3" s="160" t="s">
        <v>68</v>
      </c>
      <c r="AP3" s="160"/>
      <c r="AR3" s="32" t="s">
        <v>53</v>
      </c>
      <c r="AS3" s="157" t="s">
        <v>48</v>
      </c>
      <c r="AT3" s="157"/>
      <c r="AU3" s="162" t="s">
        <v>67</v>
      </c>
      <c r="AV3" s="162"/>
      <c r="AW3" s="159" t="s">
        <v>50</v>
      </c>
      <c r="AX3" s="159"/>
      <c r="AY3" s="160" t="s">
        <v>68</v>
      </c>
      <c r="AZ3" s="160"/>
      <c r="BA3" s="157" t="s">
        <v>48</v>
      </c>
      <c r="BB3" s="157"/>
      <c r="BC3" s="158" t="s">
        <v>67</v>
      </c>
      <c r="BD3" s="158"/>
      <c r="BE3" s="159" t="s">
        <v>50</v>
      </c>
      <c r="BF3" s="159"/>
      <c r="BG3" s="160" t="s">
        <v>68</v>
      </c>
      <c r="BH3" s="160"/>
      <c r="BI3">
        <f>MIN(BI6:BI319)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342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9" customFormat="1" x14ac:dyDescent="0.3">
      <c r="A65" s="72"/>
      <c r="D65" s="113" t="s">
        <v>259</v>
      </c>
      <c r="F65" s="80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47" t="s">
        <v>172</v>
      </c>
      <c r="F66" s="77"/>
      <c r="G66" s="49">
        <v>0.38400000000000001</v>
      </c>
      <c r="H66" s="49" t="str">
        <f t="shared" ref="H66:H76" si="453">IF(G66&gt;0.8,"VG",IF(G66&gt;0.7,"G",IF(G66&gt;0.45,"S","NS")))</f>
        <v>NS</v>
      </c>
      <c r="I66" s="49" t="str">
        <f t="shared" ref="I66:I73" si="454">AJ66</f>
        <v>NS</v>
      </c>
      <c r="J66" s="49" t="str">
        <f t="shared" ref="J66:J73" si="455">BB66</f>
        <v>NS</v>
      </c>
      <c r="K66" s="49" t="str">
        <f t="shared" ref="K66:K73" si="456">BT66</f>
        <v>S</v>
      </c>
      <c r="L66" s="50">
        <v>-9.7000000000000003E-2</v>
      </c>
      <c r="M66" s="49" t="str">
        <f t="shared" ref="M66:M76" si="457">IF(ABS(L66)&lt;5%,"VG",IF(ABS(L66)&lt;10%,"G",IF(ABS(L66)&lt;15%,"S","NS")))</f>
        <v>G</v>
      </c>
      <c r="N66" s="49" t="str">
        <f t="shared" ref="N66:N73" si="458">AO66</f>
        <v>NS</v>
      </c>
      <c r="O66" s="49" t="str">
        <f t="shared" ref="O66:O73" si="459">BD66</f>
        <v>G</v>
      </c>
      <c r="P66" s="49" t="str">
        <f t="shared" ref="P66:P73" si="460">BY66</f>
        <v>NS</v>
      </c>
      <c r="Q66" s="49">
        <v>0.77200000000000002</v>
      </c>
      <c r="R66" s="49" t="str">
        <f t="shared" ref="R66:R76" si="461">IF(Q66&lt;=0.5,"VG",IF(Q66&lt;=0.6,"G",IF(Q66&lt;=0.7,"S","NS")))</f>
        <v>NS</v>
      </c>
      <c r="S66" s="49" t="str">
        <f t="shared" ref="S66:S73" si="462">AN66</f>
        <v>NS</v>
      </c>
      <c r="T66" s="49" t="str">
        <f t="shared" ref="T66:T73" si="463">BF66</f>
        <v>NS</v>
      </c>
      <c r="U66" s="49" t="str">
        <f t="shared" ref="U66:U73" si="464">BX66</f>
        <v>NS</v>
      </c>
      <c r="V66" s="49">
        <v>0.502</v>
      </c>
      <c r="W66" s="49" t="str">
        <f t="shared" ref="W66:W76" si="465">IF(V66&gt;0.85,"VG",IF(V66&gt;0.75,"G",IF(V66&gt;0.6,"S","NS")))</f>
        <v>NS</v>
      </c>
      <c r="X66" s="49" t="str">
        <f t="shared" ref="X66:X73" si="466">AP66</f>
        <v>NS</v>
      </c>
      <c r="Y66" s="49" t="str">
        <f t="shared" ref="Y66:Y73" si="467">BH66</f>
        <v>NS</v>
      </c>
      <c r="Z66" s="49" t="str">
        <f t="shared" ref="Z66:Z73" si="468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:BI73" si="469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76" customFormat="1" x14ac:dyDescent="0.3">
      <c r="A67" s="94">
        <v>14159500</v>
      </c>
      <c r="B67" s="76">
        <v>23773009</v>
      </c>
      <c r="C67" s="76" t="s">
        <v>7</v>
      </c>
      <c r="D67" s="76" t="s">
        <v>178</v>
      </c>
      <c r="F67" s="77"/>
      <c r="G67" s="16">
        <v>-0.42</v>
      </c>
      <c r="H67" s="16" t="str">
        <f t="shared" si="453"/>
        <v>NS</v>
      </c>
      <c r="I67" s="16" t="str">
        <f t="shared" si="454"/>
        <v>NS</v>
      </c>
      <c r="J67" s="16" t="str">
        <f t="shared" si="455"/>
        <v>NS</v>
      </c>
      <c r="K67" s="16" t="str">
        <f t="shared" si="456"/>
        <v>S</v>
      </c>
      <c r="L67" s="28">
        <v>-0.29899999999999999</v>
      </c>
      <c r="M67" s="16" t="str">
        <f t="shared" si="457"/>
        <v>NS</v>
      </c>
      <c r="N67" s="16" t="str">
        <f t="shared" si="458"/>
        <v>NS</v>
      </c>
      <c r="O67" s="16" t="str">
        <f t="shared" si="459"/>
        <v>G</v>
      </c>
      <c r="P67" s="16" t="str">
        <f t="shared" si="460"/>
        <v>NS</v>
      </c>
      <c r="Q67" s="16">
        <v>0.97</v>
      </c>
      <c r="R67" s="16" t="str">
        <f t="shared" si="461"/>
        <v>NS</v>
      </c>
      <c r="S67" s="16" t="str">
        <f t="shared" si="462"/>
        <v>NS</v>
      </c>
      <c r="T67" s="16" t="str">
        <f t="shared" si="463"/>
        <v>NS</v>
      </c>
      <c r="U67" s="16" t="str">
        <f t="shared" si="464"/>
        <v>NS</v>
      </c>
      <c r="V67" s="16">
        <v>0.46</v>
      </c>
      <c r="W67" s="16" t="str">
        <f t="shared" si="465"/>
        <v>NS</v>
      </c>
      <c r="X67" s="16" t="str">
        <f t="shared" si="466"/>
        <v>NS</v>
      </c>
      <c r="Y67" s="16" t="str">
        <f t="shared" si="467"/>
        <v>NS</v>
      </c>
      <c r="Z67" s="16" t="str">
        <f t="shared" si="468"/>
        <v>NS</v>
      </c>
      <c r="AA67" s="96">
        <v>0.484549486618644</v>
      </c>
      <c r="AB67" s="96">
        <v>0.38027639142194303</v>
      </c>
      <c r="AC67" s="96">
        <v>14.799010010840499</v>
      </c>
      <c r="AD67" s="96">
        <v>11.1423348148207</v>
      </c>
      <c r="AE67" s="96">
        <v>0.71794882365065305</v>
      </c>
      <c r="AF67" s="96">
        <v>0.78722525910825403</v>
      </c>
      <c r="AG67" s="96">
        <v>0.54811663774119601</v>
      </c>
      <c r="AH67" s="96">
        <v>0.44309989892837198</v>
      </c>
      <c r="AI67" s="39" t="s">
        <v>76</v>
      </c>
      <c r="AJ67" s="39" t="s">
        <v>73</v>
      </c>
      <c r="AK67" s="39" t="s">
        <v>76</v>
      </c>
      <c r="AL67" s="39" t="s">
        <v>76</v>
      </c>
      <c r="AM67" s="39" t="s">
        <v>73</v>
      </c>
      <c r="AN67" s="39" t="s">
        <v>73</v>
      </c>
      <c r="AO67" s="39" t="s">
        <v>73</v>
      </c>
      <c r="AP67" s="39" t="s">
        <v>73</v>
      </c>
      <c r="AR67" s="97" t="s">
        <v>81</v>
      </c>
      <c r="AS67" s="96">
        <v>0.40612566257357802</v>
      </c>
      <c r="AT67" s="96">
        <v>0.40751170973063899</v>
      </c>
      <c r="AU67" s="96">
        <v>5.8691993738379802</v>
      </c>
      <c r="AV67" s="96">
        <v>5.7095765691048497</v>
      </c>
      <c r="AW67" s="96">
        <v>0.77063242692377099</v>
      </c>
      <c r="AX67" s="96">
        <v>0.76973260959203305</v>
      </c>
      <c r="AY67" s="96">
        <v>0.46674426659517299</v>
      </c>
      <c r="AZ67" s="96">
        <v>0.46657560903393902</v>
      </c>
      <c r="BA67" s="39" t="s">
        <v>73</v>
      </c>
      <c r="BB67" s="39" t="s">
        <v>73</v>
      </c>
      <c r="BC67" s="39" t="s">
        <v>75</v>
      </c>
      <c r="BD67" s="39" t="s">
        <v>75</v>
      </c>
      <c r="BE67" s="39" t="s">
        <v>73</v>
      </c>
      <c r="BF67" s="39" t="s">
        <v>73</v>
      </c>
      <c r="BG67" s="39" t="s">
        <v>73</v>
      </c>
      <c r="BH67" s="39" t="s">
        <v>73</v>
      </c>
      <c r="BI67" s="76">
        <f t="shared" si="469"/>
        <v>1</v>
      </c>
      <c r="BJ67" s="76" t="s">
        <v>81</v>
      </c>
      <c r="BK67" s="96">
        <v>0.46674383178235301</v>
      </c>
      <c r="BL67" s="96">
        <v>0.45150298851383103</v>
      </c>
      <c r="BM67" s="96">
        <v>13.472234338990299</v>
      </c>
      <c r="BN67" s="96">
        <v>11.931418951461501</v>
      </c>
      <c r="BO67" s="96">
        <v>0.730243910085971</v>
      </c>
      <c r="BP67" s="96">
        <v>0.740605840839896</v>
      </c>
      <c r="BQ67" s="96">
        <v>0.52759629043160605</v>
      </c>
      <c r="BR67" s="96">
        <v>0.50919525165995205</v>
      </c>
      <c r="BS67" s="76" t="s">
        <v>76</v>
      </c>
      <c r="BT67" s="76" t="s">
        <v>76</v>
      </c>
      <c r="BU67" s="76" t="s">
        <v>76</v>
      </c>
      <c r="BV67" s="76" t="s">
        <v>76</v>
      </c>
      <c r="BW67" s="76" t="s">
        <v>73</v>
      </c>
      <c r="BX67" s="76" t="s">
        <v>73</v>
      </c>
      <c r="BY67" s="76" t="s">
        <v>73</v>
      </c>
      <c r="BZ67" s="76" t="s">
        <v>73</v>
      </c>
    </row>
    <row r="68" spans="1:78" s="76" customFormat="1" x14ac:dyDescent="0.3">
      <c r="A68" s="94">
        <v>14159500</v>
      </c>
      <c r="B68" s="76">
        <v>23773009</v>
      </c>
      <c r="C68" s="76" t="s">
        <v>7</v>
      </c>
      <c r="D68" s="95">
        <v>44183</v>
      </c>
      <c r="E68" s="95"/>
      <c r="F68" s="77"/>
      <c r="G68" s="16">
        <v>0.25</v>
      </c>
      <c r="H68" s="16" t="str">
        <f t="shared" si="453"/>
        <v>NS</v>
      </c>
      <c r="I68" s="16" t="str">
        <f t="shared" si="454"/>
        <v>NS</v>
      </c>
      <c r="J68" s="16" t="str">
        <f t="shared" si="455"/>
        <v>NS</v>
      </c>
      <c r="K68" s="16" t="str">
        <f t="shared" si="456"/>
        <v>S</v>
      </c>
      <c r="L68" s="28">
        <v>2.5999999999999999E-2</v>
      </c>
      <c r="M68" s="16" t="str">
        <f t="shared" si="457"/>
        <v>VG</v>
      </c>
      <c r="N68" s="16" t="str">
        <f t="shared" si="458"/>
        <v>NS</v>
      </c>
      <c r="O68" s="16" t="str">
        <f t="shared" si="459"/>
        <v>G</v>
      </c>
      <c r="P68" s="16" t="str">
        <f t="shared" si="460"/>
        <v>NS</v>
      </c>
      <c r="Q68" s="16">
        <v>0.86</v>
      </c>
      <c r="R68" s="16" t="str">
        <f t="shared" si="461"/>
        <v>NS</v>
      </c>
      <c r="S68" s="16" t="str">
        <f t="shared" si="462"/>
        <v>NS</v>
      </c>
      <c r="T68" s="16" t="str">
        <f t="shared" si="463"/>
        <v>NS</v>
      </c>
      <c r="U68" s="16" t="str">
        <f t="shared" si="464"/>
        <v>NS</v>
      </c>
      <c r="V68" s="16">
        <v>0.4</v>
      </c>
      <c r="W68" s="16" t="str">
        <f t="shared" si="465"/>
        <v>NS</v>
      </c>
      <c r="X68" s="16" t="str">
        <f t="shared" si="466"/>
        <v>NS</v>
      </c>
      <c r="Y68" s="16" t="str">
        <f t="shared" si="467"/>
        <v>NS</v>
      </c>
      <c r="Z68" s="16" t="str">
        <f t="shared" si="468"/>
        <v>NS</v>
      </c>
      <c r="AA68" s="96">
        <v>0.484549486618644</v>
      </c>
      <c r="AB68" s="96">
        <v>0.38027639142194303</v>
      </c>
      <c r="AC68" s="96">
        <v>14.799010010840499</v>
      </c>
      <c r="AD68" s="96">
        <v>11.1423348148207</v>
      </c>
      <c r="AE68" s="96">
        <v>0.71794882365065305</v>
      </c>
      <c r="AF68" s="96">
        <v>0.78722525910825403</v>
      </c>
      <c r="AG68" s="96">
        <v>0.54811663774119601</v>
      </c>
      <c r="AH68" s="96">
        <v>0.44309989892837198</v>
      </c>
      <c r="AI68" s="39" t="s">
        <v>76</v>
      </c>
      <c r="AJ68" s="39" t="s">
        <v>73</v>
      </c>
      <c r="AK68" s="39" t="s">
        <v>76</v>
      </c>
      <c r="AL68" s="39" t="s">
        <v>76</v>
      </c>
      <c r="AM68" s="39" t="s">
        <v>73</v>
      </c>
      <c r="AN68" s="39" t="s">
        <v>73</v>
      </c>
      <c r="AO68" s="39" t="s">
        <v>73</v>
      </c>
      <c r="AP68" s="39" t="s">
        <v>73</v>
      </c>
      <c r="AR68" s="97" t="s">
        <v>81</v>
      </c>
      <c r="AS68" s="96">
        <v>0.40612566257357802</v>
      </c>
      <c r="AT68" s="96">
        <v>0.40751170973063899</v>
      </c>
      <c r="AU68" s="96">
        <v>5.8691993738379802</v>
      </c>
      <c r="AV68" s="96">
        <v>5.7095765691048497</v>
      </c>
      <c r="AW68" s="96">
        <v>0.77063242692377099</v>
      </c>
      <c r="AX68" s="96">
        <v>0.76973260959203305</v>
      </c>
      <c r="AY68" s="96">
        <v>0.46674426659517299</v>
      </c>
      <c r="AZ68" s="96">
        <v>0.46657560903393902</v>
      </c>
      <c r="BA68" s="39" t="s">
        <v>73</v>
      </c>
      <c r="BB68" s="39" t="s">
        <v>73</v>
      </c>
      <c r="BC68" s="39" t="s">
        <v>75</v>
      </c>
      <c r="BD68" s="39" t="s">
        <v>75</v>
      </c>
      <c r="BE68" s="39" t="s">
        <v>73</v>
      </c>
      <c r="BF68" s="39" t="s">
        <v>73</v>
      </c>
      <c r="BG68" s="39" t="s">
        <v>73</v>
      </c>
      <c r="BH68" s="39" t="s">
        <v>73</v>
      </c>
      <c r="BI68" s="76">
        <f t="shared" si="469"/>
        <v>1</v>
      </c>
      <c r="BJ68" s="76" t="s">
        <v>81</v>
      </c>
      <c r="BK68" s="96">
        <v>0.46674383178235301</v>
      </c>
      <c r="BL68" s="96">
        <v>0.45150298851383103</v>
      </c>
      <c r="BM68" s="96">
        <v>13.472234338990299</v>
      </c>
      <c r="BN68" s="96">
        <v>11.931418951461501</v>
      </c>
      <c r="BO68" s="96">
        <v>0.730243910085971</v>
      </c>
      <c r="BP68" s="96">
        <v>0.740605840839896</v>
      </c>
      <c r="BQ68" s="96">
        <v>0.52759629043160605</v>
      </c>
      <c r="BR68" s="96">
        <v>0.50919525165995205</v>
      </c>
      <c r="BS68" s="76" t="s">
        <v>76</v>
      </c>
      <c r="BT68" s="76" t="s">
        <v>76</v>
      </c>
      <c r="BU68" s="76" t="s">
        <v>76</v>
      </c>
      <c r="BV68" s="76" t="s">
        <v>76</v>
      </c>
      <c r="BW68" s="76" t="s">
        <v>73</v>
      </c>
      <c r="BX68" s="76" t="s">
        <v>73</v>
      </c>
      <c r="BY68" s="76" t="s">
        <v>73</v>
      </c>
      <c r="BZ68" s="76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95" t="s">
        <v>185</v>
      </c>
      <c r="E69" s="95"/>
      <c r="F69" s="77"/>
      <c r="G69" s="16">
        <v>0.24</v>
      </c>
      <c r="H69" s="16" t="str">
        <f t="shared" si="453"/>
        <v>NS</v>
      </c>
      <c r="I69" s="16" t="str">
        <f t="shared" si="454"/>
        <v>NS</v>
      </c>
      <c r="J69" s="16" t="str">
        <f t="shared" si="455"/>
        <v>NS</v>
      </c>
      <c r="K69" s="16" t="str">
        <f t="shared" si="456"/>
        <v>S</v>
      </c>
      <c r="L69" s="28">
        <v>5.3999999999999999E-2</v>
      </c>
      <c r="M69" s="16" t="str">
        <f t="shared" si="457"/>
        <v>G</v>
      </c>
      <c r="N69" s="16" t="str">
        <f t="shared" si="458"/>
        <v>NS</v>
      </c>
      <c r="O69" s="16" t="str">
        <f t="shared" si="459"/>
        <v>G</v>
      </c>
      <c r="P69" s="16" t="str">
        <f t="shared" si="460"/>
        <v>NS</v>
      </c>
      <c r="Q69" s="16">
        <v>0.87</v>
      </c>
      <c r="R69" s="16" t="str">
        <f t="shared" si="461"/>
        <v>NS</v>
      </c>
      <c r="S69" s="16" t="str">
        <f t="shared" si="462"/>
        <v>NS</v>
      </c>
      <c r="T69" s="16" t="str">
        <f t="shared" si="463"/>
        <v>NS</v>
      </c>
      <c r="U69" s="16" t="str">
        <f t="shared" si="464"/>
        <v>NS</v>
      </c>
      <c r="V69" s="16">
        <v>0.38</v>
      </c>
      <c r="W69" s="16" t="str">
        <f t="shared" si="465"/>
        <v>NS</v>
      </c>
      <c r="X69" s="16" t="str">
        <f t="shared" si="466"/>
        <v>NS</v>
      </c>
      <c r="Y69" s="16" t="str">
        <f t="shared" si="467"/>
        <v>NS</v>
      </c>
      <c r="Z69" s="16" t="str">
        <f t="shared" si="468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469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 t="s">
        <v>204</v>
      </c>
      <c r="E70" s="95"/>
      <c r="F70" s="77"/>
      <c r="G70" s="16">
        <v>0.2</v>
      </c>
      <c r="H70" s="16" t="str">
        <f t="shared" si="453"/>
        <v>NS</v>
      </c>
      <c r="I70" s="16" t="str">
        <f t="shared" si="454"/>
        <v>NS</v>
      </c>
      <c r="J70" s="16" t="str">
        <f t="shared" si="455"/>
        <v>NS</v>
      </c>
      <c r="K70" s="16" t="str">
        <f t="shared" si="456"/>
        <v>S</v>
      </c>
      <c r="L70" s="28">
        <v>0.33800000000000002</v>
      </c>
      <c r="M70" s="16" t="str">
        <f t="shared" si="457"/>
        <v>NS</v>
      </c>
      <c r="N70" s="16" t="str">
        <f t="shared" si="458"/>
        <v>NS</v>
      </c>
      <c r="O70" s="16" t="str">
        <f t="shared" si="459"/>
        <v>G</v>
      </c>
      <c r="P70" s="16" t="str">
        <f t="shared" si="460"/>
        <v>NS</v>
      </c>
      <c r="Q70" s="16">
        <v>0.83</v>
      </c>
      <c r="R70" s="16" t="str">
        <f t="shared" si="461"/>
        <v>NS</v>
      </c>
      <c r="S70" s="16" t="str">
        <f t="shared" si="462"/>
        <v>NS</v>
      </c>
      <c r="T70" s="16" t="str">
        <f t="shared" si="463"/>
        <v>NS</v>
      </c>
      <c r="U70" s="16" t="str">
        <f t="shared" si="464"/>
        <v>NS</v>
      </c>
      <c r="V70" s="16">
        <v>0.38</v>
      </c>
      <c r="W70" s="16" t="str">
        <f t="shared" si="465"/>
        <v>NS</v>
      </c>
      <c r="X70" s="16" t="str">
        <f t="shared" si="466"/>
        <v>NS</v>
      </c>
      <c r="Y70" s="16" t="str">
        <f t="shared" si="467"/>
        <v>NS</v>
      </c>
      <c r="Z70" s="16" t="str">
        <f t="shared" si="468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469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205</v>
      </c>
      <c r="E71" s="95"/>
      <c r="F71" s="77"/>
      <c r="G71" s="16">
        <v>0.34</v>
      </c>
      <c r="H71" s="16" t="str">
        <f t="shared" si="453"/>
        <v>NS</v>
      </c>
      <c r="I71" s="16" t="str">
        <f t="shared" si="454"/>
        <v>NS</v>
      </c>
      <c r="J71" s="16" t="str">
        <f t="shared" si="455"/>
        <v>NS</v>
      </c>
      <c r="K71" s="16" t="str">
        <f t="shared" si="456"/>
        <v>S</v>
      </c>
      <c r="L71" s="28">
        <v>0.221</v>
      </c>
      <c r="M71" s="16" t="str">
        <f t="shared" si="457"/>
        <v>NS</v>
      </c>
      <c r="N71" s="16" t="str">
        <f t="shared" si="458"/>
        <v>NS</v>
      </c>
      <c r="O71" s="16" t="str">
        <f t="shared" si="459"/>
        <v>G</v>
      </c>
      <c r="P71" s="16" t="str">
        <f t="shared" si="460"/>
        <v>NS</v>
      </c>
      <c r="Q71" s="16">
        <v>0.78</v>
      </c>
      <c r="R71" s="16" t="str">
        <f t="shared" si="461"/>
        <v>NS</v>
      </c>
      <c r="S71" s="16" t="str">
        <f t="shared" si="462"/>
        <v>NS</v>
      </c>
      <c r="T71" s="16" t="str">
        <f t="shared" si="463"/>
        <v>NS</v>
      </c>
      <c r="U71" s="16" t="str">
        <f t="shared" si="464"/>
        <v>NS</v>
      </c>
      <c r="V71" s="16">
        <v>0.44</v>
      </c>
      <c r="W71" s="16" t="str">
        <f t="shared" si="465"/>
        <v>NS</v>
      </c>
      <c r="X71" s="16" t="str">
        <f t="shared" si="466"/>
        <v>NS</v>
      </c>
      <c r="Y71" s="16" t="str">
        <f t="shared" si="467"/>
        <v>NS</v>
      </c>
      <c r="Z71" s="16" t="str">
        <f t="shared" si="468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469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206</v>
      </c>
      <c r="E72" s="95"/>
      <c r="F72" s="77"/>
      <c r="G72" s="16">
        <v>0.42</v>
      </c>
      <c r="H72" s="16" t="str">
        <f t="shared" si="453"/>
        <v>NS</v>
      </c>
      <c r="I72" s="16" t="str">
        <f t="shared" si="454"/>
        <v>NS</v>
      </c>
      <c r="J72" s="16" t="str">
        <f t="shared" si="455"/>
        <v>NS</v>
      </c>
      <c r="K72" s="16" t="str">
        <f t="shared" si="456"/>
        <v>S</v>
      </c>
      <c r="L72" s="28">
        <v>-2.5999999999999999E-2</v>
      </c>
      <c r="M72" s="16" t="str">
        <f t="shared" si="457"/>
        <v>VG</v>
      </c>
      <c r="N72" s="16" t="str">
        <f t="shared" si="458"/>
        <v>NS</v>
      </c>
      <c r="O72" s="16" t="str">
        <f t="shared" si="459"/>
        <v>G</v>
      </c>
      <c r="P72" s="16" t="str">
        <f t="shared" si="460"/>
        <v>NS</v>
      </c>
      <c r="Q72" s="16">
        <v>0.76</v>
      </c>
      <c r="R72" s="16" t="str">
        <f t="shared" si="461"/>
        <v>NS</v>
      </c>
      <c r="S72" s="16" t="str">
        <f t="shared" si="462"/>
        <v>NS</v>
      </c>
      <c r="T72" s="16" t="str">
        <f t="shared" si="463"/>
        <v>NS</v>
      </c>
      <c r="U72" s="16" t="str">
        <f t="shared" si="464"/>
        <v>NS</v>
      </c>
      <c r="V72" s="16">
        <v>0.47699999999999998</v>
      </c>
      <c r="W72" s="16" t="str">
        <f t="shared" si="465"/>
        <v>NS</v>
      </c>
      <c r="X72" s="16" t="str">
        <f t="shared" si="466"/>
        <v>NS</v>
      </c>
      <c r="Y72" s="16" t="str">
        <f t="shared" si="467"/>
        <v>NS</v>
      </c>
      <c r="Z72" s="16" t="str">
        <f t="shared" si="468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469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47" customFormat="1" x14ac:dyDescent="0.3">
      <c r="A73" s="48">
        <v>14159500</v>
      </c>
      <c r="B73" s="47">
        <v>23773009</v>
      </c>
      <c r="C73" s="47" t="s">
        <v>7</v>
      </c>
      <c r="D73" s="93" t="s">
        <v>212</v>
      </c>
      <c r="E73" s="93"/>
      <c r="F73" s="100"/>
      <c r="G73" s="49">
        <v>0.45300000000000001</v>
      </c>
      <c r="H73" s="49" t="str">
        <f t="shared" si="453"/>
        <v>S</v>
      </c>
      <c r="I73" s="49" t="str">
        <f t="shared" si="454"/>
        <v>NS</v>
      </c>
      <c r="J73" s="49" t="str">
        <f t="shared" si="455"/>
        <v>NS</v>
      </c>
      <c r="K73" s="49" t="str">
        <f t="shared" si="456"/>
        <v>S</v>
      </c>
      <c r="L73" s="50">
        <v>6.0000000000000001E-3</v>
      </c>
      <c r="M73" s="49" t="str">
        <f t="shared" si="457"/>
        <v>VG</v>
      </c>
      <c r="N73" s="49" t="str">
        <f t="shared" si="458"/>
        <v>NS</v>
      </c>
      <c r="O73" s="49" t="str">
        <f t="shared" si="459"/>
        <v>G</v>
      </c>
      <c r="P73" s="49" t="str">
        <f t="shared" si="460"/>
        <v>NS</v>
      </c>
      <c r="Q73" s="49">
        <v>0.74</v>
      </c>
      <c r="R73" s="49" t="str">
        <f t="shared" si="461"/>
        <v>NS</v>
      </c>
      <c r="S73" s="49" t="str">
        <f t="shared" si="462"/>
        <v>NS</v>
      </c>
      <c r="T73" s="49" t="str">
        <f t="shared" si="463"/>
        <v>NS</v>
      </c>
      <c r="U73" s="49" t="str">
        <f t="shared" si="464"/>
        <v>NS</v>
      </c>
      <c r="V73" s="49">
        <v>0.49</v>
      </c>
      <c r="W73" s="49" t="str">
        <f t="shared" si="465"/>
        <v>NS</v>
      </c>
      <c r="X73" s="49" t="str">
        <f t="shared" si="466"/>
        <v>NS</v>
      </c>
      <c r="Y73" s="49" t="str">
        <f t="shared" si="467"/>
        <v>NS</v>
      </c>
      <c r="Z73" s="49" t="str">
        <f t="shared" si="468"/>
        <v>NS</v>
      </c>
      <c r="AA73" s="51">
        <v>0.484549486618644</v>
      </c>
      <c r="AB73" s="51">
        <v>0.38027639142194303</v>
      </c>
      <c r="AC73" s="51">
        <v>14.799010010840499</v>
      </c>
      <c r="AD73" s="51">
        <v>11.1423348148207</v>
      </c>
      <c r="AE73" s="51">
        <v>0.71794882365065305</v>
      </c>
      <c r="AF73" s="51">
        <v>0.78722525910825403</v>
      </c>
      <c r="AG73" s="51">
        <v>0.54811663774119601</v>
      </c>
      <c r="AH73" s="51">
        <v>0.44309989892837198</v>
      </c>
      <c r="AI73" s="52" t="s">
        <v>76</v>
      </c>
      <c r="AJ73" s="52" t="s">
        <v>73</v>
      </c>
      <c r="AK73" s="52" t="s">
        <v>76</v>
      </c>
      <c r="AL73" s="52" t="s">
        <v>76</v>
      </c>
      <c r="AM73" s="52" t="s">
        <v>73</v>
      </c>
      <c r="AN73" s="52" t="s">
        <v>73</v>
      </c>
      <c r="AO73" s="52" t="s">
        <v>73</v>
      </c>
      <c r="AP73" s="52" t="s">
        <v>73</v>
      </c>
      <c r="AR73" s="53" t="s">
        <v>81</v>
      </c>
      <c r="AS73" s="51">
        <v>0.40612566257357802</v>
      </c>
      <c r="AT73" s="51">
        <v>0.40751170973063899</v>
      </c>
      <c r="AU73" s="51">
        <v>5.8691993738379802</v>
      </c>
      <c r="AV73" s="51">
        <v>5.7095765691048497</v>
      </c>
      <c r="AW73" s="51">
        <v>0.77063242692377099</v>
      </c>
      <c r="AX73" s="51">
        <v>0.76973260959203305</v>
      </c>
      <c r="AY73" s="51">
        <v>0.46674426659517299</v>
      </c>
      <c r="AZ73" s="51">
        <v>0.46657560903393902</v>
      </c>
      <c r="BA73" s="52" t="s">
        <v>73</v>
      </c>
      <c r="BB73" s="52" t="s">
        <v>73</v>
      </c>
      <c r="BC73" s="52" t="s">
        <v>75</v>
      </c>
      <c r="BD73" s="52" t="s">
        <v>75</v>
      </c>
      <c r="BE73" s="52" t="s">
        <v>73</v>
      </c>
      <c r="BF73" s="52" t="s">
        <v>73</v>
      </c>
      <c r="BG73" s="52" t="s">
        <v>73</v>
      </c>
      <c r="BH73" s="52" t="s">
        <v>73</v>
      </c>
      <c r="BI73" s="47">
        <f t="shared" si="469"/>
        <v>1</v>
      </c>
      <c r="BJ73" s="47" t="s">
        <v>81</v>
      </c>
      <c r="BK73" s="51">
        <v>0.46674383178235301</v>
      </c>
      <c r="BL73" s="51">
        <v>0.45150298851383103</v>
      </c>
      <c r="BM73" s="51">
        <v>13.472234338990299</v>
      </c>
      <c r="BN73" s="51">
        <v>11.931418951461501</v>
      </c>
      <c r="BO73" s="51">
        <v>0.730243910085971</v>
      </c>
      <c r="BP73" s="51">
        <v>0.740605840839896</v>
      </c>
      <c r="BQ73" s="51">
        <v>0.52759629043160605</v>
      </c>
      <c r="BR73" s="51">
        <v>0.50919525165995205</v>
      </c>
      <c r="BS73" s="47" t="s">
        <v>76</v>
      </c>
      <c r="BT73" s="47" t="s">
        <v>76</v>
      </c>
      <c r="BU73" s="47" t="s">
        <v>76</v>
      </c>
      <c r="BV73" s="47" t="s">
        <v>76</v>
      </c>
      <c r="BW73" s="47" t="s">
        <v>73</v>
      </c>
      <c r="BX73" s="47" t="s">
        <v>73</v>
      </c>
      <c r="BY73" s="47" t="s">
        <v>73</v>
      </c>
      <c r="BZ73" s="47" t="s">
        <v>73</v>
      </c>
    </row>
    <row r="74" spans="1:78" s="47" customFormat="1" x14ac:dyDescent="0.3">
      <c r="A74" s="48">
        <v>14159500</v>
      </c>
      <c r="B74" s="47">
        <v>23773009</v>
      </c>
      <c r="C74" s="47" t="s">
        <v>7</v>
      </c>
      <c r="D74" s="93" t="s">
        <v>228</v>
      </c>
      <c r="E74" s="93" t="s">
        <v>239</v>
      </c>
      <c r="F74" s="100"/>
      <c r="G74" s="49">
        <v>0.45900000000000002</v>
      </c>
      <c r="H74" s="49" t="str">
        <f t="shared" si="453"/>
        <v>S</v>
      </c>
      <c r="I74" s="49" t="str">
        <f t="shared" ref="I74" si="470">AJ74</f>
        <v>NS</v>
      </c>
      <c r="J74" s="49" t="str">
        <f t="shared" ref="J74" si="471">BB74</f>
        <v>NS</v>
      </c>
      <c r="K74" s="49" t="str">
        <f t="shared" ref="K74" si="472">BT74</f>
        <v>S</v>
      </c>
      <c r="L74" s="50">
        <v>1.12E-2</v>
      </c>
      <c r="M74" s="49" t="str">
        <f t="shared" si="457"/>
        <v>VG</v>
      </c>
      <c r="N74" s="49" t="str">
        <f t="shared" ref="N74" si="473">AO74</f>
        <v>NS</v>
      </c>
      <c r="O74" s="49" t="str">
        <f t="shared" ref="O74" si="474">BD74</f>
        <v>G</v>
      </c>
      <c r="P74" s="49" t="str">
        <f t="shared" ref="P74" si="475">BY74</f>
        <v>NS</v>
      </c>
      <c r="Q74" s="49">
        <v>0.74</v>
      </c>
      <c r="R74" s="49" t="str">
        <f t="shared" si="461"/>
        <v>NS</v>
      </c>
      <c r="S74" s="49" t="str">
        <f t="shared" ref="S74" si="476">AN74</f>
        <v>NS</v>
      </c>
      <c r="T74" s="49" t="str">
        <f t="shared" ref="T74" si="477">BF74</f>
        <v>NS</v>
      </c>
      <c r="U74" s="49" t="str">
        <f t="shared" ref="U74" si="478">BX74</f>
        <v>NS</v>
      </c>
      <c r="V74" s="49">
        <v>0.496</v>
      </c>
      <c r="W74" s="49" t="str">
        <f t="shared" si="465"/>
        <v>NS</v>
      </c>
      <c r="X74" s="49" t="str">
        <f t="shared" ref="X74" si="479">AP74</f>
        <v>NS</v>
      </c>
      <c r="Y74" s="49" t="str">
        <f t="shared" ref="Y74" si="480">BH74</f>
        <v>NS</v>
      </c>
      <c r="Z74" s="49" t="str">
        <f t="shared" ref="Z74" si="481">BZ74</f>
        <v>NS</v>
      </c>
      <c r="AA74" s="51">
        <v>0.484549486618644</v>
      </c>
      <c r="AB74" s="51">
        <v>0.38027639142194303</v>
      </c>
      <c r="AC74" s="51">
        <v>14.799010010840499</v>
      </c>
      <c r="AD74" s="51">
        <v>11.1423348148207</v>
      </c>
      <c r="AE74" s="51">
        <v>0.71794882365065305</v>
      </c>
      <c r="AF74" s="51">
        <v>0.78722525910825403</v>
      </c>
      <c r="AG74" s="51">
        <v>0.54811663774119601</v>
      </c>
      <c r="AH74" s="51">
        <v>0.44309989892837198</v>
      </c>
      <c r="AI74" s="52" t="s">
        <v>76</v>
      </c>
      <c r="AJ74" s="52" t="s">
        <v>73</v>
      </c>
      <c r="AK74" s="52" t="s">
        <v>76</v>
      </c>
      <c r="AL74" s="52" t="s">
        <v>76</v>
      </c>
      <c r="AM74" s="52" t="s">
        <v>73</v>
      </c>
      <c r="AN74" s="52" t="s">
        <v>73</v>
      </c>
      <c r="AO74" s="52" t="s">
        <v>73</v>
      </c>
      <c r="AP74" s="52" t="s">
        <v>73</v>
      </c>
      <c r="AR74" s="53" t="s">
        <v>81</v>
      </c>
      <c r="AS74" s="51">
        <v>0.40612566257357802</v>
      </c>
      <c r="AT74" s="51">
        <v>0.40751170973063899</v>
      </c>
      <c r="AU74" s="51">
        <v>5.8691993738379802</v>
      </c>
      <c r="AV74" s="51">
        <v>5.7095765691048497</v>
      </c>
      <c r="AW74" s="51">
        <v>0.77063242692377099</v>
      </c>
      <c r="AX74" s="51">
        <v>0.76973260959203305</v>
      </c>
      <c r="AY74" s="51">
        <v>0.46674426659517299</v>
      </c>
      <c r="AZ74" s="51">
        <v>0.46657560903393902</v>
      </c>
      <c r="BA74" s="52" t="s">
        <v>73</v>
      </c>
      <c r="BB74" s="52" t="s">
        <v>73</v>
      </c>
      <c r="BC74" s="52" t="s">
        <v>75</v>
      </c>
      <c r="BD74" s="52" t="s">
        <v>75</v>
      </c>
      <c r="BE74" s="52" t="s">
        <v>73</v>
      </c>
      <c r="BF74" s="52" t="s">
        <v>73</v>
      </c>
      <c r="BG74" s="52" t="s">
        <v>73</v>
      </c>
      <c r="BH74" s="52" t="s">
        <v>73</v>
      </c>
      <c r="BI74" s="47">
        <f t="shared" ref="BI74" si="482">IF(BJ74=AR74,1,0)</f>
        <v>1</v>
      </c>
      <c r="BJ74" s="47" t="s">
        <v>81</v>
      </c>
      <c r="BK74" s="51">
        <v>0.46674383178235301</v>
      </c>
      <c r="BL74" s="51">
        <v>0.45150298851383103</v>
      </c>
      <c r="BM74" s="51">
        <v>13.472234338990299</v>
      </c>
      <c r="BN74" s="51">
        <v>11.931418951461501</v>
      </c>
      <c r="BO74" s="51">
        <v>0.730243910085971</v>
      </c>
      <c r="BP74" s="51">
        <v>0.740605840839896</v>
      </c>
      <c r="BQ74" s="51">
        <v>0.52759629043160605</v>
      </c>
      <c r="BR74" s="51">
        <v>0.50919525165995205</v>
      </c>
      <c r="BS74" s="47" t="s">
        <v>76</v>
      </c>
      <c r="BT74" s="47" t="s">
        <v>76</v>
      </c>
      <c r="BU74" s="47" t="s">
        <v>76</v>
      </c>
      <c r="BV74" s="47" t="s">
        <v>76</v>
      </c>
      <c r="BW74" s="47" t="s">
        <v>73</v>
      </c>
      <c r="BX74" s="47" t="s">
        <v>73</v>
      </c>
      <c r="BY74" s="47" t="s">
        <v>73</v>
      </c>
      <c r="BZ74" s="47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240</v>
      </c>
      <c r="E75" s="93" t="s">
        <v>238</v>
      </c>
      <c r="F75" s="100"/>
      <c r="G75" s="49">
        <v>0.45900000000000002</v>
      </c>
      <c r="H75" s="49" t="str">
        <f t="shared" si="453"/>
        <v>S</v>
      </c>
      <c r="I75" s="49" t="str">
        <f t="shared" ref="I75" si="483">AJ75</f>
        <v>NS</v>
      </c>
      <c r="J75" s="49" t="str">
        <f t="shared" ref="J75" si="484">BB75</f>
        <v>NS</v>
      </c>
      <c r="K75" s="49" t="str">
        <f t="shared" ref="K75" si="485">BT75</f>
        <v>S</v>
      </c>
      <c r="L75" s="50">
        <v>1.03E-2</v>
      </c>
      <c r="M75" s="49" t="str">
        <f t="shared" si="457"/>
        <v>VG</v>
      </c>
      <c r="N75" s="49" t="str">
        <f t="shared" ref="N75" si="486">AO75</f>
        <v>NS</v>
      </c>
      <c r="O75" s="49" t="str">
        <f t="shared" ref="O75" si="487">BD75</f>
        <v>G</v>
      </c>
      <c r="P75" s="49" t="str">
        <f t="shared" ref="P75" si="488">BY75</f>
        <v>NS</v>
      </c>
      <c r="Q75" s="49">
        <v>0.74</v>
      </c>
      <c r="R75" s="49" t="str">
        <f t="shared" si="461"/>
        <v>NS</v>
      </c>
      <c r="S75" s="49" t="str">
        <f t="shared" ref="S75" si="489">AN75</f>
        <v>NS</v>
      </c>
      <c r="T75" s="49" t="str">
        <f t="shared" ref="T75" si="490">BF75</f>
        <v>NS</v>
      </c>
      <c r="U75" s="49" t="str">
        <f t="shared" ref="U75" si="491">BX75</f>
        <v>NS</v>
      </c>
      <c r="V75" s="49">
        <v>0.496</v>
      </c>
      <c r="W75" s="49" t="str">
        <f t="shared" si="465"/>
        <v>NS</v>
      </c>
      <c r="X75" s="49" t="str">
        <f t="shared" ref="X75" si="492">AP75</f>
        <v>NS</v>
      </c>
      <c r="Y75" s="49" t="str">
        <f t="shared" ref="Y75" si="493">BH75</f>
        <v>NS</v>
      </c>
      <c r="Z75" s="49" t="str">
        <f t="shared" ref="Z75" si="494">BZ75</f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ref="BI75" si="495">IF(BJ75=AR75,1,0)</f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254</v>
      </c>
      <c r="E76" s="93" t="s">
        <v>244</v>
      </c>
      <c r="F76" s="100"/>
      <c r="G76" s="49">
        <v>0.45900000000000002</v>
      </c>
      <c r="H76" s="49" t="str">
        <f t="shared" si="453"/>
        <v>S</v>
      </c>
      <c r="I76" s="49" t="str">
        <f t="shared" ref="I76" si="496">AJ76</f>
        <v>NS</v>
      </c>
      <c r="J76" s="49" t="str">
        <f t="shared" ref="J76" si="497">BB76</f>
        <v>NS</v>
      </c>
      <c r="K76" s="49" t="str">
        <f t="shared" ref="K76" si="498">BT76</f>
        <v>S</v>
      </c>
      <c r="L76" s="50">
        <v>1.4999999999999999E-2</v>
      </c>
      <c r="M76" s="49" t="str">
        <f t="shared" si="457"/>
        <v>VG</v>
      </c>
      <c r="N76" s="49" t="str">
        <f t="shared" ref="N76" si="499">AO76</f>
        <v>NS</v>
      </c>
      <c r="O76" s="49" t="str">
        <f t="shared" ref="O76" si="500">BD76</f>
        <v>G</v>
      </c>
      <c r="P76" s="49" t="str">
        <f t="shared" ref="P76" si="501">BY76</f>
        <v>NS</v>
      </c>
      <c r="Q76" s="49">
        <v>0.73</v>
      </c>
      <c r="R76" s="49" t="str">
        <f t="shared" si="461"/>
        <v>NS</v>
      </c>
      <c r="S76" s="49" t="str">
        <f t="shared" ref="S76" si="502">AN76</f>
        <v>NS</v>
      </c>
      <c r="T76" s="49" t="str">
        <f t="shared" ref="T76" si="503">BF76</f>
        <v>NS</v>
      </c>
      <c r="U76" s="49" t="str">
        <f t="shared" ref="U76" si="504">BX76</f>
        <v>NS</v>
      </c>
      <c r="V76" s="49">
        <v>0.49980000000000002</v>
      </c>
      <c r="W76" s="49" t="str">
        <f t="shared" si="465"/>
        <v>NS</v>
      </c>
      <c r="X76" s="49" t="str">
        <f t="shared" ref="X76" si="505">AP76</f>
        <v>NS</v>
      </c>
      <c r="Y76" s="49" t="str">
        <f t="shared" ref="Y76" si="506">BH76</f>
        <v>NS</v>
      </c>
      <c r="Z76" s="49" t="str">
        <f t="shared" ref="Z76" si="507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" si="508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69" customFormat="1" x14ac:dyDescent="0.3">
      <c r="A77" s="72"/>
      <c r="D77" s="113"/>
      <c r="E77" s="113"/>
      <c r="F77" s="80"/>
      <c r="G77" s="70"/>
      <c r="H77" s="70"/>
      <c r="I77" s="70"/>
      <c r="J77" s="70"/>
      <c r="K77" s="70"/>
      <c r="L77" s="71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3"/>
      <c r="AB77" s="73"/>
      <c r="AC77" s="73"/>
      <c r="AD77" s="73"/>
      <c r="AE77" s="73"/>
      <c r="AF77" s="73"/>
      <c r="AG77" s="73"/>
      <c r="AH77" s="73"/>
      <c r="AI77" s="74"/>
      <c r="AJ77" s="74"/>
      <c r="AK77" s="74"/>
      <c r="AL77" s="74"/>
      <c r="AM77" s="74"/>
      <c r="AN77" s="74"/>
      <c r="AO77" s="74"/>
      <c r="AP77" s="74"/>
      <c r="AR77" s="75"/>
      <c r="AS77" s="73"/>
      <c r="AT77" s="73"/>
      <c r="AU77" s="73"/>
      <c r="AV77" s="73"/>
      <c r="AW77" s="73"/>
      <c r="AX77" s="73"/>
      <c r="AY77" s="73"/>
      <c r="AZ77" s="73"/>
      <c r="BA77" s="74"/>
      <c r="BB77" s="74"/>
      <c r="BC77" s="74"/>
      <c r="BD77" s="74"/>
      <c r="BE77" s="74"/>
      <c r="BF77" s="74"/>
      <c r="BG77" s="74"/>
      <c r="BH77" s="74"/>
      <c r="BK77" s="73"/>
      <c r="BL77" s="73"/>
      <c r="BM77" s="73"/>
      <c r="BN77" s="73"/>
      <c r="BO77" s="73"/>
      <c r="BP77" s="73"/>
      <c r="BQ77" s="73"/>
      <c r="BR77" s="73"/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172</v>
      </c>
      <c r="F78" s="77"/>
      <c r="G78" s="64">
        <v>0.84399999999999997</v>
      </c>
      <c r="H78" s="64" t="str">
        <f t="shared" ref="H78:H88" si="509">IF(G78&gt;0.8,"VG",IF(G78&gt;0.7,"G",IF(G78&gt;0.45,"S","NS")))</f>
        <v>VG</v>
      </c>
      <c r="I78" s="64" t="str">
        <f t="shared" ref="I78:I87" si="510">AJ78</f>
        <v>G</v>
      </c>
      <c r="J78" s="64" t="str">
        <f t="shared" ref="J78:J87" si="511">BB78</f>
        <v>G</v>
      </c>
      <c r="K78" s="64" t="str">
        <f t="shared" ref="K78:K87" si="512">BT78</f>
        <v>G</v>
      </c>
      <c r="L78" s="65">
        <v>-6.0000000000000001E-3</v>
      </c>
      <c r="M78" s="64" t="str">
        <f t="shared" ref="M78:M88" si="513">IF(ABS(L78)&lt;5%,"VG",IF(ABS(L78)&lt;10%,"G",IF(ABS(L78)&lt;15%,"S","NS")))</f>
        <v>VG</v>
      </c>
      <c r="N78" s="64" t="str">
        <f t="shared" ref="N78:N87" si="514">AO78</f>
        <v>VG</v>
      </c>
      <c r="O78" s="64" t="str">
        <f t="shared" ref="O78:O87" si="515">BD78</f>
        <v>NS</v>
      </c>
      <c r="P78" s="64" t="str">
        <f t="shared" ref="P78:P87" si="516">BY78</f>
        <v>VG</v>
      </c>
      <c r="Q78" s="64">
        <v>0.39400000000000002</v>
      </c>
      <c r="R78" s="64" t="str">
        <f t="shared" ref="R78:R88" si="517">IF(Q78&lt;=0.5,"VG",IF(Q78&lt;=0.6,"G",IF(Q78&lt;=0.7,"S","NS")))</f>
        <v>VG</v>
      </c>
      <c r="S78" s="64" t="str">
        <f t="shared" ref="S78:S87" si="518">AN78</f>
        <v>G</v>
      </c>
      <c r="T78" s="64" t="str">
        <f t="shared" ref="T78:T87" si="519">BF78</f>
        <v>G</v>
      </c>
      <c r="U78" s="64" t="str">
        <f t="shared" ref="U78:U87" si="520">BX78</f>
        <v>G</v>
      </c>
      <c r="V78" s="64">
        <v>0.84399999999999997</v>
      </c>
      <c r="W78" s="64" t="str">
        <f t="shared" ref="W78:W88" si="521">IF(V78&gt;0.85,"VG",IF(V78&gt;0.75,"G",IF(V78&gt;0.6,"S","NS")))</f>
        <v>G</v>
      </c>
      <c r="X78" s="64" t="str">
        <f t="shared" ref="X78:X87" si="522">AP78</f>
        <v>G</v>
      </c>
      <c r="Y78" s="64" t="str">
        <f t="shared" ref="Y78:Y87" si="523">BH78</f>
        <v>VG</v>
      </c>
      <c r="Z78" s="64" t="str">
        <f t="shared" ref="Z78:Z87" si="524">BZ78</f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ref="BI78:BI87" si="525">IF(BJ78=AR78,1,0)</f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178</v>
      </c>
      <c r="F79" s="77"/>
      <c r="G79" s="64">
        <v>0.81</v>
      </c>
      <c r="H79" s="64" t="str">
        <f t="shared" si="509"/>
        <v>VG</v>
      </c>
      <c r="I79" s="64" t="str">
        <f t="shared" si="510"/>
        <v>G</v>
      </c>
      <c r="J79" s="64" t="str">
        <f t="shared" si="511"/>
        <v>G</v>
      </c>
      <c r="K79" s="64" t="str">
        <f t="shared" si="512"/>
        <v>G</v>
      </c>
      <c r="L79" s="65">
        <v>-6.2E-2</v>
      </c>
      <c r="M79" s="64" t="str">
        <f t="shared" si="513"/>
        <v>G</v>
      </c>
      <c r="N79" s="64" t="str">
        <f t="shared" si="514"/>
        <v>VG</v>
      </c>
      <c r="O79" s="64" t="str">
        <f t="shared" si="515"/>
        <v>NS</v>
      </c>
      <c r="P79" s="64" t="str">
        <f t="shared" si="516"/>
        <v>VG</v>
      </c>
      <c r="Q79" s="64">
        <v>0.44</v>
      </c>
      <c r="R79" s="64" t="str">
        <f t="shared" si="517"/>
        <v>VG</v>
      </c>
      <c r="S79" s="64" t="str">
        <f t="shared" si="518"/>
        <v>G</v>
      </c>
      <c r="T79" s="64" t="str">
        <f t="shared" si="519"/>
        <v>G</v>
      </c>
      <c r="U79" s="64" t="str">
        <f t="shared" si="520"/>
        <v>G</v>
      </c>
      <c r="V79" s="64">
        <v>0.81</v>
      </c>
      <c r="W79" s="64" t="str">
        <f t="shared" si="521"/>
        <v>G</v>
      </c>
      <c r="X79" s="64" t="str">
        <f t="shared" si="522"/>
        <v>G</v>
      </c>
      <c r="Y79" s="64" t="str">
        <f t="shared" si="523"/>
        <v>VG</v>
      </c>
      <c r="Z79" s="64" t="str">
        <f t="shared" si="524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525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184</v>
      </c>
      <c r="F80" s="77"/>
      <c r="G80" s="64">
        <v>0.81</v>
      </c>
      <c r="H80" s="64" t="str">
        <f t="shared" si="509"/>
        <v>VG</v>
      </c>
      <c r="I80" s="64" t="str">
        <f t="shared" si="510"/>
        <v>G</v>
      </c>
      <c r="J80" s="64" t="str">
        <f t="shared" si="511"/>
        <v>G</v>
      </c>
      <c r="K80" s="64" t="str">
        <f t="shared" si="512"/>
        <v>G</v>
      </c>
      <c r="L80" s="65">
        <v>-6.2E-2</v>
      </c>
      <c r="M80" s="64" t="str">
        <f t="shared" si="513"/>
        <v>G</v>
      </c>
      <c r="N80" s="64" t="str">
        <f t="shared" si="514"/>
        <v>VG</v>
      </c>
      <c r="O80" s="64" t="str">
        <f t="shared" si="515"/>
        <v>NS</v>
      </c>
      <c r="P80" s="64" t="str">
        <f t="shared" si="516"/>
        <v>VG</v>
      </c>
      <c r="Q80" s="64">
        <v>0.44</v>
      </c>
      <c r="R80" s="64" t="str">
        <f t="shared" si="517"/>
        <v>VG</v>
      </c>
      <c r="S80" s="64" t="str">
        <f t="shared" si="518"/>
        <v>G</v>
      </c>
      <c r="T80" s="64" t="str">
        <f t="shared" si="519"/>
        <v>G</v>
      </c>
      <c r="U80" s="64" t="str">
        <f t="shared" si="520"/>
        <v>G</v>
      </c>
      <c r="V80" s="64">
        <v>0.81</v>
      </c>
      <c r="W80" s="64" t="str">
        <f t="shared" si="521"/>
        <v>G</v>
      </c>
      <c r="X80" s="64" t="str">
        <f t="shared" si="522"/>
        <v>G</v>
      </c>
      <c r="Y80" s="64" t="str">
        <f t="shared" si="523"/>
        <v>VG</v>
      </c>
      <c r="Z80" s="64" t="str">
        <f t="shared" si="524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525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185</v>
      </c>
      <c r="F81" s="77"/>
      <c r="G81" s="64">
        <v>0.81</v>
      </c>
      <c r="H81" s="64" t="str">
        <f t="shared" si="509"/>
        <v>VG</v>
      </c>
      <c r="I81" s="64" t="str">
        <f t="shared" si="510"/>
        <v>G</v>
      </c>
      <c r="J81" s="64" t="str">
        <f t="shared" si="511"/>
        <v>G</v>
      </c>
      <c r="K81" s="64" t="str">
        <f t="shared" si="512"/>
        <v>G</v>
      </c>
      <c r="L81" s="65">
        <v>-1E-3</v>
      </c>
      <c r="M81" s="64" t="str">
        <f t="shared" si="513"/>
        <v>VG</v>
      </c>
      <c r="N81" s="64" t="str">
        <f t="shared" si="514"/>
        <v>VG</v>
      </c>
      <c r="O81" s="64" t="str">
        <f t="shared" si="515"/>
        <v>NS</v>
      </c>
      <c r="P81" s="64" t="str">
        <f t="shared" si="516"/>
        <v>VG</v>
      </c>
      <c r="Q81" s="64">
        <v>0.43</v>
      </c>
      <c r="R81" s="64" t="str">
        <f t="shared" si="517"/>
        <v>VG</v>
      </c>
      <c r="S81" s="64" t="str">
        <f t="shared" si="518"/>
        <v>G</v>
      </c>
      <c r="T81" s="64" t="str">
        <f t="shared" si="519"/>
        <v>G</v>
      </c>
      <c r="U81" s="64" t="str">
        <f t="shared" si="520"/>
        <v>G</v>
      </c>
      <c r="V81" s="111">
        <v>0.81</v>
      </c>
      <c r="W81" s="64" t="str">
        <f t="shared" si="521"/>
        <v>G</v>
      </c>
      <c r="X81" s="64" t="str">
        <f t="shared" si="522"/>
        <v>G</v>
      </c>
      <c r="Y81" s="64" t="str">
        <f t="shared" si="523"/>
        <v>VG</v>
      </c>
      <c r="Z81" s="64" t="str">
        <f t="shared" si="524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525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186</v>
      </c>
      <c r="F82" s="77"/>
      <c r="G82" s="64">
        <v>0.8</v>
      </c>
      <c r="H82" s="64" t="str">
        <f t="shared" si="509"/>
        <v>G</v>
      </c>
      <c r="I82" s="64" t="str">
        <f t="shared" si="510"/>
        <v>G</v>
      </c>
      <c r="J82" s="64" t="str">
        <f t="shared" si="511"/>
        <v>G</v>
      </c>
      <c r="K82" s="64" t="str">
        <f t="shared" si="512"/>
        <v>G</v>
      </c>
      <c r="L82" s="65">
        <v>8.6999999999999994E-2</v>
      </c>
      <c r="M82" s="64" t="str">
        <f t="shared" si="513"/>
        <v>G</v>
      </c>
      <c r="N82" s="64" t="str">
        <f t="shared" si="514"/>
        <v>VG</v>
      </c>
      <c r="O82" s="64" t="str">
        <f t="shared" si="515"/>
        <v>NS</v>
      </c>
      <c r="P82" s="64" t="str">
        <f t="shared" si="516"/>
        <v>VG</v>
      </c>
      <c r="Q82" s="64">
        <v>0.44</v>
      </c>
      <c r="R82" s="64" t="str">
        <f t="shared" si="517"/>
        <v>VG</v>
      </c>
      <c r="S82" s="64" t="str">
        <f t="shared" si="518"/>
        <v>G</v>
      </c>
      <c r="T82" s="64" t="str">
        <f t="shared" si="519"/>
        <v>G</v>
      </c>
      <c r="U82" s="64" t="str">
        <f t="shared" si="520"/>
        <v>G</v>
      </c>
      <c r="V82" s="111">
        <v>0.81</v>
      </c>
      <c r="W82" s="64" t="str">
        <f t="shared" si="521"/>
        <v>G</v>
      </c>
      <c r="X82" s="64" t="str">
        <f t="shared" si="522"/>
        <v>G</v>
      </c>
      <c r="Y82" s="64" t="str">
        <f t="shared" si="523"/>
        <v>VG</v>
      </c>
      <c r="Z82" s="64" t="str">
        <f t="shared" si="524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525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47" customFormat="1" x14ac:dyDescent="0.3">
      <c r="A83" s="48" t="s">
        <v>82</v>
      </c>
      <c r="B83" s="47">
        <v>23773411</v>
      </c>
      <c r="C83" s="47" t="s">
        <v>9</v>
      </c>
      <c r="D83" s="47" t="s">
        <v>204</v>
      </c>
      <c r="F83" s="100"/>
      <c r="G83" s="49">
        <v>0.83</v>
      </c>
      <c r="H83" s="49" t="str">
        <f t="shared" si="509"/>
        <v>VG</v>
      </c>
      <c r="I83" s="49" t="str">
        <f t="shared" si="510"/>
        <v>G</v>
      </c>
      <c r="J83" s="49" t="str">
        <f t="shared" si="511"/>
        <v>G</v>
      </c>
      <c r="K83" s="49" t="str">
        <f t="shared" si="512"/>
        <v>G</v>
      </c>
      <c r="L83" s="50">
        <v>0.151</v>
      </c>
      <c r="M83" s="49" t="str">
        <f t="shared" si="513"/>
        <v>NS</v>
      </c>
      <c r="N83" s="49" t="str">
        <f t="shared" si="514"/>
        <v>VG</v>
      </c>
      <c r="O83" s="49" t="str">
        <f t="shared" si="515"/>
        <v>NS</v>
      </c>
      <c r="P83" s="49" t="str">
        <f t="shared" si="516"/>
        <v>VG</v>
      </c>
      <c r="Q83" s="49">
        <v>0.41</v>
      </c>
      <c r="R83" s="49" t="str">
        <f t="shared" si="517"/>
        <v>VG</v>
      </c>
      <c r="S83" s="49" t="str">
        <f t="shared" si="518"/>
        <v>G</v>
      </c>
      <c r="T83" s="49" t="str">
        <f t="shared" si="519"/>
        <v>G</v>
      </c>
      <c r="U83" s="49" t="str">
        <f t="shared" si="520"/>
        <v>G</v>
      </c>
      <c r="V83" s="119">
        <v>0.85</v>
      </c>
      <c r="W83" s="49" t="str">
        <f t="shared" si="521"/>
        <v>G</v>
      </c>
      <c r="X83" s="49" t="str">
        <f t="shared" si="522"/>
        <v>G</v>
      </c>
      <c r="Y83" s="49" t="str">
        <f t="shared" si="523"/>
        <v>VG</v>
      </c>
      <c r="Z83" s="49" t="str">
        <f t="shared" si="524"/>
        <v>VG</v>
      </c>
      <c r="AA83" s="51">
        <v>0.73647635295409697</v>
      </c>
      <c r="AB83" s="51">
        <v>0.71217887307743999</v>
      </c>
      <c r="AC83" s="51">
        <v>27.2620221999235</v>
      </c>
      <c r="AD83" s="51">
        <v>24.524223809741301</v>
      </c>
      <c r="AE83" s="51">
        <v>0.51334554351421302</v>
      </c>
      <c r="AF83" s="51">
        <v>0.53648963356486201</v>
      </c>
      <c r="AG83" s="51">
        <v>0.86031266235227699</v>
      </c>
      <c r="AH83" s="51">
        <v>0.80604704905596902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75</v>
      </c>
      <c r="AN83" s="52" t="s">
        <v>75</v>
      </c>
      <c r="AO83" s="52" t="s">
        <v>77</v>
      </c>
      <c r="AP83" s="52" t="s">
        <v>75</v>
      </c>
      <c r="AR83" s="53" t="s">
        <v>83</v>
      </c>
      <c r="AS83" s="51">
        <v>0.73846200721585697</v>
      </c>
      <c r="AT83" s="51">
        <v>0.73940362028250395</v>
      </c>
      <c r="AU83" s="51">
        <v>26.413443273521001</v>
      </c>
      <c r="AV83" s="51">
        <v>26.218954908900098</v>
      </c>
      <c r="AW83" s="51">
        <v>0.51140785365903696</v>
      </c>
      <c r="AX83" s="51">
        <v>0.510486414821683</v>
      </c>
      <c r="AY83" s="51">
        <v>0.85207820283356694</v>
      </c>
      <c r="AZ83" s="51">
        <v>0.85461743340531704</v>
      </c>
      <c r="BA83" s="52" t="s">
        <v>75</v>
      </c>
      <c r="BB83" s="52" t="s">
        <v>75</v>
      </c>
      <c r="BC83" s="52" t="s">
        <v>73</v>
      </c>
      <c r="BD83" s="52" t="s">
        <v>73</v>
      </c>
      <c r="BE83" s="52" t="s">
        <v>75</v>
      </c>
      <c r="BF83" s="52" t="s">
        <v>75</v>
      </c>
      <c r="BG83" s="52" t="s">
        <v>77</v>
      </c>
      <c r="BH83" s="52" t="s">
        <v>77</v>
      </c>
      <c r="BI83" s="47">
        <f t="shared" si="525"/>
        <v>1</v>
      </c>
      <c r="BJ83" s="47" t="s">
        <v>83</v>
      </c>
      <c r="BK83" s="51">
        <v>0.739728356583635</v>
      </c>
      <c r="BL83" s="51">
        <v>0.74088756788968202</v>
      </c>
      <c r="BM83" s="51">
        <v>26.943030662540899</v>
      </c>
      <c r="BN83" s="51">
        <v>26.625025595358</v>
      </c>
      <c r="BO83" s="51">
        <v>0.51016825010614397</v>
      </c>
      <c r="BP83" s="51">
        <v>0.50903087539983105</v>
      </c>
      <c r="BQ83" s="51">
        <v>0.85983829217951901</v>
      </c>
      <c r="BR83" s="51">
        <v>0.86117403136036696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75</v>
      </c>
      <c r="BX83" s="47" t="s">
        <v>75</v>
      </c>
      <c r="BY83" s="47" t="s">
        <v>77</v>
      </c>
      <c r="BZ83" s="47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205</v>
      </c>
      <c r="F84" s="79"/>
      <c r="G84" s="64">
        <v>0.84</v>
      </c>
      <c r="H84" s="64" t="str">
        <f t="shared" si="509"/>
        <v>VG</v>
      </c>
      <c r="I84" s="64" t="str">
        <f t="shared" si="510"/>
        <v>G</v>
      </c>
      <c r="J84" s="64" t="str">
        <f t="shared" si="511"/>
        <v>G</v>
      </c>
      <c r="K84" s="64" t="str">
        <f t="shared" si="512"/>
        <v>G</v>
      </c>
      <c r="L84" s="65">
        <v>0.124</v>
      </c>
      <c r="M84" s="64" t="str">
        <f t="shared" si="513"/>
        <v>S</v>
      </c>
      <c r="N84" s="64" t="str">
        <f t="shared" si="514"/>
        <v>VG</v>
      </c>
      <c r="O84" s="64" t="str">
        <f t="shared" si="515"/>
        <v>NS</v>
      </c>
      <c r="P84" s="64" t="str">
        <f t="shared" si="516"/>
        <v>VG</v>
      </c>
      <c r="Q84" s="64">
        <v>0.4</v>
      </c>
      <c r="R84" s="64" t="str">
        <f t="shared" si="517"/>
        <v>VG</v>
      </c>
      <c r="S84" s="64" t="str">
        <f t="shared" si="518"/>
        <v>G</v>
      </c>
      <c r="T84" s="64" t="str">
        <f t="shared" si="519"/>
        <v>G</v>
      </c>
      <c r="U84" s="64" t="str">
        <f t="shared" si="520"/>
        <v>G</v>
      </c>
      <c r="V84" s="128">
        <v>0.85399999999999998</v>
      </c>
      <c r="W84" s="64" t="str">
        <f t="shared" si="521"/>
        <v>VG</v>
      </c>
      <c r="X84" s="64" t="str">
        <f t="shared" si="522"/>
        <v>G</v>
      </c>
      <c r="Y84" s="64" t="str">
        <f t="shared" si="523"/>
        <v>VG</v>
      </c>
      <c r="Z84" s="64" t="str">
        <f t="shared" si="524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25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209</v>
      </c>
      <c r="F85" s="79"/>
      <c r="G85" s="64">
        <v>0.85</v>
      </c>
      <c r="H85" s="64" t="str">
        <f t="shared" si="509"/>
        <v>VG</v>
      </c>
      <c r="I85" s="64" t="str">
        <f t="shared" si="510"/>
        <v>G</v>
      </c>
      <c r="J85" s="64" t="str">
        <f t="shared" si="511"/>
        <v>G</v>
      </c>
      <c r="K85" s="64" t="str">
        <f t="shared" si="512"/>
        <v>G</v>
      </c>
      <c r="L85" s="65">
        <v>8.2000000000000003E-2</v>
      </c>
      <c r="M85" s="64" t="str">
        <f t="shared" si="513"/>
        <v>G</v>
      </c>
      <c r="N85" s="64" t="str">
        <f t="shared" si="514"/>
        <v>VG</v>
      </c>
      <c r="O85" s="64" t="str">
        <f t="shared" si="515"/>
        <v>NS</v>
      </c>
      <c r="P85" s="64" t="str">
        <f t="shared" si="516"/>
        <v>VG</v>
      </c>
      <c r="Q85" s="64">
        <v>0.39</v>
      </c>
      <c r="R85" s="64" t="str">
        <f t="shared" si="517"/>
        <v>VG</v>
      </c>
      <c r="S85" s="64" t="str">
        <f t="shared" si="518"/>
        <v>G</v>
      </c>
      <c r="T85" s="64" t="str">
        <f t="shared" si="519"/>
        <v>G</v>
      </c>
      <c r="U85" s="64" t="str">
        <f t="shared" si="520"/>
        <v>G</v>
      </c>
      <c r="V85" s="128">
        <v>0.85799999999999998</v>
      </c>
      <c r="W85" s="64" t="str">
        <f t="shared" si="521"/>
        <v>VG</v>
      </c>
      <c r="X85" s="64" t="str">
        <f t="shared" si="522"/>
        <v>G</v>
      </c>
      <c r="Y85" s="64" t="str">
        <f t="shared" si="523"/>
        <v>VG</v>
      </c>
      <c r="Z85" s="64" t="str">
        <f t="shared" si="524"/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si="525"/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210</v>
      </c>
      <c r="F86" s="79"/>
      <c r="G86" s="64">
        <v>0.86</v>
      </c>
      <c r="H86" s="64" t="str">
        <f t="shared" si="509"/>
        <v>VG</v>
      </c>
      <c r="I86" s="64" t="str">
        <f t="shared" si="510"/>
        <v>G</v>
      </c>
      <c r="J86" s="64" t="str">
        <f t="shared" si="511"/>
        <v>G</v>
      </c>
      <c r="K86" s="64" t="str">
        <f t="shared" si="512"/>
        <v>G</v>
      </c>
      <c r="L86" s="65">
        <v>5.5E-2</v>
      </c>
      <c r="M86" s="64" t="str">
        <f t="shared" si="513"/>
        <v>G</v>
      </c>
      <c r="N86" s="64" t="str">
        <f t="shared" si="514"/>
        <v>VG</v>
      </c>
      <c r="O86" s="64" t="str">
        <f t="shared" si="515"/>
        <v>NS</v>
      </c>
      <c r="P86" s="64" t="str">
        <f t="shared" si="516"/>
        <v>VG</v>
      </c>
      <c r="Q86" s="64">
        <v>0.38</v>
      </c>
      <c r="R86" s="64" t="str">
        <f t="shared" si="517"/>
        <v>VG</v>
      </c>
      <c r="S86" s="64" t="str">
        <f t="shared" si="518"/>
        <v>G</v>
      </c>
      <c r="T86" s="64" t="str">
        <f t="shared" si="519"/>
        <v>G</v>
      </c>
      <c r="U86" s="64" t="str">
        <f t="shared" si="520"/>
        <v>G</v>
      </c>
      <c r="V86" s="128">
        <v>0.86</v>
      </c>
      <c r="W86" s="64" t="str">
        <f t="shared" si="521"/>
        <v>VG</v>
      </c>
      <c r="X86" s="64" t="str">
        <f t="shared" si="522"/>
        <v>G</v>
      </c>
      <c r="Y86" s="64" t="str">
        <f t="shared" si="523"/>
        <v>VG</v>
      </c>
      <c r="Z86" s="64" t="str">
        <f t="shared" si="524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25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228</v>
      </c>
      <c r="E87" s="63" t="s">
        <v>234</v>
      </c>
      <c r="F87" s="79"/>
      <c r="G87" s="64">
        <v>0.86</v>
      </c>
      <c r="H87" s="64" t="str">
        <f t="shared" si="509"/>
        <v>VG</v>
      </c>
      <c r="I87" s="64" t="str">
        <f t="shared" si="510"/>
        <v>G</v>
      </c>
      <c r="J87" s="64" t="str">
        <f t="shared" si="511"/>
        <v>G</v>
      </c>
      <c r="K87" s="64" t="str">
        <f t="shared" si="512"/>
        <v>G</v>
      </c>
      <c r="L87" s="65">
        <v>3.6999999999999998E-2</v>
      </c>
      <c r="M87" s="64" t="str">
        <f t="shared" si="513"/>
        <v>VG</v>
      </c>
      <c r="N87" s="64" t="str">
        <f t="shared" si="514"/>
        <v>VG</v>
      </c>
      <c r="O87" s="64" t="str">
        <f t="shared" si="515"/>
        <v>NS</v>
      </c>
      <c r="P87" s="64" t="str">
        <f t="shared" si="516"/>
        <v>VG</v>
      </c>
      <c r="Q87" s="64">
        <v>0.38</v>
      </c>
      <c r="R87" s="64" t="str">
        <f t="shared" si="517"/>
        <v>VG</v>
      </c>
      <c r="S87" s="64" t="str">
        <f t="shared" si="518"/>
        <v>G</v>
      </c>
      <c r="T87" s="64" t="str">
        <f t="shared" si="519"/>
        <v>G</v>
      </c>
      <c r="U87" s="64" t="str">
        <f t="shared" si="520"/>
        <v>G</v>
      </c>
      <c r="V87" s="128">
        <v>0.86</v>
      </c>
      <c r="W87" s="64" t="str">
        <f t="shared" si="521"/>
        <v>VG</v>
      </c>
      <c r="X87" s="64" t="str">
        <f t="shared" si="522"/>
        <v>G</v>
      </c>
      <c r="Y87" s="64" t="str">
        <f t="shared" si="523"/>
        <v>VG</v>
      </c>
      <c r="Z87" s="64" t="str">
        <f t="shared" si="524"/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si="525"/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254</v>
      </c>
      <c r="E88" s="63" t="s">
        <v>235</v>
      </c>
      <c r="F88" s="79"/>
      <c r="G88" s="64">
        <v>0.86</v>
      </c>
      <c r="H88" s="64" t="str">
        <f t="shared" si="509"/>
        <v>VG</v>
      </c>
      <c r="I88" s="64" t="str">
        <f t="shared" ref="I88" si="526">AJ88</f>
        <v>G</v>
      </c>
      <c r="J88" s="64" t="str">
        <f t="shared" ref="J88" si="527">BB88</f>
        <v>G</v>
      </c>
      <c r="K88" s="64" t="str">
        <f t="shared" ref="K88" si="528">BT88</f>
        <v>G</v>
      </c>
      <c r="L88" s="65">
        <v>-1.1000000000000001E-3</v>
      </c>
      <c r="M88" s="64" t="str">
        <f t="shared" si="513"/>
        <v>VG</v>
      </c>
      <c r="N88" s="64" t="str">
        <f t="shared" ref="N88" si="529">AO88</f>
        <v>VG</v>
      </c>
      <c r="O88" s="64" t="str">
        <f t="shared" ref="O88" si="530">BD88</f>
        <v>NS</v>
      </c>
      <c r="P88" s="64" t="str">
        <f t="shared" ref="P88" si="531">BY88</f>
        <v>VG</v>
      </c>
      <c r="Q88" s="64">
        <v>0.38</v>
      </c>
      <c r="R88" s="64" t="str">
        <f t="shared" si="517"/>
        <v>VG</v>
      </c>
      <c r="S88" s="64" t="str">
        <f t="shared" ref="S88" si="532">AN88</f>
        <v>G</v>
      </c>
      <c r="T88" s="64" t="str">
        <f t="shared" ref="T88" si="533">BF88</f>
        <v>G</v>
      </c>
      <c r="U88" s="64" t="str">
        <f t="shared" ref="U88" si="534">BX88</f>
        <v>G</v>
      </c>
      <c r="V88" s="128">
        <v>0.86</v>
      </c>
      <c r="W88" s="64" t="str">
        <f t="shared" si="521"/>
        <v>VG</v>
      </c>
      <c r="X88" s="64" t="str">
        <f t="shared" ref="X88" si="535">AP88</f>
        <v>G</v>
      </c>
      <c r="Y88" s="64" t="str">
        <f t="shared" ref="Y88" si="536">BH88</f>
        <v>VG</v>
      </c>
      <c r="Z88" s="64" t="str">
        <f t="shared" ref="Z88" si="537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" si="538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303</v>
      </c>
      <c r="E89" s="63" t="s">
        <v>302</v>
      </c>
      <c r="F89" s="79"/>
      <c r="G89" s="64">
        <v>0.75</v>
      </c>
      <c r="H89" s="64" t="str">
        <f t="shared" ref="H89" si="539">IF(G89&gt;0.8,"VG",IF(G89&gt;0.7,"G",IF(G89&gt;0.45,"S","NS")))</f>
        <v>G</v>
      </c>
      <c r="I89" s="64" t="str">
        <f t="shared" ref="I89" si="540">AJ89</f>
        <v>G</v>
      </c>
      <c r="J89" s="64" t="str">
        <f t="shared" ref="J89" si="541">BB89</f>
        <v>G</v>
      </c>
      <c r="K89" s="64" t="str">
        <f t="shared" ref="K89" si="542">BT89</f>
        <v>G</v>
      </c>
      <c r="L89" s="65">
        <v>-0.14299999999999999</v>
      </c>
      <c r="M89" s="64" t="str">
        <f t="shared" ref="M89" si="543">IF(ABS(L89)&lt;5%,"VG",IF(ABS(L89)&lt;10%,"G",IF(ABS(L89)&lt;15%,"S","NS")))</f>
        <v>S</v>
      </c>
      <c r="N89" s="64" t="str">
        <f t="shared" ref="N89" si="544">AO89</f>
        <v>VG</v>
      </c>
      <c r="O89" s="64" t="str">
        <f t="shared" ref="O89" si="545">BD89</f>
        <v>NS</v>
      </c>
      <c r="P89" s="64" t="str">
        <f t="shared" ref="P89" si="546">BY89</f>
        <v>VG</v>
      </c>
      <c r="Q89" s="64">
        <v>0.49</v>
      </c>
      <c r="R89" s="64" t="str">
        <f t="shared" ref="R89" si="547">IF(Q89&lt;=0.5,"VG",IF(Q89&lt;=0.6,"G",IF(Q89&lt;=0.7,"S","NS")))</f>
        <v>VG</v>
      </c>
      <c r="S89" s="64" t="str">
        <f t="shared" ref="S89" si="548">AN89</f>
        <v>G</v>
      </c>
      <c r="T89" s="64" t="str">
        <f t="shared" ref="T89" si="549">BF89</f>
        <v>G</v>
      </c>
      <c r="U89" s="64" t="str">
        <f t="shared" ref="U89" si="550">BX89</f>
        <v>G</v>
      </c>
      <c r="V89" s="128">
        <v>0.80059999999999998</v>
      </c>
      <c r="W89" s="64" t="str">
        <f t="shared" ref="W89" si="551">IF(V89&gt;0.85,"VG",IF(V89&gt;0.75,"G",IF(V89&gt;0.6,"S","NS")))</f>
        <v>G</v>
      </c>
      <c r="X89" s="64" t="str">
        <f t="shared" ref="X89" si="552">AP89</f>
        <v>G</v>
      </c>
      <c r="Y89" s="64" t="str">
        <f t="shared" ref="Y89" si="553">BH89</f>
        <v>VG</v>
      </c>
      <c r="Z89" s="64" t="str">
        <f t="shared" ref="Z89" si="554">BZ89</f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ref="BI89" si="555">IF(BJ89=AR89,1,0)</f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304</v>
      </c>
      <c r="E90" s="63" t="s">
        <v>305</v>
      </c>
      <c r="F90" s="79"/>
      <c r="G90" s="64">
        <v>0.81</v>
      </c>
      <c r="H90" s="64" t="str">
        <f t="shared" ref="H90" si="556">IF(G90&gt;0.8,"VG",IF(G90&gt;0.7,"G",IF(G90&gt;0.45,"S","NS")))</f>
        <v>VG</v>
      </c>
      <c r="I90" s="64" t="str">
        <f t="shared" ref="I90" si="557">AJ90</f>
        <v>G</v>
      </c>
      <c r="J90" s="64" t="str">
        <f t="shared" ref="J90" si="558">BB90</f>
        <v>G</v>
      </c>
      <c r="K90" s="64" t="str">
        <f t="shared" ref="K90" si="559">BT90</f>
        <v>G</v>
      </c>
      <c r="L90" s="65">
        <v>-6.2899999999999998E-2</v>
      </c>
      <c r="M90" s="64" t="str">
        <f t="shared" ref="M90" si="560">IF(ABS(L90)&lt;5%,"VG",IF(ABS(L90)&lt;10%,"G",IF(ABS(L90)&lt;15%,"S","NS")))</f>
        <v>G</v>
      </c>
      <c r="N90" s="64" t="str">
        <f t="shared" ref="N90" si="561">AO90</f>
        <v>VG</v>
      </c>
      <c r="O90" s="64" t="str">
        <f t="shared" ref="O90" si="562">BD90</f>
        <v>NS</v>
      </c>
      <c r="P90" s="64" t="str">
        <f t="shared" ref="P90" si="563">BY90</f>
        <v>VG</v>
      </c>
      <c r="Q90" s="64">
        <v>0.44</v>
      </c>
      <c r="R90" s="64" t="str">
        <f t="shared" ref="R90" si="564">IF(Q90&lt;=0.5,"VG",IF(Q90&lt;=0.6,"G",IF(Q90&lt;=0.7,"S","NS")))</f>
        <v>VG</v>
      </c>
      <c r="S90" s="64" t="str">
        <f t="shared" ref="S90" si="565">AN90</f>
        <v>G</v>
      </c>
      <c r="T90" s="64" t="str">
        <f t="shared" ref="T90" si="566">BF90</f>
        <v>G</v>
      </c>
      <c r="U90" s="64" t="str">
        <f t="shared" ref="U90" si="567">BX90</f>
        <v>G</v>
      </c>
      <c r="V90" s="128">
        <v>0.82299999999999995</v>
      </c>
      <c r="W90" s="64" t="str">
        <f t="shared" ref="W90" si="568">IF(V90&gt;0.85,"VG",IF(V90&gt;0.75,"G",IF(V90&gt;0.6,"S","NS")))</f>
        <v>G</v>
      </c>
      <c r="X90" s="64" t="str">
        <f t="shared" ref="X90" si="569">AP90</f>
        <v>G</v>
      </c>
      <c r="Y90" s="64" t="str">
        <f t="shared" ref="Y90" si="570">BH90</f>
        <v>VG</v>
      </c>
      <c r="Z90" s="64" t="str">
        <f t="shared" ref="Z90" si="571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572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304</v>
      </c>
      <c r="E91" s="63" t="s">
        <v>306</v>
      </c>
      <c r="F91" s="79"/>
      <c r="G91" s="64">
        <v>0.81</v>
      </c>
      <c r="H91" s="64" t="str">
        <f t="shared" ref="H91" si="573">IF(G91&gt;0.8,"VG",IF(G91&gt;0.7,"G",IF(G91&gt;0.45,"S","NS")))</f>
        <v>VG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-1.5299999999999999E-2</v>
      </c>
      <c r="M91" s="64" t="str">
        <f t="shared" ref="M91" si="577">IF(ABS(L91)&lt;5%,"VG",IF(ABS(L91)&lt;10%,"G",IF(ABS(L91)&lt;15%,"S","NS")))</f>
        <v>VG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0.43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0.82199999999999995</v>
      </c>
      <c r="W91" s="64" t="str">
        <f t="shared" ref="W91" si="585">IF(V91&gt;0.85,"VG",IF(V91&gt;0.75,"G",IF(V91&gt;0.6,"S","NS")))</f>
        <v>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313</v>
      </c>
      <c r="E92" s="63" t="s">
        <v>314</v>
      </c>
      <c r="F92" s="79"/>
      <c r="G92" s="64">
        <v>0.81</v>
      </c>
      <c r="H92" s="64" t="str">
        <f t="shared" ref="H92" si="590">IF(G92&gt;0.8,"VG",IF(G92&gt;0.7,"G",IF(G92&gt;0.45,"S","NS")))</f>
        <v>VG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-1.5299999999999999E-2</v>
      </c>
      <c r="M92" s="64" t="str">
        <f t="shared" ref="M92" si="594">IF(ABS(L92)&lt;5%,"VG",IF(ABS(L92)&lt;10%,"G",IF(ABS(L92)&lt;15%,"S","NS")))</f>
        <v>VG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0.43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0.82199999999999995</v>
      </c>
      <c r="W92" s="64" t="str">
        <f t="shared" ref="W92" si="602">IF(V92&gt;0.85,"VG",IF(V92&gt;0.75,"G",IF(V92&gt;0.6,"S","NS")))</f>
        <v>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327</v>
      </c>
      <c r="E93" s="63" t="s">
        <v>314</v>
      </c>
      <c r="F93" s="79"/>
      <c r="G93" s="64">
        <v>0.86</v>
      </c>
      <c r="H93" s="64" t="str">
        <f t="shared" ref="H93:H94" si="607">IF(G93&gt;0.8,"VG",IF(G93&gt;0.7,"G",IF(G93&gt;0.45,"S","NS")))</f>
        <v>VG</v>
      </c>
      <c r="I93" s="64" t="str">
        <f t="shared" ref="I93:I94" si="608">AJ93</f>
        <v>G</v>
      </c>
      <c r="J93" s="64" t="str">
        <f t="shared" ref="J93:J94" si="609">BB93</f>
        <v>G</v>
      </c>
      <c r="K93" s="64" t="str">
        <f t="shared" ref="K93:K94" si="610">BT93</f>
        <v>G</v>
      </c>
      <c r="L93" s="65">
        <v>-4.5900000000000003E-2</v>
      </c>
      <c r="M93" s="64" t="str">
        <f t="shared" ref="M93:M94" si="611">IF(ABS(L93)&lt;5%,"VG",IF(ABS(L93)&lt;10%,"G",IF(ABS(L93)&lt;15%,"S","NS")))</f>
        <v>VG</v>
      </c>
      <c r="N93" s="64" t="str">
        <f t="shared" ref="N93:N94" si="612">AO93</f>
        <v>VG</v>
      </c>
      <c r="O93" s="64" t="str">
        <f t="shared" ref="O93:O94" si="613">BD93</f>
        <v>NS</v>
      </c>
      <c r="P93" s="64" t="str">
        <f t="shared" ref="P93:P94" si="614">BY93</f>
        <v>VG</v>
      </c>
      <c r="Q93" s="64">
        <v>0.37</v>
      </c>
      <c r="R93" s="64" t="str">
        <f t="shared" ref="R93:R94" si="615">IF(Q93&lt;=0.5,"VG",IF(Q93&lt;=0.6,"G",IF(Q93&lt;=0.7,"S","NS")))</f>
        <v>VG</v>
      </c>
      <c r="S93" s="64" t="str">
        <f t="shared" ref="S93:S94" si="616">AN93</f>
        <v>G</v>
      </c>
      <c r="T93" s="64" t="str">
        <f t="shared" ref="T93:T94" si="617">BF93</f>
        <v>G</v>
      </c>
      <c r="U93" s="64" t="str">
        <f t="shared" ref="U93:U94" si="618">BX93</f>
        <v>G</v>
      </c>
      <c r="V93" s="128">
        <v>0.86519999999999997</v>
      </c>
      <c r="W93" s="64" t="str">
        <f t="shared" ref="W93:W94" si="619">IF(V93&gt;0.85,"VG",IF(V93&gt;0.75,"G",IF(V93&gt;0.6,"S","NS")))</f>
        <v>VG</v>
      </c>
      <c r="X93" s="64" t="str">
        <f t="shared" ref="X93:X94" si="620">AP93</f>
        <v>G</v>
      </c>
      <c r="Y93" s="64" t="str">
        <f t="shared" ref="Y93:Y94" si="621">BH93</f>
        <v>VG</v>
      </c>
      <c r="Z93" s="64" t="str">
        <f t="shared" ref="Z93:Z94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:BI94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329</v>
      </c>
      <c r="E94" s="63" t="s">
        <v>330</v>
      </c>
      <c r="F94" s="79"/>
      <c r="G94" s="64">
        <v>0.84</v>
      </c>
      <c r="H94" s="64" t="str">
        <f t="shared" si="607"/>
        <v>VG</v>
      </c>
      <c r="I94" s="64" t="str">
        <f t="shared" si="608"/>
        <v>G</v>
      </c>
      <c r="J94" s="64" t="str">
        <f t="shared" si="609"/>
        <v>G</v>
      </c>
      <c r="K94" s="64" t="str">
        <f t="shared" si="610"/>
        <v>G</v>
      </c>
      <c r="L94" s="65">
        <v>6.9000000000000006E-2</v>
      </c>
      <c r="M94" s="64" t="str">
        <f t="shared" si="611"/>
        <v>G</v>
      </c>
      <c r="N94" s="64" t="str">
        <f t="shared" si="612"/>
        <v>VG</v>
      </c>
      <c r="O94" s="64" t="str">
        <f t="shared" si="613"/>
        <v>NS</v>
      </c>
      <c r="P94" s="64" t="str">
        <f t="shared" si="614"/>
        <v>VG</v>
      </c>
      <c r="Q94" s="64">
        <v>0.4</v>
      </c>
      <c r="R94" s="64" t="str">
        <f t="shared" si="615"/>
        <v>VG</v>
      </c>
      <c r="S94" s="64" t="str">
        <f t="shared" si="616"/>
        <v>G</v>
      </c>
      <c r="T94" s="64" t="str">
        <f t="shared" si="617"/>
        <v>G</v>
      </c>
      <c r="U94" s="64" t="str">
        <f t="shared" si="618"/>
        <v>G</v>
      </c>
      <c r="V94" s="128">
        <v>0.84599999999999997</v>
      </c>
      <c r="W94" s="64" t="str">
        <f t="shared" si="619"/>
        <v>G</v>
      </c>
      <c r="X94" s="64" t="str">
        <f t="shared" si="620"/>
        <v>G</v>
      </c>
      <c r="Y94" s="64" t="str">
        <f t="shared" si="621"/>
        <v>VG</v>
      </c>
      <c r="Z94" s="64" t="str">
        <f t="shared" si="622"/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si="623"/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47" customFormat="1" x14ac:dyDescent="0.3">
      <c r="A95" s="48" t="s">
        <v>82</v>
      </c>
      <c r="B95" s="47">
        <v>23773411</v>
      </c>
      <c r="C95" s="47" t="s">
        <v>9</v>
      </c>
      <c r="D95" s="47" t="s">
        <v>328</v>
      </c>
      <c r="E95" s="47" t="s">
        <v>293</v>
      </c>
      <c r="F95" s="100"/>
      <c r="G95" s="49">
        <v>0.77</v>
      </c>
      <c r="H95" s="49" t="str">
        <f t="shared" ref="H95" si="624">IF(G95&gt;0.8,"VG",IF(G95&gt;0.7,"G",IF(G95&gt;0.45,"S","NS")))</f>
        <v>G</v>
      </c>
      <c r="I95" s="49" t="str">
        <f t="shared" ref="I95" si="625">AJ95</f>
        <v>G</v>
      </c>
      <c r="J95" s="49" t="str">
        <f t="shared" ref="J95" si="626">BB95</f>
        <v>G</v>
      </c>
      <c r="K95" s="49" t="str">
        <f t="shared" ref="K95" si="627">BT95</f>
        <v>G</v>
      </c>
      <c r="L95" s="50">
        <v>0.33400000000000002</v>
      </c>
      <c r="M95" s="49" t="str">
        <f t="shared" ref="M95" si="628">IF(ABS(L95)&lt;5%,"VG",IF(ABS(L95)&lt;10%,"G",IF(ABS(L95)&lt;15%,"S","NS")))</f>
        <v>NS</v>
      </c>
      <c r="N95" s="49" t="str">
        <f t="shared" ref="N95" si="629">AO95</f>
        <v>VG</v>
      </c>
      <c r="O95" s="49" t="str">
        <f t="shared" ref="O95" si="630">BD95</f>
        <v>NS</v>
      </c>
      <c r="P95" s="49" t="str">
        <f t="shared" ref="P95" si="631">BY95</f>
        <v>VG</v>
      </c>
      <c r="Q95" s="49">
        <v>0.46</v>
      </c>
      <c r="R95" s="49" t="str">
        <f t="shared" ref="R95" si="632">IF(Q95&lt;=0.5,"VG",IF(Q95&lt;=0.6,"G",IF(Q95&lt;=0.7,"S","NS")))</f>
        <v>VG</v>
      </c>
      <c r="S95" s="49" t="str">
        <f t="shared" ref="S95" si="633">AN95</f>
        <v>G</v>
      </c>
      <c r="T95" s="49" t="str">
        <f t="shared" ref="T95" si="634">BF95</f>
        <v>G</v>
      </c>
      <c r="U95" s="49" t="str">
        <f t="shared" ref="U95" si="635">BX95</f>
        <v>G</v>
      </c>
      <c r="V95" s="156">
        <v>0.88300000000000001</v>
      </c>
      <c r="W95" s="49" t="str">
        <f t="shared" ref="W95" si="636">IF(V95&gt;0.85,"VG",IF(V95&gt;0.75,"G",IF(V95&gt;0.6,"S","NS")))</f>
        <v>VG</v>
      </c>
      <c r="X95" s="49" t="str">
        <f t="shared" ref="X95" si="637">AP95</f>
        <v>G</v>
      </c>
      <c r="Y95" s="49" t="str">
        <f t="shared" ref="Y95" si="638">BH95</f>
        <v>VG</v>
      </c>
      <c r="Z95" s="49" t="str">
        <f t="shared" ref="Z95" si="639">BZ95</f>
        <v>VG</v>
      </c>
      <c r="AA95" s="51">
        <v>0.73647635295409697</v>
      </c>
      <c r="AB95" s="51">
        <v>0.71217887307743999</v>
      </c>
      <c r="AC95" s="51">
        <v>27.2620221999235</v>
      </c>
      <c r="AD95" s="51">
        <v>24.524223809741301</v>
      </c>
      <c r="AE95" s="51">
        <v>0.51334554351421302</v>
      </c>
      <c r="AF95" s="51">
        <v>0.53648963356486201</v>
      </c>
      <c r="AG95" s="51">
        <v>0.86031266235227699</v>
      </c>
      <c r="AH95" s="51">
        <v>0.80604704905596902</v>
      </c>
      <c r="AI95" s="52" t="s">
        <v>75</v>
      </c>
      <c r="AJ95" s="52" t="s">
        <v>75</v>
      </c>
      <c r="AK95" s="52" t="s">
        <v>73</v>
      </c>
      <c r="AL95" s="52" t="s">
        <v>73</v>
      </c>
      <c r="AM95" s="52" t="s">
        <v>75</v>
      </c>
      <c r="AN95" s="52" t="s">
        <v>75</v>
      </c>
      <c r="AO95" s="52" t="s">
        <v>77</v>
      </c>
      <c r="AP95" s="52" t="s">
        <v>75</v>
      </c>
      <c r="AR95" s="53" t="s">
        <v>83</v>
      </c>
      <c r="AS95" s="51">
        <v>0.73846200721585697</v>
      </c>
      <c r="AT95" s="51">
        <v>0.73940362028250395</v>
      </c>
      <c r="AU95" s="51">
        <v>26.413443273521001</v>
      </c>
      <c r="AV95" s="51">
        <v>26.218954908900098</v>
      </c>
      <c r="AW95" s="51">
        <v>0.51140785365903696</v>
      </c>
      <c r="AX95" s="51">
        <v>0.510486414821683</v>
      </c>
      <c r="AY95" s="51">
        <v>0.85207820283356694</v>
      </c>
      <c r="AZ95" s="51">
        <v>0.85461743340531704</v>
      </c>
      <c r="BA95" s="52" t="s">
        <v>75</v>
      </c>
      <c r="BB95" s="52" t="s">
        <v>75</v>
      </c>
      <c r="BC95" s="52" t="s">
        <v>73</v>
      </c>
      <c r="BD95" s="52" t="s">
        <v>73</v>
      </c>
      <c r="BE95" s="52" t="s">
        <v>75</v>
      </c>
      <c r="BF95" s="52" t="s">
        <v>75</v>
      </c>
      <c r="BG95" s="52" t="s">
        <v>77</v>
      </c>
      <c r="BH95" s="52" t="s">
        <v>77</v>
      </c>
      <c r="BI95" s="47">
        <f t="shared" ref="BI95" si="640">IF(BJ95=AR95,1,0)</f>
        <v>1</v>
      </c>
      <c r="BJ95" s="47" t="s">
        <v>83</v>
      </c>
      <c r="BK95" s="51">
        <v>0.739728356583635</v>
      </c>
      <c r="BL95" s="51">
        <v>0.74088756788968202</v>
      </c>
      <c r="BM95" s="51">
        <v>26.943030662540899</v>
      </c>
      <c r="BN95" s="51">
        <v>26.625025595358</v>
      </c>
      <c r="BO95" s="51">
        <v>0.51016825010614397</v>
      </c>
      <c r="BP95" s="51">
        <v>0.50903087539983105</v>
      </c>
      <c r="BQ95" s="51">
        <v>0.85983829217951901</v>
      </c>
      <c r="BR95" s="51">
        <v>0.86117403136036696</v>
      </c>
      <c r="BS95" s="47" t="s">
        <v>75</v>
      </c>
      <c r="BT95" s="47" t="s">
        <v>75</v>
      </c>
      <c r="BU95" s="47" t="s">
        <v>73</v>
      </c>
      <c r="BV95" s="47" t="s">
        <v>73</v>
      </c>
      <c r="BW95" s="47" t="s">
        <v>75</v>
      </c>
      <c r="BX95" s="47" t="s">
        <v>75</v>
      </c>
      <c r="BY95" s="47" t="s">
        <v>77</v>
      </c>
      <c r="BZ95" s="47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331</v>
      </c>
      <c r="E96" s="63" t="s">
        <v>318</v>
      </c>
      <c r="F96" s="79"/>
      <c r="G96" s="64">
        <v>0.86</v>
      </c>
      <c r="H96" s="64" t="str">
        <f t="shared" ref="H96" si="641">IF(G96&gt;0.8,"VG",IF(G96&gt;0.7,"G",IF(G96&gt;0.45,"S","NS")))</f>
        <v>VG</v>
      </c>
      <c r="I96" s="64" t="str">
        <f t="shared" ref="I96" si="642">AJ96</f>
        <v>G</v>
      </c>
      <c r="J96" s="64" t="str">
        <f t="shared" ref="J96" si="643">BB96</f>
        <v>G</v>
      </c>
      <c r="K96" s="64" t="str">
        <f t="shared" ref="K96" si="644">BT96</f>
        <v>G</v>
      </c>
      <c r="L96" s="65">
        <v>2.5999999999999999E-2</v>
      </c>
      <c r="M96" s="64" t="str">
        <f t="shared" ref="M96" si="645">IF(ABS(L96)&lt;5%,"VG",IF(ABS(L96)&lt;10%,"G",IF(ABS(L96)&lt;15%,"S","NS")))</f>
        <v>VG</v>
      </c>
      <c r="N96" s="64" t="str">
        <f t="shared" ref="N96" si="646">AO96</f>
        <v>VG</v>
      </c>
      <c r="O96" s="64" t="str">
        <f t="shared" ref="O96" si="647">BD96</f>
        <v>NS</v>
      </c>
      <c r="P96" s="64" t="str">
        <f t="shared" ref="P96" si="648">BY96</f>
        <v>VG</v>
      </c>
      <c r="Q96" s="64">
        <v>0.38</v>
      </c>
      <c r="R96" s="64" t="str">
        <f t="shared" ref="R96" si="649">IF(Q96&lt;=0.5,"VG",IF(Q96&lt;=0.6,"G",IF(Q96&lt;=0.7,"S","NS")))</f>
        <v>VG</v>
      </c>
      <c r="S96" s="64" t="str">
        <f t="shared" ref="S96" si="650">AN96</f>
        <v>G</v>
      </c>
      <c r="T96" s="64" t="str">
        <f t="shared" ref="T96" si="651">BF96</f>
        <v>G</v>
      </c>
      <c r="U96" s="64" t="str">
        <f t="shared" ref="U96" si="652">BX96</f>
        <v>G</v>
      </c>
      <c r="V96" s="128">
        <v>0.86</v>
      </c>
      <c r="W96" s="64" t="str">
        <f t="shared" ref="W96" si="653">IF(V96&gt;0.85,"VG",IF(V96&gt;0.75,"G",IF(V96&gt;0.6,"S","NS")))</f>
        <v>VG</v>
      </c>
      <c r="X96" s="64" t="str">
        <f t="shared" ref="X96" si="654">AP96</f>
        <v>G</v>
      </c>
      <c r="Y96" s="64" t="str">
        <f t="shared" ref="Y96" si="655">BH96</f>
        <v>VG</v>
      </c>
      <c r="Z96" s="64" t="str">
        <f t="shared" ref="Z96" si="656">BZ96</f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ref="BI96" si="657">IF(BJ96=AR96,1,0)</f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331</v>
      </c>
      <c r="E97" s="63" t="s">
        <v>332</v>
      </c>
      <c r="F97" s="79"/>
      <c r="G97" s="64">
        <v>0.86</v>
      </c>
      <c r="H97" s="64" t="str">
        <f t="shared" ref="H97" si="658">IF(G97&gt;0.8,"VG",IF(G97&gt;0.7,"G",IF(G97&gt;0.45,"S","NS")))</f>
        <v>VG</v>
      </c>
      <c r="I97" s="64" t="str">
        <f t="shared" ref="I97" si="659">AJ97</f>
        <v>G</v>
      </c>
      <c r="J97" s="64" t="str">
        <f t="shared" ref="J97" si="660">BB97</f>
        <v>G</v>
      </c>
      <c r="K97" s="64" t="str">
        <f t="shared" ref="K97" si="661">BT97</f>
        <v>G</v>
      </c>
      <c r="L97" s="65">
        <v>0.04</v>
      </c>
      <c r="M97" s="64" t="str">
        <f t="shared" ref="M97" si="662">IF(ABS(L97)&lt;5%,"VG",IF(ABS(L97)&lt;10%,"G",IF(ABS(L97)&lt;15%,"S","NS")))</f>
        <v>VG</v>
      </c>
      <c r="N97" s="64" t="str">
        <f t="shared" ref="N97" si="663">AO97</f>
        <v>VG</v>
      </c>
      <c r="O97" s="64" t="str">
        <f t="shared" ref="O97" si="664">BD97</f>
        <v>NS</v>
      </c>
      <c r="P97" s="64" t="str">
        <f t="shared" ref="P97" si="665">BY97</f>
        <v>VG</v>
      </c>
      <c r="Q97" s="64">
        <v>0.37</v>
      </c>
      <c r="R97" s="64" t="str">
        <f t="shared" ref="R97" si="666">IF(Q97&lt;=0.5,"VG",IF(Q97&lt;=0.6,"G",IF(Q97&lt;=0.7,"S","NS")))</f>
        <v>VG</v>
      </c>
      <c r="S97" s="64" t="str">
        <f t="shared" ref="S97" si="667">AN97</f>
        <v>G</v>
      </c>
      <c r="T97" s="64" t="str">
        <f t="shared" ref="T97" si="668">BF97</f>
        <v>G</v>
      </c>
      <c r="U97" s="64" t="str">
        <f t="shared" ref="U97" si="669">BX97</f>
        <v>G</v>
      </c>
      <c r="V97" s="128">
        <v>0.86199999999999999</v>
      </c>
      <c r="W97" s="64" t="str">
        <f t="shared" ref="W97" si="670">IF(V97&gt;0.85,"VG",IF(V97&gt;0.75,"G",IF(V97&gt;0.6,"S","NS")))</f>
        <v>VG</v>
      </c>
      <c r="X97" s="64" t="str">
        <f t="shared" ref="X97" si="671">AP97</f>
        <v>G</v>
      </c>
      <c r="Y97" s="64" t="str">
        <f t="shared" ref="Y97" si="672">BH97</f>
        <v>VG</v>
      </c>
      <c r="Z97" s="64" t="str">
        <f t="shared" ref="Z97" si="673">BZ97</f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ref="BI97" si="674">IF(BJ97=AR97,1,0)</f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333</v>
      </c>
      <c r="E98" s="63" t="s">
        <v>318</v>
      </c>
      <c r="F98" s="79"/>
      <c r="G98" s="64">
        <v>0.86</v>
      </c>
      <c r="H98" s="64" t="str">
        <f t="shared" ref="H98" si="675">IF(G98&gt;0.8,"VG",IF(G98&gt;0.7,"G",IF(G98&gt;0.45,"S","NS")))</f>
        <v>VG</v>
      </c>
      <c r="I98" s="64" t="str">
        <f t="shared" ref="I98" si="676">AJ98</f>
        <v>G</v>
      </c>
      <c r="J98" s="64" t="str">
        <f t="shared" ref="J98" si="677">BB98</f>
        <v>G</v>
      </c>
      <c r="K98" s="64" t="str">
        <f t="shared" ref="K98" si="678">BT98</f>
        <v>G</v>
      </c>
      <c r="L98" s="65">
        <v>4.3999999999999997E-2</v>
      </c>
      <c r="M98" s="64" t="str">
        <f t="shared" ref="M98" si="679">IF(ABS(L98)&lt;5%,"VG",IF(ABS(L98)&lt;10%,"G",IF(ABS(L98)&lt;15%,"S","NS")))</f>
        <v>VG</v>
      </c>
      <c r="N98" s="64" t="str">
        <f t="shared" ref="N98" si="680">AO98</f>
        <v>VG</v>
      </c>
      <c r="O98" s="64" t="str">
        <f t="shared" ref="O98" si="681">BD98</f>
        <v>NS</v>
      </c>
      <c r="P98" s="64" t="str">
        <f t="shared" ref="P98" si="682">BY98</f>
        <v>VG</v>
      </c>
      <c r="Q98" s="64">
        <v>0.38</v>
      </c>
      <c r="R98" s="64" t="str">
        <f t="shared" ref="R98" si="683">IF(Q98&lt;=0.5,"VG",IF(Q98&lt;=0.6,"G",IF(Q98&lt;=0.7,"S","NS")))</f>
        <v>VG</v>
      </c>
      <c r="S98" s="64" t="str">
        <f t="shared" ref="S98" si="684">AN98</f>
        <v>G</v>
      </c>
      <c r="T98" s="64" t="str">
        <f t="shared" ref="T98" si="685">BF98</f>
        <v>G</v>
      </c>
      <c r="U98" s="64" t="str">
        <f t="shared" ref="U98" si="686">BX98</f>
        <v>G</v>
      </c>
      <c r="V98" s="128">
        <v>0.86</v>
      </c>
      <c r="W98" s="64" t="str">
        <f t="shared" ref="W98" si="687">IF(V98&gt;0.85,"VG",IF(V98&gt;0.75,"G",IF(V98&gt;0.6,"S","NS")))</f>
        <v>VG</v>
      </c>
      <c r="X98" s="64" t="str">
        <f t="shared" ref="X98" si="688">AP98</f>
        <v>G</v>
      </c>
      <c r="Y98" s="64" t="str">
        <f t="shared" ref="Y98" si="689">BH98</f>
        <v>VG</v>
      </c>
      <c r="Z98" s="64" t="str">
        <f t="shared" ref="Z98" si="690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91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334</v>
      </c>
      <c r="E99" s="63" t="s">
        <v>332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3.9899999999999998E-2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0.37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0.86180000000000001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334</v>
      </c>
      <c r="E100" s="63" t="s">
        <v>340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4.3900000000000002E-2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0.85799999999999998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334</v>
      </c>
      <c r="E101" s="63" t="s">
        <v>341</v>
      </c>
      <c r="F101" s="79"/>
      <c r="G101" s="64">
        <v>0.85899999999999999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2.5999999999999999E-2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0.38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0.86009999999999998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342</v>
      </c>
      <c r="E102" s="63" t="s">
        <v>343</v>
      </c>
      <c r="F102" s="79"/>
      <c r="G102" s="81">
        <v>0.85899999999999999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165">
        <v>-2.8999999999999998E-3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81">
        <v>0.376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0.85899999999999999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342</v>
      </c>
      <c r="E103" s="63" t="s">
        <v>345</v>
      </c>
      <c r="F103" s="79"/>
      <c r="G103" s="81">
        <v>0.85699999999999998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165">
        <v>8.0000000000000004E-4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81">
        <v>0.378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0.85699999999999998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9" customFormat="1" x14ac:dyDescent="0.3">
      <c r="A104" s="72"/>
      <c r="F104" s="80"/>
      <c r="G104" s="70"/>
      <c r="H104" s="70"/>
      <c r="I104" s="70"/>
      <c r="J104" s="70"/>
      <c r="K104" s="70"/>
      <c r="L104" s="71"/>
      <c r="M104" s="70"/>
      <c r="N104" s="70"/>
      <c r="O104" s="70"/>
      <c r="P104" s="70"/>
      <c r="Q104" s="70"/>
      <c r="R104" s="70"/>
      <c r="S104" s="70"/>
      <c r="T104" s="70"/>
      <c r="U104" s="70"/>
      <c r="V104" s="129"/>
      <c r="W104" s="70"/>
      <c r="X104" s="70"/>
      <c r="Y104" s="70"/>
      <c r="Z104" s="70"/>
      <c r="AA104" s="73"/>
      <c r="AB104" s="73"/>
      <c r="AC104" s="73"/>
      <c r="AD104" s="73"/>
      <c r="AE104" s="73"/>
      <c r="AF104" s="73"/>
      <c r="AG104" s="73"/>
      <c r="AH104" s="73"/>
      <c r="AI104" s="74"/>
      <c r="AJ104" s="74"/>
      <c r="AK104" s="74"/>
      <c r="AL104" s="74"/>
      <c r="AM104" s="74"/>
      <c r="AN104" s="74"/>
      <c r="AO104" s="74"/>
      <c r="AP104" s="74"/>
      <c r="AR104" s="75"/>
      <c r="AS104" s="73"/>
      <c r="AT104" s="73"/>
      <c r="AU104" s="73"/>
      <c r="AV104" s="73"/>
      <c r="AW104" s="73"/>
      <c r="AX104" s="73"/>
      <c r="AY104" s="73"/>
      <c r="AZ104" s="73"/>
      <c r="BA104" s="74"/>
      <c r="BB104" s="74"/>
      <c r="BC104" s="74"/>
      <c r="BD104" s="74"/>
      <c r="BE104" s="74"/>
      <c r="BF104" s="74"/>
      <c r="BG104" s="74"/>
      <c r="BH104" s="74"/>
      <c r="BK104" s="73"/>
      <c r="BL104" s="73"/>
      <c r="BM104" s="73"/>
      <c r="BN104" s="73"/>
      <c r="BO104" s="73"/>
      <c r="BP104" s="73"/>
      <c r="BQ104" s="73"/>
      <c r="BR104" s="73"/>
    </row>
    <row r="105" spans="1:78" s="63" customFormat="1" x14ac:dyDescent="0.3">
      <c r="A105" s="62">
        <v>14162200</v>
      </c>
      <c r="B105" s="63">
        <v>23773405</v>
      </c>
      <c r="C105" s="63" t="s">
        <v>10</v>
      </c>
      <c r="D105" s="63" t="s">
        <v>172</v>
      </c>
      <c r="F105" s="77"/>
      <c r="G105" s="64">
        <v>0.52400000000000002</v>
      </c>
      <c r="H105" s="64" t="str">
        <f t="shared" ref="H105:H114" si="777">IF(G105&gt;0.8,"VG",IF(G105&gt;0.7,"G",IF(G105&gt;0.45,"S","NS")))</f>
        <v>S</v>
      </c>
      <c r="I105" s="64" t="str">
        <f t="shared" ref="I105:I112" si="778">AJ105</f>
        <v>S</v>
      </c>
      <c r="J105" s="64" t="str">
        <f t="shared" ref="J105:J112" si="779">BB105</f>
        <v>S</v>
      </c>
      <c r="K105" s="64" t="str">
        <f t="shared" ref="K105:K112" si="780">BT105</f>
        <v>S</v>
      </c>
      <c r="L105" s="65">
        <v>-4.2999999999999997E-2</v>
      </c>
      <c r="M105" s="64" t="str">
        <f t="shared" ref="M105:M114" si="781">IF(ABS(L105)&lt;5%,"VG",IF(ABS(L105)&lt;10%,"G",IF(ABS(L105)&lt;15%,"S","NS")))</f>
        <v>VG</v>
      </c>
      <c r="N105" s="64" t="str">
        <f t="shared" ref="N105:N112" si="782">AO105</f>
        <v>S</v>
      </c>
      <c r="O105" s="64" t="str">
        <f t="shared" ref="O105:O112" si="783">BD105</f>
        <v>NS</v>
      </c>
      <c r="P105" s="64" t="str">
        <f t="shared" ref="P105:P112" si="784">BY105</f>
        <v>S</v>
      </c>
      <c r="Q105" s="64">
        <v>0.68799999999999994</v>
      </c>
      <c r="R105" s="64" t="str">
        <f t="shared" ref="R105:R114" si="785">IF(Q105&lt;=0.5,"VG",IF(Q105&lt;=0.6,"G",IF(Q105&lt;=0.7,"S","NS")))</f>
        <v>S</v>
      </c>
      <c r="S105" s="64" t="str">
        <f t="shared" ref="S105:S112" si="786">AN105</f>
        <v>NS</v>
      </c>
      <c r="T105" s="64" t="str">
        <f t="shared" ref="T105:T112" si="787">BF105</f>
        <v>S</v>
      </c>
      <c r="U105" s="64" t="str">
        <f t="shared" ref="U105:U112" si="788">BX105</f>
        <v>S</v>
      </c>
      <c r="V105" s="64">
        <v>0.59899999999999998</v>
      </c>
      <c r="W105" s="64" t="str">
        <f t="shared" ref="W105:W114" si="789">IF(V105&gt;0.85,"VG",IF(V105&gt;0.75,"G",IF(V105&gt;0.6,"S","NS")))</f>
        <v>NS</v>
      </c>
      <c r="X105" s="64" t="str">
        <f t="shared" ref="X105:X112" si="790">AP105</f>
        <v>NS</v>
      </c>
      <c r="Y105" s="64" t="str">
        <f t="shared" ref="Y105:Y112" si="791">BH105</f>
        <v>S</v>
      </c>
      <c r="Z105" s="64" t="str">
        <f t="shared" ref="Z105:Z112" si="792">BZ105</f>
        <v>S</v>
      </c>
      <c r="AA105" s="66">
        <v>0.61474935919165996</v>
      </c>
      <c r="AB105" s="66">
        <v>0.50541865349041004</v>
      </c>
      <c r="AC105" s="66">
        <v>23.505529061268899</v>
      </c>
      <c r="AD105" s="66">
        <v>20.7573483741354</v>
      </c>
      <c r="AE105" s="66">
        <v>0.62068562155759599</v>
      </c>
      <c r="AF105" s="66">
        <v>0.70326477695786105</v>
      </c>
      <c r="AG105" s="66">
        <v>0.70620903477716401</v>
      </c>
      <c r="AH105" s="66">
        <v>0.59088709824975805</v>
      </c>
      <c r="AI105" s="67" t="s">
        <v>76</v>
      </c>
      <c r="AJ105" s="67" t="s">
        <v>76</v>
      </c>
      <c r="AK105" s="67" t="s">
        <v>73</v>
      </c>
      <c r="AL105" s="67" t="s">
        <v>73</v>
      </c>
      <c r="AM105" s="67" t="s">
        <v>76</v>
      </c>
      <c r="AN105" s="67" t="s">
        <v>73</v>
      </c>
      <c r="AO105" s="67" t="s">
        <v>76</v>
      </c>
      <c r="AP105" s="67" t="s">
        <v>73</v>
      </c>
      <c r="AR105" s="68" t="s">
        <v>84</v>
      </c>
      <c r="AS105" s="66">
        <v>0.65361168481487997</v>
      </c>
      <c r="AT105" s="66">
        <v>0.62891701080685203</v>
      </c>
      <c r="AU105" s="66">
        <v>19.157711222465299</v>
      </c>
      <c r="AV105" s="66">
        <v>19.6352986175783</v>
      </c>
      <c r="AW105" s="66">
        <v>0.58854763204444205</v>
      </c>
      <c r="AX105" s="66">
        <v>0.60916581420262605</v>
      </c>
      <c r="AY105" s="66">
        <v>0.71557078302967803</v>
      </c>
      <c r="AZ105" s="66">
        <v>0.69834539597761702</v>
      </c>
      <c r="BA105" s="67" t="s">
        <v>76</v>
      </c>
      <c r="BB105" s="67" t="s">
        <v>76</v>
      </c>
      <c r="BC105" s="67" t="s">
        <v>73</v>
      </c>
      <c r="BD105" s="67" t="s">
        <v>73</v>
      </c>
      <c r="BE105" s="67" t="s">
        <v>75</v>
      </c>
      <c r="BF105" s="67" t="s">
        <v>76</v>
      </c>
      <c r="BG105" s="67" t="s">
        <v>76</v>
      </c>
      <c r="BH105" s="67" t="s">
        <v>76</v>
      </c>
      <c r="BI105" s="63">
        <f t="shared" ref="BI105:BI112" si="793">IF(BJ105=AR105,1,0)</f>
        <v>1</v>
      </c>
      <c r="BJ105" s="63" t="s">
        <v>84</v>
      </c>
      <c r="BK105" s="66">
        <v>0.61216899059697905</v>
      </c>
      <c r="BL105" s="66">
        <v>0.58873650283311596</v>
      </c>
      <c r="BM105" s="66">
        <v>23.1104136912037</v>
      </c>
      <c r="BN105" s="66">
        <v>22.9050585976862</v>
      </c>
      <c r="BO105" s="66">
        <v>0.62276079629583403</v>
      </c>
      <c r="BP105" s="66">
        <v>0.64129829031963304</v>
      </c>
      <c r="BQ105" s="66">
        <v>0.702161749198008</v>
      </c>
      <c r="BR105" s="66">
        <v>0.683585110815213</v>
      </c>
      <c r="BS105" s="63" t="s">
        <v>76</v>
      </c>
      <c r="BT105" s="63" t="s">
        <v>76</v>
      </c>
      <c r="BU105" s="63" t="s">
        <v>73</v>
      </c>
      <c r="BV105" s="63" t="s">
        <v>73</v>
      </c>
      <c r="BW105" s="63" t="s">
        <v>76</v>
      </c>
      <c r="BX105" s="63" t="s">
        <v>76</v>
      </c>
      <c r="BY105" s="63" t="s">
        <v>76</v>
      </c>
      <c r="BZ105" s="63" t="s">
        <v>76</v>
      </c>
    </row>
    <row r="106" spans="1:78" s="47" customFormat="1" x14ac:dyDescent="0.3">
      <c r="A106" s="48">
        <v>14162200</v>
      </c>
      <c r="B106" s="47">
        <v>23773405</v>
      </c>
      <c r="C106" s="47" t="s">
        <v>10</v>
      </c>
      <c r="D106" s="47" t="s">
        <v>178</v>
      </c>
      <c r="F106" s="100"/>
      <c r="G106" s="49">
        <v>0.43</v>
      </c>
      <c r="H106" s="49" t="str">
        <f t="shared" si="777"/>
        <v>NS</v>
      </c>
      <c r="I106" s="49" t="str">
        <f t="shared" si="778"/>
        <v>S</v>
      </c>
      <c r="J106" s="49" t="str">
        <f t="shared" si="779"/>
        <v>S</v>
      </c>
      <c r="K106" s="49" t="str">
        <f t="shared" si="780"/>
        <v>S</v>
      </c>
      <c r="L106" s="50">
        <v>-0.13400000000000001</v>
      </c>
      <c r="M106" s="49" t="str">
        <f t="shared" si="781"/>
        <v>S</v>
      </c>
      <c r="N106" s="49" t="str">
        <f t="shared" si="782"/>
        <v>S</v>
      </c>
      <c r="O106" s="49" t="str">
        <f t="shared" si="783"/>
        <v>NS</v>
      </c>
      <c r="P106" s="49" t="str">
        <f t="shared" si="784"/>
        <v>S</v>
      </c>
      <c r="Q106" s="49">
        <v>0.74</v>
      </c>
      <c r="R106" s="49" t="str">
        <f t="shared" si="785"/>
        <v>NS</v>
      </c>
      <c r="S106" s="49" t="str">
        <f t="shared" si="786"/>
        <v>NS</v>
      </c>
      <c r="T106" s="49" t="str">
        <f t="shared" si="787"/>
        <v>S</v>
      </c>
      <c r="U106" s="49" t="str">
        <f t="shared" si="788"/>
        <v>S</v>
      </c>
      <c r="V106" s="49">
        <v>0.56000000000000005</v>
      </c>
      <c r="W106" s="49" t="str">
        <f t="shared" si="789"/>
        <v>NS</v>
      </c>
      <c r="X106" s="49" t="str">
        <f t="shared" si="790"/>
        <v>NS</v>
      </c>
      <c r="Y106" s="49" t="str">
        <f t="shared" si="791"/>
        <v>S</v>
      </c>
      <c r="Z106" s="49" t="str">
        <f t="shared" si="792"/>
        <v>S</v>
      </c>
      <c r="AA106" s="51">
        <v>0.61474935919165996</v>
      </c>
      <c r="AB106" s="51">
        <v>0.50541865349041004</v>
      </c>
      <c r="AC106" s="51">
        <v>23.505529061268899</v>
      </c>
      <c r="AD106" s="51">
        <v>20.7573483741354</v>
      </c>
      <c r="AE106" s="51">
        <v>0.62068562155759599</v>
      </c>
      <c r="AF106" s="51">
        <v>0.70326477695786105</v>
      </c>
      <c r="AG106" s="51">
        <v>0.70620903477716401</v>
      </c>
      <c r="AH106" s="51">
        <v>0.59088709824975805</v>
      </c>
      <c r="AI106" s="52" t="s">
        <v>76</v>
      </c>
      <c r="AJ106" s="52" t="s">
        <v>76</v>
      </c>
      <c r="AK106" s="52" t="s">
        <v>73</v>
      </c>
      <c r="AL106" s="52" t="s">
        <v>73</v>
      </c>
      <c r="AM106" s="52" t="s">
        <v>76</v>
      </c>
      <c r="AN106" s="52" t="s">
        <v>73</v>
      </c>
      <c r="AO106" s="52" t="s">
        <v>76</v>
      </c>
      <c r="AP106" s="52" t="s">
        <v>73</v>
      </c>
      <c r="AR106" s="53" t="s">
        <v>84</v>
      </c>
      <c r="AS106" s="51">
        <v>0.65361168481487997</v>
      </c>
      <c r="AT106" s="51">
        <v>0.62891701080685203</v>
      </c>
      <c r="AU106" s="51">
        <v>19.157711222465299</v>
      </c>
      <c r="AV106" s="51">
        <v>19.6352986175783</v>
      </c>
      <c r="AW106" s="51">
        <v>0.58854763204444205</v>
      </c>
      <c r="AX106" s="51">
        <v>0.60916581420262605</v>
      </c>
      <c r="AY106" s="51">
        <v>0.71557078302967803</v>
      </c>
      <c r="AZ106" s="51">
        <v>0.69834539597761702</v>
      </c>
      <c r="BA106" s="52" t="s">
        <v>76</v>
      </c>
      <c r="BB106" s="52" t="s">
        <v>76</v>
      </c>
      <c r="BC106" s="52" t="s">
        <v>73</v>
      </c>
      <c r="BD106" s="52" t="s">
        <v>73</v>
      </c>
      <c r="BE106" s="52" t="s">
        <v>75</v>
      </c>
      <c r="BF106" s="52" t="s">
        <v>76</v>
      </c>
      <c r="BG106" s="52" t="s">
        <v>76</v>
      </c>
      <c r="BH106" s="52" t="s">
        <v>76</v>
      </c>
      <c r="BI106" s="47">
        <f t="shared" si="793"/>
        <v>1</v>
      </c>
      <c r="BJ106" s="47" t="s">
        <v>84</v>
      </c>
      <c r="BK106" s="51">
        <v>0.61216899059697905</v>
      </c>
      <c r="BL106" s="51">
        <v>0.58873650283311596</v>
      </c>
      <c r="BM106" s="51">
        <v>23.1104136912037</v>
      </c>
      <c r="BN106" s="51">
        <v>22.9050585976862</v>
      </c>
      <c r="BO106" s="51">
        <v>0.62276079629583403</v>
      </c>
      <c r="BP106" s="51">
        <v>0.64129829031963304</v>
      </c>
      <c r="BQ106" s="51">
        <v>0.702161749198008</v>
      </c>
      <c r="BR106" s="51">
        <v>0.683585110815213</v>
      </c>
      <c r="BS106" s="47" t="s">
        <v>76</v>
      </c>
      <c r="BT106" s="47" t="s">
        <v>76</v>
      </c>
      <c r="BU106" s="47" t="s">
        <v>73</v>
      </c>
      <c r="BV106" s="47" t="s">
        <v>73</v>
      </c>
      <c r="BW106" s="47" t="s">
        <v>76</v>
      </c>
      <c r="BX106" s="47" t="s">
        <v>76</v>
      </c>
      <c r="BY106" s="47" t="s">
        <v>76</v>
      </c>
      <c r="BZ106" s="47" t="s">
        <v>76</v>
      </c>
    </row>
    <row r="107" spans="1:78" s="47" customFormat="1" x14ac:dyDescent="0.3">
      <c r="A107" s="48">
        <v>14162200</v>
      </c>
      <c r="B107" s="47">
        <v>23773405</v>
      </c>
      <c r="C107" s="47" t="s">
        <v>10</v>
      </c>
      <c r="D107" s="47" t="s">
        <v>185</v>
      </c>
      <c r="F107" s="100"/>
      <c r="G107" s="49">
        <v>0.44</v>
      </c>
      <c r="H107" s="49" t="str">
        <f t="shared" si="777"/>
        <v>NS</v>
      </c>
      <c r="I107" s="49" t="str">
        <f t="shared" si="778"/>
        <v>S</v>
      </c>
      <c r="J107" s="49" t="str">
        <f t="shared" si="779"/>
        <v>S</v>
      </c>
      <c r="K107" s="49" t="str">
        <f t="shared" si="780"/>
        <v>S</v>
      </c>
      <c r="L107" s="50">
        <v>-0.121</v>
      </c>
      <c r="M107" s="49" t="str">
        <f t="shared" si="781"/>
        <v>S</v>
      </c>
      <c r="N107" s="49" t="str">
        <f t="shared" si="782"/>
        <v>S</v>
      </c>
      <c r="O107" s="49" t="str">
        <f t="shared" si="783"/>
        <v>NS</v>
      </c>
      <c r="P107" s="49" t="str">
        <f t="shared" si="784"/>
        <v>S</v>
      </c>
      <c r="Q107" s="49">
        <v>0.73</v>
      </c>
      <c r="R107" s="49" t="str">
        <f t="shared" si="785"/>
        <v>NS</v>
      </c>
      <c r="S107" s="49" t="str">
        <f t="shared" si="786"/>
        <v>NS</v>
      </c>
      <c r="T107" s="49" t="str">
        <f t="shared" si="787"/>
        <v>S</v>
      </c>
      <c r="U107" s="49" t="str">
        <f t="shared" si="788"/>
        <v>S</v>
      </c>
      <c r="V107" s="49">
        <v>0.56000000000000005</v>
      </c>
      <c r="W107" s="49" t="str">
        <f t="shared" si="789"/>
        <v>NS</v>
      </c>
      <c r="X107" s="49" t="str">
        <f t="shared" si="790"/>
        <v>NS</v>
      </c>
      <c r="Y107" s="49" t="str">
        <f t="shared" si="791"/>
        <v>S</v>
      </c>
      <c r="Z107" s="49" t="str">
        <f t="shared" si="792"/>
        <v>S</v>
      </c>
      <c r="AA107" s="51">
        <v>0.61474935919165996</v>
      </c>
      <c r="AB107" s="51">
        <v>0.50541865349041004</v>
      </c>
      <c r="AC107" s="51">
        <v>23.505529061268899</v>
      </c>
      <c r="AD107" s="51">
        <v>20.7573483741354</v>
      </c>
      <c r="AE107" s="51">
        <v>0.62068562155759599</v>
      </c>
      <c r="AF107" s="51">
        <v>0.70326477695786105</v>
      </c>
      <c r="AG107" s="51">
        <v>0.70620903477716401</v>
      </c>
      <c r="AH107" s="51">
        <v>0.59088709824975805</v>
      </c>
      <c r="AI107" s="52" t="s">
        <v>76</v>
      </c>
      <c r="AJ107" s="52" t="s">
        <v>76</v>
      </c>
      <c r="AK107" s="52" t="s">
        <v>73</v>
      </c>
      <c r="AL107" s="52" t="s">
        <v>73</v>
      </c>
      <c r="AM107" s="52" t="s">
        <v>76</v>
      </c>
      <c r="AN107" s="52" t="s">
        <v>73</v>
      </c>
      <c r="AO107" s="52" t="s">
        <v>76</v>
      </c>
      <c r="AP107" s="52" t="s">
        <v>73</v>
      </c>
      <c r="AR107" s="53" t="s">
        <v>84</v>
      </c>
      <c r="AS107" s="51">
        <v>0.65361168481487997</v>
      </c>
      <c r="AT107" s="51">
        <v>0.62891701080685203</v>
      </c>
      <c r="AU107" s="51">
        <v>19.157711222465299</v>
      </c>
      <c r="AV107" s="51">
        <v>19.6352986175783</v>
      </c>
      <c r="AW107" s="51">
        <v>0.58854763204444205</v>
      </c>
      <c r="AX107" s="51">
        <v>0.60916581420262605</v>
      </c>
      <c r="AY107" s="51">
        <v>0.71557078302967803</v>
      </c>
      <c r="AZ107" s="51">
        <v>0.69834539597761702</v>
      </c>
      <c r="BA107" s="52" t="s">
        <v>76</v>
      </c>
      <c r="BB107" s="52" t="s">
        <v>76</v>
      </c>
      <c r="BC107" s="52" t="s">
        <v>73</v>
      </c>
      <c r="BD107" s="52" t="s">
        <v>73</v>
      </c>
      <c r="BE107" s="52" t="s">
        <v>75</v>
      </c>
      <c r="BF107" s="52" t="s">
        <v>76</v>
      </c>
      <c r="BG107" s="52" t="s">
        <v>76</v>
      </c>
      <c r="BH107" s="52" t="s">
        <v>76</v>
      </c>
      <c r="BI107" s="47">
        <f t="shared" si="793"/>
        <v>1</v>
      </c>
      <c r="BJ107" s="47" t="s">
        <v>84</v>
      </c>
      <c r="BK107" s="51">
        <v>0.61216899059697905</v>
      </c>
      <c r="BL107" s="51">
        <v>0.58873650283311596</v>
      </c>
      <c r="BM107" s="51">
        <v>23.1104136912037</v>
      </c>
      <c r="BN107" s="51">
        <v>22.9050585976862</v>
      </c>
      <c r="BO107" s="51">
        <v>0.62276079629583403</v>
      </c>
      <c r="BP107" s="51">
        <v>0.64129829031963304</v>
      </c>
      <c r="BQ107" s="51">
        <v>0.702161749198008</v>
      </c>
      <c r="BR107" s="51">
        <v>0.683585110815213</v>
      </c>
      <c r="BS107" s="47" t="s">
        <v>76</v>
      </c>
      <c r="BT107" s="47" t="s">
        <v>76</v>
      </c>
      <c r="BU107" s="47" t="s">
        <v>73</v>
      </c>
      <c r="BV107" s="47" t="s">
        <v>73</v>
      </c>
      <c r="BW107" s="47" t="s">
        <v>76</v>
      </c>
      <c r="BX107" s="47" t="s">
        <v>76</v>
      </c>
      <c r="BY107" s="47" t="s">
        <v>76</v>
      </c>
      <c r="BZ107" s="47" t="s">
        <v>76</v>
      </c>
    </row>
    <row r="108" spans="1:78" s="47" customFormat="1" x14ac:dyDescent="0.3">
      <c r="A108" s="48">
        <v>14162200</v>
      </c>
      <c r="B108" s="47">
        <v>23773405</v>
      </c>
      <c r="C108" s="47" t="s">
        <v>10</v>
      </c>
      <c r="D108" s="47" t="s">
        <v>186</v>
      </c>
      <c r="F108" s="100"/>
      <c r="G108" s="49">
        <v>0.47</v>
      </c>
      <c r="H108" s="49" t="str">
        <f t="shared" si="777"/>
        <v>S</v>
      </c>
      <c r="I108" s="49" t="str">
        <f t="shared" si="778"/>
        <v>S</v>
      </c>
      <c r="J108" s="49" t="str">
        <f t="shared" si="779"/>
        <v>S</v>
      </c>
      <c r="K108" s="49" t="str">
        <f t="shared" si="780"/>
        <v>S</v>
      </c>
      <c r="L108" s="50">
        <v>-6.0999999999999999E-2</v>
      </c>
      <c r="M108" s="49" t="str">
        <f t="shared" si="781"/>
        <v>G</v>
      </c>
      <c r="N108" s="49" t="str">
        <f t="shared" si="782"/>
        <v>S</v>
      </c>
      <c r="O108" s="49" t="str">
        <f t="shared" si="783"/>
        <v>NS</v>
      </c>
      <c r="P108" s="49" t="str">
        <f t="shared" si="784"/>
        <v>S</v>
      </c>
      <c r="Q108" s="49">
        <v>0.73</v>
      </c>
      <c r="R108" s="49" t="str">
        <f t="shared" si="785"/>
        <v>NS</v>
      </c>
      <c r="S108" s="49" t="str">
        <f t="shared" si="786"/>
        <v>NS</v>
      </c>
      <c r="T108" s="49" t="str">
        <f t="shared" si="787"/>
        <v>S</v>
      </c>
      <c r="U108" s="49" t="str">
        <f t="shared" si="788"/>
        <v>S</v>
      </c>
      <c r="V108" s="49">
        <v>0.56000000000000005</v>
      </c>
      <c r="W108" s="49" t="str">
        <f t="shared" si="789"/>
        <v>NS</v>
      </c>
      <c r="X108" s="49" t="str">
        <f t="shared" si="790"/>
        <v>NS</v>
      </c>
      <c r="Y108" s="49" t="str">
        <f t="shared" si="791"/>
        <v>S</v>
      </c>
      <c r="Z108" s="49" t="str">
        <f t="shared" si="792"/>
        <v>S</v>
      </c>
      <c r="AA108" s="51">
        <v>0.61474935919165996</v>
      </c>
      <c r="AB108" s="51">
        <v>0.50541865349041004</v>
      </c>
      <c r="AC108" s="51">
        <v>23.505529061268899</v>
      </c>
      <c r="AD108" s="51">
        <v>20.7573483741354</v>
      </c>
      <c r="AE108" s="51">
        <v>0.62068562155759599</v>
      </c>
      <c r="AF108" s="51">
        <v>0.70326477695786105</v>
      </c>
      <c r="AG108" s="51">
        <v>0.70620903477716401</v>
      </c>
      <c r="AH108" s="51">
        <v>0.59088709824975805</v>
      </c>
      <c r="AI108" s="52" t="s">
        <v>76</v>
      </c>
      <c r="AJ108" s="52" t="s">
        <v>76</v>
      </c>
      <c r="AK108" s="52" t="s">
        <v>73</v>
      </c>
      <c r="AL108" s="52" t="s">
        <v>73</v>
      </c>
      <c r="AM108" s="52" t="s">
        <v>76</v>
      </c>
      <c r="AN108" s="52" t="s">
        <v>73</v>
      </c>
      <c r="AO108" s="52" t="s">
        <v>76</v>
      </c>
      <c r="AP108" s="52" t="s">
        <v>73</v>
      </c>
      <c r="AR108" s="53" t="s">
        <v>84</v>
      </c>
      <c r="AS108" s="51">
        <v>0.65361168481487997</v>
      </c>
      <c r="AT108" s="51">
        <v>0.62891701080685203</v>
      </c>
      <c r="AU108" s="51">
        <v>19.157711222465299</v>
      </c>
      <c r="AV108" s="51">
        <v>19.6352986175783</v>
      </c>
      <c r="AW108" s="51">
        <v>0.58854763204444205</v>
      </c>
      <c r="AX108" s="51">
        <v>0.60916581420262605</v>
      </c>
      <c r="AY108" s="51">
        <v>0.71557078302967803</v>
      </c>
      <c r="AZ108" s="51">
        <v>0.69834539597761702</v>
      </c>
      <c r="BA108" s="52" t="s">
        <v>76</v>
      </c>
      <c r="BB108" s="52" t="s">
        <v>76</v>
      </c>
      <c r="BC108" s="52" t="s">
        <v>73</v>
      </c>
      <c r="BD108" s="52" t="s">
        <v>73</v>
      </c>
      <c r="BE108" s="52" t="s">
        <v>75</v>
      </c>
      <c r="BF108" s="52" t="s">
        <v>76</v>
      </c>
      <c r="BG108" s="52" t="s">
        <v>76</v>
      </c>
      <c r="BH108" s="52" t="s">
        <v>76</v>
      </c>
      <c r="BI108" s="47">
        <f t="shared" si="793"/>
        <v>1</v>
      </c>
      <c r="BJ108" s="47" t="s">
        <v>84</v>
      </c>
      <c r="BK108" s="51">
        <v>0.61216899059697905</v>
      </c>
      <c r="BL108" s="51">
        <v>0.58873650283311596</v>
      </c>
      <c r="BM108" s="51">
        <v>23.1104136912037</v>
      </c>
      <c r="BN108" s="51">
        <v>22.9050585976862</v>
      </c>
      <c r="BO108" s="51">
        <v>0.62276079629583403</v>
      </c>
      <c r="BP108" s="51">
        <v>0.64129829031963304</v>
      </c>
      <c r="BQ108" s="51">
        <v>0.702161749198008</v>
      </c>
      <c r="BR108" s="51">
        <v>0.683585110815213</v>
      </c>
      <c r="BS108" s="47" t="s">
        <v>76</v>
      </c>
      <c r="BT108" s="47" t="s">
        <v>76</v>
      </c>
      <c r="BU108" s="47" t="s">
        <v>73</v>
      </c>
      <c r="BV108" s="47" t="s">
        <v>73</v>
      </c>
      <c r="BW108" s="47" t="s">
        <v>76</v>
      </c>
      <c r="BX108" s="47" t="s">
        <v>76</v>
      </c>
      <c r="BY108" s="47" t="s">
        <v>76</v>
      </c>
      <c r="BZ108" s="47" t="s">
        <v>76</v>
      </c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204</v>
      </c>
      <c r="F109" s="79"/>
      <c r="G109" s="64">
        <v>0.84</v>
      </c>
      <c r="H109" s="64" t="str">
        <f t="shared" si="777"/>
        <v>VG</v>
      </c>
      <c r="I109" s="64" t="str">
        <f t="shared" si="778"/>
        <v>S</v>
      </c>
      <c r="J109" s="64" t="str">
        <f t="shared" si="779"/>
        <v>S</v>
      </c>
      <c r="K109" s="64" t="str">
        <f t="shared" si="780"/>
        <v>S</v>
      </c>
      <c r="L109" s="65">
        <v>0.124</v>
      </c>
      <c r="M109" s="64" t="str">
        <f t="shared" si="781"/>
        <v>S</v>
      </c>
      <c r="N109" s="64" t="str">
        <f t="shared" si="782"/>
        <v>S</v>
      </c>
      <c r="O109" s="64" t="str">
        <f t="shared" si="783"/>
        <v>NS</v>
      </c>
      <c r="P109" s="64" t="str">
        <f t="shared" si="784"/>
        <v>S</v>
      </c>
      <c r="Q109" s="64">
        <v>0.4</v>
      </c>
      <c r="R109" s="64" t="str">
        <f t="shared" si="785"/>
        <v>VG</v>
      </c>
      <c r="S109" s="64" t="str">
        <f t="shared" si="786"/>
        <v>NS</v>
      </c>
      <c r="T109" s="64" t="str">
        <f t="shared" si="787"/>
        <v>S</v>
      </c>
      <c r="U109" s="64" t="str">
        <f t="shared" si="788"/>
        <v>S</v>
      </c>
      <c r="V109" s="64">
        <v>0.85</v>
      </c>
      <c r="W109" s="64" t="str">
        <f t="shared" si="789"/>
        <v>G</v>
      </c>
      <c r="X109" s="64" t="str">
        <f t="shared" si="790"/>
        <v>NS</v>
      </c>
      <c r="Y109" s="64" t="str">
        <f t="shared" si="791"/>
        <v>S</v>
      </c>
      <c r="Z109" s="64" t="str">
        <f t="shared" si="792"/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si="793"/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63" customFormat="1" x14ac:dyDescent="0.3">
      <c r="A110" s="62">
        <v>14162200</v>
      </c>
      <c r="B110" s="63">
        <v>23773405</v>
      </c>
      <c r="C110" s="63" t="s">
        <v>10</v>
      </c>
      <c r="D110" s="63" t="s">
        <v>205</v>
      </c>
      <c r="F110" s="79"/>
      <c r="G110" s="64">
        <v>0.6</v>
      </c>
      <c r="H110" s="64" t="str">
        <f t="shared" si="777"/>
        <v>S</v>
      </c>
      <c r="I110" s="64" t="str">
        <f t="shared" si="778"/>
        <v>S</v>
      </c>
      <c r="J110" s="64" t="str">
        <f t="shared" si="779"/>
        <v>S</v>
      </c>
      <c r="K110" s="64" t="str">
        <f t="shared" si="780"/>
        <v>S</v>
      </c>
      <c r="L110" s="65">
        <v>1.7000000000000001E-2</v>
      </c>
      <c r="M110" s="64" t="str">
        <f t="shared" si="781"/>
        <v>VG</v>
      </c>
      <c r="N110" s="64" t="str">
        <f t="shared" si="782"/>
        <v>S</v>
      </c>
      <c r="O110" s="64" t="str">
        <f t="shared" si="783"/>
        <v>NS</v>
      </c>
      <c r="P110" s="64" t="str">
        <f t="shared" si="784"/>
        <v>S</v>
      </c>
      <c r="Q110" s="64">
        <v>0.63</v>
      </c>
      <c r="R110" s="64" t="str">
        <f t="shared" si="785"/>
        <v>S</v>
      </c>
      <c r="S110" s="64" t="str">
        <f t="shared" si="786"/>
        <v>NS</v>
      </c>
      <c r="T110" s="64" t="str">
        <f t="shared" si="787"/>
        <v>S</v>
      </c>
      <c r="U110" s="64" t="str">
        <f t="shared" si="788"/>
        <v>S</v>
      </c>
      <c r="V110" s="64">
        <v>0.64600000000000002</v>
      </c>
      <c r="W110" s="64" t="str">
        <f t="shared" si="789"/>
        <v>S</v>
      </c>
      <c r="X110" s="64" t="str">
        <f t="shared" si="790"/>
        <v>NS</v>
      </c>
      <c r="Y110" s="64" t="str">
        <f t="shared" si="791"/>
        <v>S</v>
      </c>
      <c r="Z110" s="64" t="str">
        <f t="shared" si="792"/>
        <v>S</v>
      </c>
      <c r="AA110" s="66">
        <v>0.61474935919165996</v>
      </c>
      <c r="AB110" s="66">
        <v>0.50541865349041004</v>
      </c>
      <c r="AC110" s="66">
        <v>23.505529061268899</v>
      </c>
      <c r="AD110" s="66">
        <v>20.7573483741354</v>
      </c>
      <c r="AE110" s="66">
        <v>0.62068562155759599</v>
      </c>
      <c r="AF110" s="66">
        <v>0.70326477695786105</v>
      </c>
      <c r="AG110" s="66">
        <v>0.70620903477716401</v>
      </c>
      <c r="AH110" s="66">
        <v>0.59088709824975805</v>
      </c>
      <c r="AI110" s="67" t="s">
        <v>76</v>
      </c>
      <c r="AJ110" s="67" t="s">
        <v>76</v>
      </c>
      <c r="AK110" s="67" t="s">
        <v>73</v>
      </c>
      <c r="AL110" s="67" t="s">
        <v>73</v>
      </c>
      <c r="AM110" s="67" t="s">
        <v>76</v>
      </c>
      <c r="AN110" s="67" t="s">
        <v>73</v>
      </c>
      <c r="AO110" s="67" t="s">
        <v>76</v>
      </c>
      <c r="AP110" s="67" t="s">
        <v>73</v>
      </c>
      <c r="AR110" s="68" t="s">
        <v>84</v>
      </c>
      <c r="AS110" s="66">
        <v>0.65361168481487997</v>
      </c>
      <c r="AT110" s="66">
        <v>0.62891701080685203</v>
      </c>
      <c r="AU110" s="66">
        <v>19.157711222465299</v>
      </c>
      <c r="AV110" s="66">
        <v>19.6352986175783</v>
      </c>
      <c r="AW110" s="66">
        <v>0.58854763204444205</v>
      </c>
      <c r="AX110" s="66">
        <v>0.60916581420262605</v>
      </c>
      <c r="AY110" s="66">
        <v>0.71557078302967803</v>
      </c>
      <c r="AZ110" s="66">
        <v>0.69834539597761702</v>
      </c>
      <c r="BA110" s="67" t="s">
        <v>76</v>
      </c>
      <c r="BB110" s="67" t="s">
        <v>76</v>
      </c>
      <c r="BC110" s="67" t="s">
        <v>73</v>
      </c>
      <c r="BD110" s="67" t="s">
        <v>73</v>
      </c>
      <c r="BE110" s="67" t="s">
        <v>75</v>
      </c>
      <c r="BF110" s="67" t="s">
        <v>76</v>
      </c>
      <c r="BG110" s="67" t="s">
        <v>76</v>
      </c>
      <c r="BH110" s="67" t="s">
        <v>76</v>
      </c>
      <c r="BI110" s="63">
        <f t="shared" si="793"/>
        <v>1</v>
      </c>
      <c r="BJ110" s="63" t="s">
        <v>84</v>
      </c>
      <c r="BK110" s="66">
        <v>0.61216899059697905</v>
      </c>
      <c r="BL110" s="66">
        <v>0.58873650283311596</v>
      </c>
      <c r="BM110" s="66">
        <v>23.1104136912037</v>
      </c>
      <c r="BN110" s="66">
        <v>22.9050585976862</v>
      </c>
      <c r="BO110" s="66">
        <v>0.62276079629583403</v>
      </c>
      <c r="BP110" s="66">
        <v>0.64129829031963304</v>
      </c>
      <c r="BQ110" s="66">
        <v>0.702161749198008</v>
      </c>
      <c r="BR110" s="66">
        <v>0.683585110815213</v>
      </c>
      <c r="BS110" s="63" t="s">
        <v>76</v>
      </c>
      <c r="BT110" s="63" t="s">
        <v>76</v>
      </c>
      <c r="BU110" s="63" t="s">
        <v>73</v>
      </c>
      <c r="BV110" s="63" t="s">
        <v>73</v>
      </c>
      <c r="BW110" s="63" t="s">
        <v>76</v>
      </c>
      <c r="BX110" s="63" t="s">
        <v>76</v>
      </c>
      <c r="BY110" s="63" t="s">
        <v>76</v>
      </c>
      <c r="BZ110" s="63" t="s">
        <v>76</v>
      </c>
    </row>
    <row r="111" spans="1:78" s="63" customFormat="1" x14ac:dyDescent="0.3">
      <c r="A111" s="62">
        <v>14162200</v>
      </c>
      <c r="B111" s="63">
        <v>23773405</v>
      </c>
      <c r="C111" s="63" t="s">
        <v>10</v>
      </c>
      <c r="D111" s="63" t="s">
        <v>206</v>
      </c>
      <c r="F111" s="79"/>
      <c r="G111" s="64">
        <v>0.61</v>
      </c>
      <c r="H111" s="64" t="str">
        <f t="shared" si="777"/>
        <v>S</v>
      </c>
      <c r="I111" s="64" t="str">
        <f t="shared" si="778"/>
        <v>S</v>
      </c>
      <c r="J111" s="64" t="str">
        <f t="shared" si="779"/>
        <v>S</v>
      </c>
      <c r="K111" s="64" t="str">
        <f t="shared" si="780"/>
        <v>S</v>
      </c>
      <c r="L111" s="65">
        <v>-1.2E-2</v>
      </c>
      <c r="M111" s="64" t="str">
        <f t="shared" si="781"/>
        <v>VG</v>
      </c>
      <c r="N111" s="64" t="str">
        <f t="shared" si="782"/>
        <v>S</v>
      </c>
      <c r="O111" s="64" t="str">
        <f t="shared" si="783"/>
        <v>NS</v>
      </c>
      <c r="P111" s="64" t="str">
        <f t="shared" si="784"/>
        <v>S</v>
      </c>
      <c r="Q111" s="64">
        <v>0.63</v>
      </c>
      <c r="R111" s="64" t="str">
        <f t="shared" si="785"/>
        <v>S</v>
      </c>
      <c r="S111" s="64" t="str">
        <f t="shared" si="786"/>
        <v>NS</v>
      </c>
      <c r="T111" s="64" t="str">
        <f t="shared" si="787"/>
        <v>S</v>
      </c>
      <c r="U111" s="64" t="str">
        <f t="shared" si="788"/>
        <v>S</v>
      </c>
      <c r="V111" s="64">
        <v>0.64600000000000002</v>
      </c>
      <c r="W111" s="64" t="str">
        <f t="shared" si="789"/>
        <v>S</v>
      </c>
      <c r="X111" s="64" t="str">
        <f t="shared" si="790"/>
        <v>NS</v>
      </c>
      <c r="Y111" s="64" t="str">
        <f t="shared" si="791"/>
        <v>S</v>
      </c>
      <c r="Z111" s="64" t="str">
        <f t="shared" si="792"/>
        <v>S</v>
      </c>
      <c r="AA111" s="66">
        <v>0.61474935919165996</v>
      </c>
      <c r="AB111" s="66">
        <v>0.50541865349041004</v>
      </c>
      <c r="AC111" s="66">
        <v>23.505529061268899</v>
      </c>
      <c r="AD111" s="66">
        <v>20.7573483741354</v>
      </c>
      <c r="AE111" s="66">
        <v>0.62068562155759599</v>
      </c>
      <c r="AF111" s="66">
        <v>0.70326477695786105</v>
      </c>
      <c r="AG111" s="66">
        <v>0.70620903477716401</v>
      </c>
      <c r="AH111" s="66">
        <v>0.59088709824975805</v>
      </c>
      <c r="AI111" s="67" t="s">
        <v>76</v>
      </c>
      <c r="AJ111" s="67" t="s">
        <v>76</v>
      </c>
      <c r="AK111" s="67" t="s">
        <v>73</v>
      </c>
      <c r="AL111" s="67" t="s">
        <v>73</v>
      </c>
      <c r="AM111" s="67" t="s">
        <v>76</v>
      </c>
      <c r="AN111" s="67" t="s">
        <v>73</v>
      </c>
      <c r="AO111" s="67" t="s">
        <v>76</v>
      </c>
      <c r="AP111" s="67" t="s">
        <v>73</v>
      </c>
      <c r="AR111" s="68" t="s">
        <v>84</v>
      </c>
      <c r="AS111" s="66">
        <v>0.65361168481487997</v>
      </c>
      <c r="AT111" s="66">
        <v>0.62891701080685203</v>
      </c>
      <c r="AU111" s="66">
        <v>19.157711222465299</v>
      </c>
      <c r="AV111" s="66">
        <v>19.6352986175783</v>
      </c>
      <c r="AW111" s="66">
        <v>0.58854763204444205</v>
      </c>
      <c r="AX111" s="66">
        <v>0.60916581420262605</v>
      </c>
      <c r="AY111" s="66">
        <v>0.71557078302967803</v>
      </c>
      <c r="AZ111" s="66">
        <v>0.69834539597761702</v>
      </c>
      <c r="BA111" s="67" t="s">
        <v>76</v>
      </c>
      <c r="BB111" s="67" t="s">
        <v>76</v>
      </c>
      <c r="BC111" s="67" t="s">
        <v>73</v>
      </c>
      <c r="BD111" s="67" t="s">
        <v>73</v>
      </c>
      <c r="BE111" s="67" t="s">
        <v>75</v>
      </c>
      <c r="BF111" s="67" t="s">
        <v>76</v>
      </c>
      <c r="BG111" s="67" t="s">
        <v>76</v>
      </c>
      <c r="BH111" s="67" t="s">
        <v>76</v>
      </c>
      <c r="BI111" s="63">
        <f t="shared" si="793"/>
        <v>1</v>
      </c>
      <c r="BJ111" s="63" t="s">
        <v>84</v>
      </c>
      <c r="BK111" s="66">
        <v>0.61216899059697905</v>
      </c>
      <c r="BL111" s="66">
        <v>0.58873650283311596</v>
      </c>
      <c r="BM111" s="66">
        <v>23.1104136912037</v>
      </c>
      <c r="BN111" s="66">
        <v>22.9050585976862</v>
      </c>
      <c r="BO111" s="66">
        <v>0.62276079629583403</v>
      </c>
      <c r="BP111" s="66">
        <v>0.64129829031963304</v>
      </c>
      <c r="BQ111" s="66">
        <v>0.702161749198008</v>
      </c>
      <c r="BR111" s="66">
        <v>0.683585110815213</v>
      </c>
      <c r="BS111" s="63" t="s">
        <v>76</v>
      </c>
      <c r="BT111" s="63" t="s">
        <v>76</v>
      </c>
      <c r="BU111" s="63" t="s">
        <v>73</v>
      </c>
      <c r="BV111" s="63" t="s">
        <v>73</v>
      </c>
      <c r="BW111" s="63" t="s">
        <v>76</v>
      </c>
      <c r="BX111" s="63" t="s">
        <v>76</v>
      </c>
      <c r="BY111" s="63" t="s">
        <v>76</v>
      </c>
      <c r="BZ111" s="63" t="s">
        <v>76</v>
      </c>
    </row>
    <row r="112" spans="1:78" s="63" customFormat="1" x14ac:dyDescent="0.3">
      <c r="A112" s="62">
        <v>14162200</v>
      </c>
      <c r="B112" s="63">
        <v>23773405</v>
      </c>
      <c r="C112" s="63" t="s">
        <v>10</v>
      </c>
      <c r="D112" s="63" t="s">
        <v>212</v>
      </c>
      <c r="F112" s="79"/>
      <c r="G112" s="64">
        <v>0.6</v>
      </c>
      <c r="H112" s="64" t="str">
        <f t="shared" si="777"/>
        <v>S</v>
      </c>
      <c r="I112" s="64" t="str">
        <f t="shared" si="778"/>
        <v>S</v>
      </c>
      <c r="J112" s="64" t="str">
        <f t="shared" si="779"/>
        <v>S</v>
      </c>
      <c r="K112" s="64" t="str">
        <f t="shared" si="780"/>
        <v>S</v>
      </c>
      <c r="L112" s="65">
        <v>-4.4999999999999998E-2</v>
      </c>
      <c r="M112" s="64" t="str">
        <f t="shared" si="781"/>
        <v>VG</v>
      </c>
      <c r="N112" s="64" t="str">
        <f t="shared" si="782"/>
        <v>S</v>
      </c>
      <c r="O112" s="64" t="str">
        <f t="shared" si="783"/>
        <v>NS</v>
      </c>
      <c r="P112" s="64" t="str">
        <f t="shared" si="784"/>
        <v>S</v>
      </c>
      <c r="Q112" s="64">
        <v>0.63</v>
      </c>
      <c r="R112" s="64" t="str">
        <f t="shared" si="785"/>
        <v>S</v>
      </c>
      <c r="S112" s="64" t="str">
        <f t="shared" si="786"/>
        <v>NS</v>
      </c>
      <c r="T112" s="64" t="str">
        <f t="shared" si="787"/>
        <v>S</v>
      </c>
      <c r="U112" s="64" t="str">
        <f t="shared" si="788"/>
        <v>S</v>
      </c>
      <c r="V112" s="64">
        <v>0.65700000000000003</v>
      </c>
      <c r="W112" s="64" t="str">
        <f t="shared" si="789"/>
        <v>S</v>
      </c>
      <c r="X112" s="64" t="str">
        <f t="shared" si="790"/>
        <v>NS</v>
      </c>
      <c r="Y112" s="64" t="str">
        <f t="shared" si="791"/>
        <v>S</v>
      </c>
      <c r="Z112" s="64" t="str">
        <f t="shared" si="792"/>
        <v>S</v>
      </c>
      <c r="AA112" s="66">
        <v>0.61474935919165996</v>
      </c>
      <c r="AB112" s="66">
        <v>0.50541865349041004</v>
      </c>
      <c r="AC112" s="66">
        <v>23.505529061268899</v>
      </c>
      <c r="AD112" s="66">
        <v>20.7573483741354</v>
      </c>
      <c r="AE112" s="66">
        <v>0.62068562155759599</v>
      </c>
      <c r="AF112" s="66">
        <v>0.70326477695786105</v>
      </c>
      <c r="AG112" s="66">
        <v>0.70620903477716401</v>
      </c>
      <c r="AH112" s="66">
        <v>0.59088709824975805</v>
      </c>
      <c r="AI112" s="67" t="s">
        <v>76</v>
      </c>
      <c r="AJ112" s="67" t="s">
        <v>76</v>
      </c>
      <c r="AK112" s="67" t="s">
        <v>73</v>
      </c>
      <c r="AL112" s="67" t="s">
        <v>73</v>
      </c>
      <c r="AM112" s="67" t="s">
        <v>76</v>
      </c>
      <c r="AN112" s="67" t="s">
        <v>73</v>
      </c>
      <c r="AO112" s="67" t="s">
        <v>76</v>
      </c>
      <c r="AP112" s="67" t="s">
        <v>73</v>
      </c>
      <c r="AR112" s="68" t="s">
        <v>84</v>
      </c>
      <c r="AS112" s="66">
        <v>0.65361168481487997</v>
      </c>
      <c r="AT112" s="66">
        <v>0.62891701080685203</v>
      </c>
      <c r="AU112" s="66">
        <v>19.157711222465299</v>
      </c>
      <c r="AV112" s="66">
        <v>19.6352986175783</v>
      </c>
      <c r="AW112" s="66">
        <v>0.58854763204444205</v>
      </c>
      <c r="AX112" s="66">
        <v>0.60916581420262605</v>
      </c>
      <c r="AY112" s="66">
        <v>0.71557078302967803</v>
      </c>
      <c r="AZ112" s="66">
        <v>0.69834539597761702</v>
      </c>
      <c r="BA112" s="67" t="s">
        <v>76</v>
      </c>
      <c r="BB112" s="67" t="s">
        <v>76</v>
      </c>
      <c r="BC112" s="67" t="s">
        <v>73</v>
      </c>
      <c r="BD112" s="67" t="s">
        <v>73</v>
      </c>
      <c r="BE112" s="67" t="s">
        <v>75</v>
      </c>
      <c r="BF112" s="67" t="s">
        <v>76</v>
      </c>
      <c r="BG112" s="67" t="s">
        <v>76</v>
      </c>
      <c r="BH112" s="67" t="s">
        <v>76</v>
      </c>
      <c r="BI112" s="63">
        <f t="shared" si="793"/>
        <v>1</v>
      </c>
      <c r="BJ112" s="63" t="s">
        <v>84</v>
      </c>
      <c r="BK112" s="66">
        <v>0.61216899059697905</v>
      </c>
      <c r="BL112" s="66">
        <v>0.58873650283311596</v>
      </c>
      <c r="BM112" s="66">
        <v>23.1104136912037</v>
      </c>
      <c r="BN112" s="66">
        <v>22.9050585976862</v>
      </c>
      <c r="BO112" s="66">
        <v>0.62276079629583403</v>
      </c>
      <c r="BP112" s="66">
        <v>0.64129829031963304</v>
      </c>
      <c r="BQ112" s="66">
        <v>0.702161749198008</v>
      </c>
      <c r="BR112" s="66">
        <v>0.683585110815213</v>
      </c>
      <c r="BS112" s="63" t="s">
        <v>76</v>
      </c>
      <c r="BT112" s="63" t="s">
        <v>76</v>
      </c>
      <c r="BU112" s="63" t="s">
        <v>73</v>
      </c>
      <c r="BV112" s="63" t="s">
        <v>73</v>
      </c>
      <c r="BW112" s="63" t="s">
        <v>76</v>
      </c>
      <c r="BX112" s="63" t="s">
        <v>76</v>
      </c>
      <c r="BY112" s="63" t="s">
        <v>76</v>
      </c>
      <c r="BZ112" s="63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228</v>
      </c>
      <c r="E113" s="63" t="s">
        <v>237</v>
      </c>
      <c r="F113" s="79"/>
      <c r="G113" s="64">
        <v>0.6</v>
      </c>
      <c r="H113" s="64" t="str">
        <f t="shared" si="777"/>
        <v>S</v>
      </c>
      <c r="I113" s="64" t="str">
        <f t="shared" ref="I113" si="794">AJ113</f>
        <v>S</v>
      </c>
      <c r="J113" s="64" t="str">
        <f t="shared" ref="J113" si="795">BB113</f>
        <v>S</v>
      </c>
      <c r="K113" s="64" t="str">
        <f t="shared" ref="K113" si="796">BT113</f>
        <v>S</v>
      </c>
      <c r="L113" s="65">
        <v>-4.2999999999999997E-2</v>
      </c>
      <c r="M113" s="64" t="str">
        <f t="shared" si="781"/>
        <v>VG</v>
      </c>
      <c r="N113" s="64" t="str">
        <f t="shared" ref="N113" si="797">AO113</f>
        <v>S</v>
      </c>
      <c r="O113" s="64" t="str">
        <f t="shared" ref="O113" si="798">BD113</f>
        <v>NS</v>
      </c>
      <c r="P113" s="64" t="str">
        <f t="shared" ref="P113" si="799">BY113</f>
        <v>S</v>
      </c>
      <c r="Q113" s="64">
        <v>0.60099999999999998</v>
      </c>
      <c r="R113" s="64" t="str">
        <f t="shared" si="785"/>
        <v>S</v>
      </c>
      <c r="S113" s="64" t="str">
        <f t="shared" ref="S113" si="800">AN113</f>
        <v>NS</v>
      </c>
      <c r="T113" s="64" t="str">
        <f t="shared" ref="T113" si="801">BF113</f>
        <v>S</v>
      </c>
      <c r="U113" s="64" t="str">
        <f t="shared" ref="U113" si="802">BX113</f>
        <v>S</v>
      </c>
      <c r="V113" s="64">
        <v>0.65700000000000003</v>
      </c>
      <c r="W113" s="64" t="str">
        <f t="shared" si="789"/>
        <v>S</v>
      </c>
      <c r="X113" s="64" t="str">
        <f t="shared" ref="X113" si="803">AP113</f>
        <v>NS</v>
      </c>
      <c r="Y113" s="64" t="str">
        <f t="shared" ref="Y113" si="804">BH113</f>
        <v>S</v>
      </c>
      <c r="Z113" s="64" t="str">
        <f t="shared" ref="Z113" si="805">BZ113</f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ref="BI113" si="806">IF(BJ113=AR113,1,0)</f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63" customFormat="1" x14ac:dyDescent="0.3">
      <c r="A114" s="62">
        <v>14162200</v>
      </c>
      <c r="B114" s="63">
        <v>23773405</v>
      </c>
      <c r="C114" s="63" t="s">
        <v>10</v>
      </c>
      <c r="D114" s="63" t="s">
        <v>254</v>
      </c>
      <c r="E114" s="63" t="s">
        <v>236</v>
      </c>
      <c r="F114" s="79"/>
      <c r="G114" s="64">
        <v>0.59</v>
      </c>
      <c r="H114" s="64" t="str">
        <f t="shared" si="777"/>
        <v>S</v>
      </c>
      <c r="I114" s="64" t="str">
        <f t="shared" ref="I114" si="807">AJ114</f>
        <v>S</v>
      </c>
      <c r="J114" s="64" t="str">
        <f t="shared" ref="J114" si="808">BB114</f>
        <v>S</v>
      </c>
      <c r="K114" s="64" t="str">
        <f t="shared" ref="K114" si="809">BT114</f>
        <v>S</v>
      </c>
      <c r="L114" s="65">
        <v>-7.0000000000000007E-2</v>
      </c>
      <c r="M114" s="64" t="str">
        <f t="shared" si="781"/>
        <v>G</v>
      </c>
      <c r="N114" s="64" t="str">
        <f t="shared" ref="N114" si="810">AO114</f>
        <v>S</v>
      </c>
      <c r="O114" s="64" t="str">
        <f t="shared" ref="O114" si="811">BD114</f>
        <v>NS</v>
      </c>
      <c r="P114" s="64" t="str">
        <f t="shared" ref="P114" si="812">BY114</f>
        <v>S</v>
      </c>
      <c r="Q114" s="64">
        <v>0.64</v>
      </c>
      <c r="R114" s="64" t="str">
        <f t="shared" si="785"/>
        <v>S</v>
      </c>
      <c r="S114" s="64" t="str">
        <f t="shared" ref="S114" si="813">AN114</f>
        <v>NS</v>
      </c>
      <c r="T114" s="64" t="str">
        <f t="shared" ref="T114" si="814">BF114</f>
        <v>S</v>
      </c>
      <c r="U114" s="64" t="str">
        <f t="shared" ref="U114" si="815">BX114</f>
        <v>S</v>
      </c>
      <c r="V114" s="64">
        <v>0.65700000000000003</v>
      </c>
      <c r="W114" s="64" t="str">
        <f t="shared" si="789"/>
        <v>S</v>
      </c>
      <c r="X114" s="64" t="str">
        <f t="shared" ref="X114" si="816">AP114</f>
        <v>NS</v>
      </c>
      <c r="Y114" s="64" t="str">
        <f t="shared" ref="Y114" si="817">BH114</f>
        <v>S</v>
      </c>
      <c r="Z114" s="64" t="str">
        <f t="shared" ref="Z114" si="818">BZ114</f>
        <v>S</v>
      </c>
      <c r="AA114" s="66">
        <v>0.61474935919165996</v>
      </c>
      <c r="AB114" s="66">
        <v>0.50541865349041004</v>
      </c>
      <c r="AC114" s="66">
        <v>23.505529061268899</v>
      </c>
      <c r="AD114" s="66">
        <v>20.7573483741354</v>
      </c>
      <c r="AE114" s="66">
        <v>0.62068562155759599</v>
      </c>
      <c r="AF114" s="66">
        <v>0.70326477695786105</v>
      </c>
      <c r="AG114" s="66">
        <v>0.70620903477716401</v>
      </c>
      <c r="AH114" s="66">
        <v>0.59088709824975805</v>
      </c>
      <c r="AI114" s="67" t="s">
        <v>76</v>
      </c>
      <c r="AJ114" s="67" t="s">
        <v>76</v>
      </c>
      <c r="AK114" s="67" t="s">
        <v>73</v>
      </c>
      <c r="AL114" s="67" t="s">
        <v>73</v>
      </c>
      <c r="AM114" s="67" t="s">
        <v>76</v>
      </c>
      <c r="AN114" s="67" t="s">
        <v>73</v>
      </c>
      <c r="AO114" s="67" t="s">
        <v>76</v>
      </c>
      <c r="AP114" s="67" t="s">
        <v>73</v>
      </c>
      <c r="AR114" s="68" t="s">
        <v>84</v>
      </c>
      <c r="AS114" s="66">
        <v>0.65361168481487997</v>
      </c>
      <c r="AT114" s="66">
        <v>0.62891701080685203</v>
      </c>
      <c r="AU114" s="66">
        <v>19.157711222465299</v>
      </c>
      <c r="AV114" s="66">
        <v>19.6352986175783</v>
      </c>
      <c r="AW114" s="66">
        <v>0.58854763204444205</v>
      </c>
      <c r="AX114" s="66">
        <v>0.60916581420262605</v>
      </c>
      <c r="AY114" s="66">
        <v>0.71557078302967803</v>
      </c>
      <c r="AZ114" s="66">
        <v>0.69834539597761702</v>
      </c>
      <c r="BA114" s="67" t="s">
        <v>76</v>
      </c>
      <c r="BB114" s="67" t="s">
        <v>76</v>
      </c>
      <c r="BC114" s="67" t="s">
        <v>73</v>
      </c>
      <c r="BD114" s="67" t="s">
        <v>73</v>
      </c>
      <c r="BE114" s="67" t="s">
        <v>75</v>
      </c>
      <c r="BF114" s="67" t="s">
        <v>76</v>
      </c>
      <c r="BG114" s="67" t="s">
        <v>76</v>
      </c>
      <c r="BH114" s="67" t="s">
        <v>76</v>
      </c>
      <c r="BI114" s="63">
        <f t="shared" ref="BI114" si="819">IF(BJ114=AR114,1,0)</f>
        <v>1</v>
      </c>
      <c r="BJ114" s="63" t="s">
        <v>84</v>
      </c>
      <c r="BK114" s="66">
        <v>0.61216899059697905</v>
      </c>
      <c r="BL114" s="66">
        <v>0.58873650283311596</v>
      </c>
      <c r="BM114" s="66">
        <v>23.1104136912037</v>
      </c>
      <c r="BN114" s="66">
        <v>22.9050585976862</v>
      </c>
      <c r="BO114" s="66">
        <v>0.62276079629583403</v>
      </c>
      <c r="BP114" s="66">
        <v>0.64129829031963304</v>
      </c>
      <c r="BQ114" s="66">
        <v>0.702161749198008</v>
      </c>
      <c r="BR114" s="66">
        <v>0.683585110815213</v>
      </c>
      <c r="BS114" s="63" t="s">
        <v>76</v>
      </c>
      <c r="BT114" s="63" t="s">
        <v>76</v>
      </c>
      <c r="BU114" s="63" t="s">
        <v>73</v>
      </c>
      <c r="BV114" s="63" t="s">
        <v>73</v>
      </c>
      <c r="BW114" s="63" t="s">
        <v>76</v>
      </c>
      <c r="BX114" s="63" t="s">
        <v>76</v>
      </c>
      <c r="BY114" s="63" t="s">
        <v>76</v>
      </c>
      <c r="BZ114" s="63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260</v>
      </c>
      <c r="F115" s="79"/>
      <c r="G115" s="64">
        <v>0.59</v>
      </c>
      <c r="H115" s="64" t="str">
        <f t="shared" ref="H115" si="820">IF(G115&gt;0.8,"VG",IF(G115&gt;0.7,"G",IF(G115&gt;0.45,"S","NS")))</f>
        <v>S</v>
      </c>
      <c r="I115" s="64" t="str">
        <f t="shared" ref="I115" si="821">AJ115</f>
        <v>S</v>
      </c>
      <c r="J115" s="64" t="str">
        <f t="shared" ref="J115" si="822">BB115</f>
        <v>S</v>
      </c>
      <c r="K115" s="64" t="str">
        <f t="shared" ref="K115" si="823">BT115</f>
        <v>S</v>
      </c>
      <c r="L115" s="65">
        <v>-7.0999999999999994E-2</v>
      </c>
      <c r="M115" s="64" t="str">
        <f t="shared" ref="M115" si="824">IF(ABS(L115)&lt;5%,"VG",IF(ABS(L115)&lt;10%,"G",IF(ABS(L115)&lt;15%,"S","NS")))</f>
        <v>G</v>
      </c>
      <c r="N115" s="64" t="str">
        <f t="shared" ref="N115" si="825">AO115</f>
        <v>S</v>
      </c>
      <c r="O115" s="64" t="str">
        <f t="shared" ref="O115" si="826">BD115</f>
        <v>NS</v>
      </c>
      <c r="P115" s="64" t="str">
        <f t="shared" ref="P115" si="827">BY115</f>
        <v>S</v>
      </c>
      <c r="Q115" s="64">
        <v>0.64</v>
      </c>
      <c r="R115" s="64" t="str">
        <f t="shared" ref="R115" si="828">IF(Q115&lt;=0.5,"VG",IF(Q115&lt;=0.6,"G",IF(Q115&lt;=0.7,"S","NS")))</f>
        <v>S</v>
      </c>
      <c r="S115" s="64" t="str">
        <f t="shared" ref="S115" si="829">AN115</f>
        <v>NS</v>
      </c>
      <c r="T115" s="64" t="str">
        <f t="shared" ref="T115" si="830">BF115</f>
        <v>S</v>
      </c>
      <c r="U115" s="64" t="str">
        <f t="shared" ref="U115" si="831">BX115</f>
        <v>S</v>
      </c>
      <c r="V115" s="64">
        <v>0.65700000000000003</v>
      </c>
      <c r="W115" s="64" t="str">
        <f t="shared" ref="W115" si="832">IF(V115&gt;0.85,"VG",IF(V115&gt;0.75,"G",IF(V115&gt;0.6,"S","NS")))</f>
        <v>S</v>
      </c>
      <c r="X115" s="64" t="str">
        <f t="shared" ref="X115" si="833">AP115</f>
        <v>NS</v>
      </c>
      <c r="Y115" s="64" t="str">
        <f t="shared" ref="Y115" si="834">BH115</f>
        <v>S</v>
      </c>
      <c r="Z115" s="64" t="str">
        <f t="shared" ref="Z115" si="835">BZ115</f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ref="BI115" si="836">IF(BJ115=AR115,1,0)</f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30" customFormat="1" x14ac:dyDescent="0.3">
      <c r="A116" s="114">
        <v>14162200</v>
      </c>
      <c r="B116" s="30">
        <v>23773405</v>
      </c>
      <c r="C116" s="30" t="s">
        <v>10</v>
      </c>
      <c r="D116" s="30" t="s">
        <v>301</v>
      </c>
      <c r="F116" s="116"/>
      <c r="G116" s="24">
        <v>0.33</v>
      </c>
      <c r="H116" s="24" t="str">
        <f t="shared" ref="H116" si="837">IF(G116&gt;0.8,"VG",IF(G116&gt;0.7,"G",IF(G116&gt;0.45,"S","NS")))</f>
        <v>NS</v>
      </c>
      <c r="I116" s="24" t="str">
        <f t="shared" ref="I116" si="838">AJ116</f>
        <v>S</v>
      </c>
      <c r="J116" s="24" t="str">
        <f t="shared" ref="J116" si="839">BB116</f>
        <v>S</v>
      </c>
      <c r="K116" s="24" t="str">
        <f t="shared" ref="K116" si="840">BT116</f>
        <v>S</v>
      </c>
      <c r="L116" s="25">
        <v>-0.1948</v>
      </c>
      <c r="M116" s="24" t="str">
        <f t="shared" ref="M116" si="841">IF(ABS(L116)&lt;5%,"VG",IF(ABS(L116)&lt;10%,"G",IF(ABS(L116)&lt;15%,"S","NS")))</f>
        <v>NS</v>
      </c>
      <c r="N116" s="24" t="str">
        <f t="shared" ref="N116" si="842">AO116</f>
        <v>S</v>
      </c>
      <c r="O116" s="24" t="str">
        <f t="shared" ref="O116" si="843">BD116</f>
        <v>NS</v>
      </c>
      <c r="P116" s="24" t="str">
        <f t="shared" ref="P116" si="844">BY116</f>
        <v>S</v>
      </c>
      <c r="Q116" s="24">
        <v>0.78</v>
      </c>
      <c r="R116" s="24" t="str">
        <f t="shared" ref="R116" si="845">IF(Q116&lt;=0.5,"VG",IF(Q116&lt;=0.6,"G",IF(Q116&lt;=0.7,"S","NS")))</f>
        <v>NS</v>
      </c>
      <c r="S116" s="24" t="str">
        <f t="shared" ref="S116" si="846">AN116</f>
        <v>NS</v>
      </c>
      <c r="T116" s="24" t="str">
        <f t="shared" ref="T116" si="847">BF116</f>
        <v>S</v>
      </c>
      <c r="U116" s="24" t="str">
        <f t="shared" ref="U116" si="848">BX116</f>
        <v>S</v>
      </c>
      <c r="V116" s="24">
        <v>0.60899999999999999</v>
      </c>
      <c r="W116" s="24" t="str">
        <f t="shared" ref="W116" si="849">IF(V116&gt;0.85,"VG",IF(V116&gt;0.75,"G",IF(V116&gt;0.6,"S","NS")))</f>
        <v>S</v>
      </c>
      <c r="X116" s="24" t="str">
        <f t="shared" ref="X116" si="850">AP116</f>
        <v>NS</v>
      </c>
      <c r="Y116" s="24" t="str">
        <f t="shared" ref="Y116" si="851">BH116</f>
        <v>S</v>
      </c>
      <c r="Z116" s="24" t="str">
        <f t="shared" ref="Z116" si="852">BZ116</f>
        <v>S</v>
      </c>
      <c r="AA116" s="33">
        <v>0.61474935919165996</v>
      </c>
      <c r="AB116" s="33">
        <v>0.50541865349041004</v>
      </c>
      <c r="AC116" s="33">
        <v>23.505529061268899</v>
      </c>
      <c r="AD116" s="33">
        <v>20.7573483741354</v>
      </c>
      <c r="AE116" s="33">
        <v>0.62068562155759599</v>
      </c>
      <c r="AF116" s="33">
        <v>0.70326477695786105</v>
      </c>
      <c r="AG116" s="33">
        <v>0.70620903477716401</v>
      </c>
      <c r="AH116" s="33">
        <v>0.59088709824975805</v>
      </c>
      <c r="AI116" s="36" t="s">
        <v>76</v>
      </c>
      <c r="AJ116" s="36" t="s">
        <v>76</v>
      </c>
      <c r="AK116" s="36" t="s">
        <v>73</v>
      </c>
      <c r="AL116" s="36" t="s">
        <v>73</v>
      </c>
      <c r="AM116" s="36" t="s">
        <v>76</v>
      </c>
      <c r="AN116" s="36" t="s">
        <v>73</v>
      </c>
      <c r="AO116" s="36" t="s">
        <v>76</v>
      </c>
      <c r="AP116" s="36" t="s">
        <v>73</v>
      </c>
      <c r="AR116" s="117" t="s">
        <v>84</v>
      </c>
      <c r="AS116" s="33">
        <v>0.65361168481487997</v>
      </c>
      <c r="AT116" s="33">
        <v>0.62891701080685203</v>
      </c>
      <c r="AU116" s="33">
        <v>19.157711222465299</v>
      </c>
      <c r="AV116" s="33">
        <v>19.6352986175783</v>
      </c>
      <c r="AW116" s="33">
        <v>0.58854763204444205</v>
      </c>
      <c r="AX116" s="33">
        <v>0.60916581420262605</v>
      </c>
      <c r="AY116" s="33">
        <v>0.71557078302967803</v>
      </c>
      <c r="AZ116" s="33">
        <v>0.69834539597761702</v>
      </c>
      <c r="BA116" s="36" t="s">
        <v>76</v>
      </c>
      <c r="BB116" s="36" t="s">
        <v>76</v>
      </c>
      <c r="BC116" s="36" t="s">
        <v>73</v>
      </c>
      <c r="BD116" s="36" t="s">
        <v>73</v>
      </c>
      <c r="BE116" s="36" t="s">
        <v>75</v>
      </c>
      <c r="BF116" s="36" t="s">
        <v>76</v>
      </c>
      <c r="BG116" s="36" t="s">
        <v>76</v>
      </c>
      <c r="BH116" s="36" t="s">
        <v>76</v>
      </c>
      <c r="BI116" s="30">
        <f t="shared" ref="BI116" si="853">IF(BJ116=AR116,1,0)</f>
        <v>1</v>
      </c>
      <c r="BJ116" s="30" t="s">
        <v>84</v>
      </c>
      <c r="BK116" s="33">
        <v>0.61216899059697905</v>
      </c>
      <c r="BL116" s="33">
        <v>0.58873650283311596</v>
      </c>
      <c r="BM116" s="33">
        <v>23.1104136912037</v>
      </c>
      <c r="BN116" s="33">
        <v>22.9050585976862</v>
      </c>
      <c r="BO116" s="33">
        <v>0.62276079629583403</v>
      </c>
      <c r="BP116" s="33">
        <v>0.64129829031963304</v>
      </c>
      <c r="BQ116" s="33">
        <v>0.702161749198008</v>
      </c>
      <c r="BR116" s="33">
        <v>0.683585110815213</v>
      </c>
      <c r="BS116" s="30" t="s">
        <v>76</v>
      </c>
      <c r="BT116" s="30" t="s">
        <v>76</v>
      </c>
      <c r="BU116" s="30" t="s">
        <v>73</v>
      </c>
      <c r="BV116" s="30" t="s">
        <v>73</v>
      </c>
      <c r="BW116" s="30" t="s">
        <v>76</v>
      </c>
      <c r="BX116" s="30" t="s">
        <v>76</v>
      </c>
      <c r="BY116" s="30" t="s">
        <v>76</v>
      </c>
      <c r="BZ116" s="30" t="s">
        <v>76</v>
      </c>
    </row>
    <row r="117" spans="1:78" s="30" customFormat="1" x14ac:dyDescent="0.3">
      <c r="A117" s="114">
        <v>14162200</v>
      </c>
      <c r="B117" s="30">
        <v>23773405</v>
      </c>
      <c r="C117" s="30" t="s">
        <v>10</v>
      </c>
      <c r="D117" s="30" t="s">
        <v>304</v>
      </c>
      <c r="F117" s="116"/>
      <c r="G117" s="24">
        <v>0.39</v>
      </c>
      <c r="H117" s="24" t="str">
        <f t="shared" ref="H117" si="854">IF(G117&gt;0.8,"VG",IF(G117&gt;0.7,"G",IF(G117&gt;0.45,"S","NS")))</f>
        <v>NS</v>
      </c>
      <c r="I117" s="24" t="str">
        <f t="shared" ref="I117" si="855">AJ117</f>
        <v>S</v>
      </c>
      <c r="J117" s="24" t="str">
        <f t="shared" ref="J117" si="856">BB117</f>
        <v>S</v>
      </c>
      <c r="K117" s="24" t="str">
        <f t="shared" ref="K117" si="857">BT117</f>
        <v>S</v>
      </c>
      <c r="L117" s="25">
        <v>-0.16839999999999999</v>
      </c>
      <c r="M117" s="24" t="str">
        <f t="shared" ref="M117" si="858">IF(ABS(L117)&lt;5%,"VG",IF(ABS(L117)&lt;10%,"G",IF(ABS(L117)&lt;15%,"S","NS")))</f>
        <v>NS</v>
      </c>
      <c r="N117" s="24" t="str">
        <f t="shared" ref="N117" si="859">AO117</f>
        <v>S</v>
      </c>
      <c r="O117" s="24" t="str">
        <f t="shared" ref="O117" si="860">BD117</f>
        <v>NS</v>
      </c>
      <c r="P117" s="24" t="str">
        <f t="shared" ref="P117" si="861">BY117</f>
        <v>S</v>
      </c>
      <c r="Q117" s="24">
        <v>0.76</v>
      </c>
      <c r="R117" s="24" t="str">
        <f t="shared" ref="R117" si="862">IF(Q117&lt;=0.5,"VG",IF(Q117&lt;=0.6,"G",IF(Q117&lt;=0.7,"S","NS")))</f>
        <v>NS</v>
      </c>
      <c r="S117" s="24" t="str">
        <f t="shared" ref="S117" si="863">AN117</f>
        <v>NS</v>
      </c>
      <c r="T117" s="24" t="str">
        <f t="shared" ref="T117" si="864">BF117</f>
        <v>S</v>
      </c>
      <c r="U117" s="24" t="str">
        <f t="shared" ref="U117" si="865">BX117</f>
        <v>S</v>
      </c>
      <c r="V117" s="24">
        <v>0.61599999999999999</v>
      </c>
      <c r="W117" s="24" t="str">
        <f t="shared" ref="W117" si="866">IF(V117&gt;0.85,"VG",IF(V117&gt;0.75,"G",IF(V117&gt;0.6,"S","NS")))</f>
        <v>S</v>
      </c>
      <c r="X117" s="24" t="str">
        <f t="shared" ref="X117" si="867">AP117</f>
        <v>NS</v>
      </c>
      <c r="Y117" s="24" t="str">
        <f t="shared" ref="Y117" si="868">BH117</f>
        <v>S</v>
      </c>
      <c r="Z117" s="24" t="str">
        <f t="shared" ref="Z117" si="869">BZ117</f>
        <v>S</v>
      </c>
      <c r="AA117" s="33">
        <v>0.61474935919165996</v>
      </c>
      <c r="AB117" s="33">
        <v>0.50541865349041004</v>
      </c>
      <c r="AC117" s="33">
        <v>23.505529061268899</v>
      </c>
      <c r="AD117" s="33">
        <v>20.7573483741354</v>
      </c>
      <c r="AE117" s="33">
        <v>0.62068562155759599</v>
      </c>
      <c r="AF117" s="33">
        <v>0.70326477695786105</v>
      </c>
      <c r="AG117" s="33">
        <v>0.70620903477716401</v>
      </c>
      <c r="AH117" s="33">
        <v>0.59088709824975805</v>
      </c>
      <c r="AI117" s="36" t="s">
        <v>76</v>
      </c>
      <c r="AJ117" s="36" t="s">
        <v>76</v>
      </c>
      <c r="AK117" s="36" t="s">
        <v>73</v>
      </c>
      <c r="AL117" s="36" t="s">
        <v>73</v>
      </c>
      <c r="AM117" s="36" t="s">
        <v>76</v>
      </c>
      <c r="AN117" s="36" t="s">
        <v>73</v>
      </c>
      <c r="AO117" s="36" t="s">
        <v>76</v>
      </c>
      <c r="AP117" s="36" t="s">
        <v>73</v>
      </c>
      <c r="AR117" s="117" t="s">
        <v>84</v>
      </c>
      <c r="AS117" s="33">
        <v>0.65361168481487997</v>
      </c>
      <c r="AT117" s="33">
        <v>0.62891701080685203</v>
      </c>
      <c r="AU117" s="33">
        <v>19.157711222465299</v>
      </c>
      <c r="AV117" s="33">
        <v>19.6352986175783</v>
      </c>
      <c r="AW117" s="33">
        <v>0.58854763204444205</v>
      </c>
      <c r="AX117" s="33">
        <v>0.60916581420262605</v>
      </c>
      <c r="AY117" s="33">
        <v>0.71557078302967803</v>
      </c>
      <c r="AZ117" s="33">
        <v>0.69834539597761702</v>
      </c>
      <c r="BA117" s="36" t="s">
        <v>76</v>
      </c>
      <c r="BB117" s="36" t="s">
        <v>76</v>
      </c>
      <c r="BC117" s="36" t="s">
        <v>73</v>
      </c>
      <c r="BD117" s="36" t="s">
        <v>73</v>
      </c>
      <c r="BE117" s="36" t="s">
        <v>75</v>
      </c>
      <c r="BF117" s="36" t="s">
        <v>76</v>
      </c>
      <c r="BG117" s="36" t="s">
        <v>76</v>
      </c>
      <c r="BH117" s="36" t="s">
        <v>76</v>
      </c>
      <c r="BI117" s="30">
        <f t="shared" ref="BI117" si="870">IF(BJ117=AR117,1,0)</f>
        <v>1</v>
      </c>
      <c r="BJ117" s="30" t="s">
        <v>84</v>
      </c>
      <c r="BK117" s="33">
        <v>0.61216899059697905</v>
      </c>
      <c r="BL117" s="33">
        <v>0.58873650283311596</v>
      </c>
      <c r="BM117" s="33">
        <v>23.1104136912037</v>
      </c>
      <c r="BN117" s="33">
        <v>22.9050585976862</v>
      </c>
      <c r="BO117" s="33">
        <v>0.62276079629583403</v>
      </c>
      <c r="BP117" s="33">
        <v>0.64129829031963304</v>
      </c>
      <c r="BQ117" s="33">
        <v>0.702161749198008</v>
      </c>
      <c r="BR117" s="33">
        <v>0.683585110815213</v>
      </c>
      <c r="BS117" s="30" t="s">
        <v>76</v>
      </c>
      <c r="BT117" s="30" t="s">
        <v>76</v>
      </c>
      <c r="BU117" s="30" t="s">
        <v>73</v>
      </c>
      <c r="BV117" s="30" t="s">
        <v>73</v>
      </c>
      <c r="BW117" s="30" t="s">
        <v>76</v>
      </c>
      <c r="BX117" s="30" t="s">
        <v>76</v>
      </c>
      <c r="BY117" s="30" t="s">
        <v>76</v>
      </c>
      <c r="BZ117" s="30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304</v>
      </c>
      <c r="E118" s="63" t="s">
        <v>306</v>
      </c>
      <c r="F118" s="79"/>
      <c r="G118" s="64">
        <v>0.51</v>
      </c>
      <c r="H118" s="64" t="str">
        <f t="shared" ref="H118" si="871">IF(G118&gt;0.8,"VG",IF(G118&gt;0.7,"G",IF(G118&gt;0.45,"S","NS")))</f>
        <v>S</v>
      </c>
      <c r="I118" s="64" t="str">
        <f t="shared" ref="I118" si="872">AJ118</f>
        <v>S</v>
      </c>
      <c r="J118" s="64" t="str">
        <f t="shared" ref="J118" si="873">BB118</f>
        <v>S</v>
      </c>
      <c r="K118" s="64" t="str">
        <f t="shared" ref="K118" si="874">BT118</f>
        <v>S</v>
      </c>
      <c r="L118" s="65">
        <v>-7.4999999999999997E-2</v>
      </c>
      <c r="M118" s="64" t="str">
        <f t="shared" ref="M118" si="875">IF(ABS(L118)&lt;5%,"VG",IF(ABS(L118)&lt;10%,"G",IF(ABS(L118)&lt;15%,"S","NS")))</f>
        <v>G</v>
      </c>
      <c r="N118" s="64" t="str">
        <f t="shared" ref="N118" si="876">AO118</f>
        <v>S</v>
      </c>
      <c r="O118" s="64" t="str">
        <f t="shared" ref="O118" si="877">BD118</f>
        <v>NS</v>
      </c>
      <c r="P118" s="64" t="str">
        <f t="shared" ref="P118" si="878">BY118</f>
        <v>S</v>
      </c>
      <c r="Q118" s="64">
        <v>0.7</v>
      </c>
      <c r="R118" s="64" t="str">
        <f t="shared" ref="R118" si="879">IF(Q118&lt;=0.5,"VG",IF(Q118&lt;=0.6,"G",IF(Q118&lt;=0.7,"S","NS")))</f>
        <v>S</v>
      </c>
      <c r="S118" s="64" t="str">
        <f t="shared" ref="S118" si="880">AN118</f>
        <v>NS</v>
      </c>
      <c r="T118" s="64" t="str">
        <f t="shared" ref="T118" si="881">BF118</f>
        <v>S</v>
      </c>
      <c r="U118" s="64" t="str">
        <f t="shared" ref="U118" si="882">BX118</f>
        <v>S</v>
      </c>
      <c r="V118" s="64">
        <v>0.627</v>
      </c>
      <c r="W118" s="64" t="str">
        <f t="shared" ref="W118" si="883">IF(V118&gt;0.85,"VG",IF(V118&gt;0.75,"G",IF(V118&gt;0.6,"S","NS")))</f>
        <v>S</v>
      </c>
      <c r="X118" s="64" t="str">
        <f t="shared" ref="X118" si="884">AP118</f>
        <v>NS</v>
      </c>
      <c r="Y118" s="64" t="str">
        <f t="shared" ref="Y118" si="885">BH118</f>
        <v>S</v>
      </c>
      <c r="Z118" s="64" t="str">
        <f t="shared" ref="Z118" si="886">BZ118</f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ref="BI118" si="887">IF(BJ118=AR118,1,0)</f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315</v>
      </c>
      <c r="E119" s="63" t="s">
        <v>316</v>
      </c>
      <c r="F119" s="79"/>
      <c r="G119" s="64">
        <v>0.59</v>
      </c>
      <c r="H119" s="64" t="str">
        <f t="shared" ref="H119" si="888">IF(G119&gt;0.8,"VG",IF(G119&gt;0.7,"G",IF(G119&gt;0.45,"S","NS")))</f>
        <v>S</v>
      </c>
      <c r="I119" s="64" t="str">
        <f t="shared" ref="I119" si="889">AJ119</f>
        <v>S</v>
      </c>
      <c r="J119" s="64" t="str">
        <f t="shared" ref="J119" si="890">BB119</f>
        <v>S</v>
      </c>
      <c r="K119" s="64" t="str">
        <f t="shared" ref="K119" si="891">BT119</f>
        <v>S</v>
      </c>
      <c r="L119" s="65">
        <v>-0.1032</v>
      </c>
      <c r="M119" s="64" t="str">
        <f t="shared" ref="M119" si="892">IF(ABS(L119)&lt;5%,"VG",IF(ABS(L119)&lt;10%,"G",IF(ABS(L119)&lt;15%,"S","NS")))</f>
        <v>S</v>
      </c>
      <c r="N119" s="64" t="str">
        <f t="shared" ref="N119" si="893">AO119</f>
        <v>S</v>
      </c>
      <c r="O119" s="64" t="str">
        <f t="shared" ref="O119" si="894">BD119</f>
        <v>NS</v>
      </c>
      <c r="P119" s="64" t="str">
        <f t="shared" ref="P119" si="895">BY119</f>
        <v>S</v>
      </c>
      <c r="Q119" s="64">
        <v>0.63</v>
      </c>
      <c r="R119" s="64" t="str">
        <f t="shared" ref="R119" si="896">IF(Q119&lt;=0.5,"VG",IF(Q119&lt;=0.6,"G",IF(Q119&lt;=0.7,"S","NS")))</f>
        <v>S</v>
      </c>
      <c r="S119" s="64" t="str">
        <f t="shared" ref="S119" si="897">AN119</f>
        <v>NS</v>
      </c>
      <c r="T119" s="64" t="str">
        <f t="shared" ref="T119" si="898">BF119</f>
        <v>S</v>
      </c>
      <c r="U119" s="64" t="str">
        <f t="shared" ref="U119" si="899">BX119</f>
        <v>S</v>
      </c>
      <c r="V119" s="64">
        <v>0.65</v>
      </c>
      <c r="W119" s="64" t="str">
        <f t="shared" ref="W119" si="900">IF(V119&gt;0.85,"VG",IF(V119&gt;0.75,"G",IF(V119&gt;0.6,"S","NS")))</f>
        <v>S</v>
      </c>
      <c r="X119" s="64" t="str">
        <f t="shared" ref="X119" si="901">AP119</f>
        <v>NS</v>
      </c>
      <c r="Y119" s="64" t="str">
        <f t="shared" ref="Y119" si="902">BH119</f>
        <v>S</v>
      </c>
      <c r="Z119" s="64" t="str">
        <f t="shared" ref="Z119" si="903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04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47" customFormat="1" x14ac:dyDescent="0.3">
      <c r="A120" s="48">
        <v>14162200</v>
      </c>
      <c r="B120" s="47">
        <v>23773405</v>
      </c>
      <c r="C120" s="47" t="s">
        <v>10</v>
      </c>
      <c r="D120" s="47" t="s">
        <v>317</v>
      </c>
      <c r="E120" s="47" t="s">
        <v>318</v>
      </c>
      <c r="F120" s="100"/>
      <c r="G120" s="49">
        <v>0.59</v>
      </c>
      <c r="H120" s="49" t="str">
        <f t="shared" ref="H120" si="905">IF(G120&gt;0.8,"VG",IF(G120&gt;0.7,"G",IF(G120&gt;0.45,"S","NS")))</f>
        <v>S</v>
      </c>
      <c r="I120" s="49" t="str">
        <f t="shared" ref="I120" si="906">AJ120</f>
        <v>S</v>
      </c>
      <c r="J120" s="49" t="str">
        <f t="shared" ref="J120" si="907">BB120</f>
        <v>S</v>
      </c>
      <c r="K120" s="49" t="str">
        <f t="shared" ref="K120" si="908">BT120</f>
        <v>S</v>
      </c>
      <c r="L120" s="50">
        <v>0.158</v>
      </c>
      <c r="M120" s="49" t="str">
        <f t="shared" ref="M120" si="909">IF(ABS(L120)&lt;5%,"VG",IF(ABS(L120)&lt;10%,"G",IF(ABS(L120)&lt;15%,"S","NS")))</f>
        <v>NS</v>
      </c>
      <c r="N120" s="49" t="str">
        <f t="shared" ref="N120" si="910">AO120</f>
        <v>S</v>
      </c>
      <c r="O120" s="49" t="str">
        <f t="shared" ref="O120" si="911">BD120</f>
        <v>NS</v>
      </c>
      <c r="P120" s="49" t="str">
        <f t="shared" ref="P120" si="912">BY120</f>
        <v>S</v>
      </c>
      <c r="Q120" s="49">
        <v>0.63</v>
      </c>
      <c r="R120" s="49" t="str">
        <f t="shared" ref="R120" si="913">IF(Q120&lt;=0.5,"VG",IF(Q120&lt;=0.6,"G",IF(Q120&lt;=0.7,"S","NS")))</f>
        <v>S</v>
      </c>
      <c r="S120" s="49" t="str">
        <f t="shared" ref="S120" si="914">AN120</f>
        <v>NS</v>
      </c>
      <c r="T120" s="49" t="str">
        <f t="shared" ref="T120" si="915">BF120</f>
        <v>S</v>
      </c>
      <c r="U120" s="49" t="str">
        <f t="shared" ref="U120" si="916">BX120</f>
        <v>S</v>
      </c>
      <c r="V120" s="49">
        <v>0.628</v>
      </c>
      <c r="W120" s="49" t="str">
        <f t="shared" ref="W120" si="917">IF(V120&gt;0.85,"VG",IF(V120&gt;0.75,"G",IF(V120&gt;0.6,"S","NS")))</f>
        <v>S</v>
      </c>
      <c r="X120" s="49" t="str">
        <f t="shared" ref="X120" si="918">AP120</f>
        <v>NS</v>
      </c>
      <c r="Y120" s="49" t="str">
        <f t="shared" ref="Y120" si="919">BH120</f>
        <v>S</v>
      </c>
      <c r="Z120" s="49" t="str">
        <f t="shared" ref="Z120" si="920">BZ120</f>
        <v>S</v>
      </c>
      <c r="AA120" s="51">
        <v>0.61474935919165996</v>
      </c>
      <c r="AB120" s="51">
        <v>0.50541865349041004</v>
      </c>
      <c r="AC120" s="51">
        <v>23.505529061268899</v>
      </c>
      <c r="AD120" s="51">
        <v>20.7573483741354</v>
      </c>
      <c r="AE120" s="51">
        <v>0.62068562155759599</v>
      </c>
      <c r="AF120" s="51">
        <v>0.70326477695786105</v>
      </c>
      <c r="AG120" s="51">
        <v>0.70620903477716401</v>
      </c>
      <c r="AH120" s="51">
        <v>0.59088709824975805</v>
      </c>
      <c r="AI120" s="52" t="s">
        <v>76</v>
      </c>
      <c r="AJ120" s="52" t="s">
        <v>76</v>
      </c>
      <c r="AK120" s="52" t="s">
        <v>73</v>
      </c>
      <c r="AL120" s="52" t="s">
        <v>73</v>
      </c>
      <c r="AM120" s="52" t="s">
        <v>76</v>
      </c>
      <c r="AN120" s="52" t="s">
        <v>73</v>
      </c>
      <c r="AO120" s="52" t="s">
        <v>76</v>
      </c>
      <c r="AP120" s="52" t="s">
        <v>73</v>
      </c>
      <c r="AR120" s="53" t="s">
        <v>84</v>
      </c>
      <c r="AS120" s="51">
        <v>0.65361168481487997</v>
      </c>
      <c r="AT120" s="51">
        <v>0.62891701080685203</v>
      </c>
      <c r="AU120" s="51">
        <v>19.157711222465299</v>
      </c>
      <c r="AV120" s="51">
        <v>19.6352986175783</v>
      </c>
      <c r="AW120" s="51">
        <v>0.58854763204444205</v>
      </c>
      <c r="AX120" s="51">
        <v>0.60916581420262605</v>
      </c>
      <c r="AY120" s="51">
        <v>0.71557078302967803</v>
      </c>
      <c r="AZ120" s="51">
        <v>0.69834539597761702</v>
      </c>
      <c r="BA120" s="52" t="s">
        <v>76</v>
      </c>
      <c r="BB120" s="52" t="s">
        <v>76</v>
      </c>
      <c r="BC120" s="52" t="s">
        <v>73</v>
      </c>
      <c r="BD120" s="52" t="s">
        <v>73</v>
      </c>
      <c r="BE120" s="52" t="s">
        <v>75</v>
      </c>
      <c r="BF120" s="52" t="s">
        <v>76</v>
      </c>
      <c r="BG120" s="52" t="s">
        <v>76</v>
      </c>
      <c r="BH120" s="52" t="s">
        <v>76</v>
      </c>
      <c r="BI120" s="47">
        <f t="shared" ref="BI120" si="921">IF(BJ120=AR120,1,0)</f>
        <v>1</v>
      </c>
      <c r="BJ120" s="47" t="s">
        <v>84</v>
      </c>
      <c r="BK120" s="51">
        <v>0.61216899059697905</v>
      </c>
      <c r="BL120" s="51">
        <v>0.58873650283311596</v>
      </c>
      <c r="BM120" s="51">
        <v>23.1104136912037</v>
      </c>
      <c r="BN120" s="51">
        <v>22.9050585976862</v>
      </c>
      <c r="BO120" s="51">
        <v>0.62276079629583403</v>
      </c>
      <c r="BP120" s="51">
        <v>0.64129829031963304</v>
      </c>
      <c r="BQ120" s="51">
        <v>0.702161749198008</v>
      </c>
      <c r="BR120" s="51">
        <v>0.683585110815213</v>
      </c>
      <c r="BS120" s="47" t="s">
        <v>76</v>
      </c>
      <c r="BT120" s="47" t="s">
        <v>76</v>
      </c>
      <c r="BU120" s="47" t="s">
        <v>73</v>
      </c>
      <c r="BV120" s="47" t="s">
        <v>73</v>
      </c>
      <c r="BW120" s="47" t="s">
        <v>76</v>
      </c>
      <c r="BX120" s="47" t="s">
        <v>76</v>
      </c>
      <c r="BY120" s="47" t="s">
        <v>76</v>
      </c>
      <c r="BZ120" s="47" t="s">
        <v>76</v>
      </c>
    </row>
    <row r="121" spans="1:78" s="47" customFormat="1" x14ac:dyDescent="0.3">
      <c r="A121" s="48">
        <v>14162200</v>
      </c>
      <c r="B121" s="47">
        <v>23773405</v>
      </c>
      <c r="C121" s="47" t="s">
        <v>10</v>
      </c>
      <c r="D121" s="47" t="s">
        <v>319</v>
      </c>
      <c r="E121" s="47" t="s">
        <v>318</v>
      </c>
      <c r="F121" s="100"/>
      <c r="G121" s="49">
        <v>0.59</v>
      </c>
      <c r="H121" s="49" t="str">
        <f t="shared" ref="H121" si="922">IF(G121&gt;0.8,"VG",IF(G121&gt;0.7,"G",IF(G121&gt;0.45,"S","NS")))</f>
        <v>S</v>
      </c>
      <c r="I121" s="49" t="str">
        <f t="shared" ref="I121" si="923">AJ121</f>
        <v>S</v>
      </c>
      <c r="J121" s="49" t="str">
        <f t="shared" ref="J121" si="924">BB121</f>
        <v>S</v>
      </c>
      <c r="K121" s="49" t="str">
        <f t="shared" ref="K121" si="925">BT121</f>
        <v>S</v>
      </c>
      <c r="L121" s="50">
        <v>0.1615</v>
      </c>
      <c r="M121" s="49" t="str">
        <f t="shared" ref="M121" si="926">IF(ABS(L121)&lt;5%,"VG",IF(ABS(L121)&lt;10%,"G",IF(ABS(L121)&lt;15%,"S","NS")))</f>
        <v>NS</v>
      </c>
      <c r="N121" s="49" t="str">
        <f t="shared" ref="N121" si="927">AO121</f>
        <v>S</v>
      </c>
      <c r="O121" s="49" t="str">
        <f t="shared" ref="O121" si="928">BD121</f>
        <v>NS</v>
      </c>
      <c r="P121" s="49" t="str">
        <f t="shared" ref="P121" si="929">BY121</f>
        <v>S</v>
      </c>
      <c r="Q121" s="49">
        <v>0.63</v>
      </c>
      <c r="R121" s="49" t="str">
        <f t="shared" ref="R121" si="930">IF(Q121&lt;=0.5,"VG",IF(Q121&lt;=0.6,"G",IF(Q121&lt;=0.7,"S","NS")))</f>
        <v>S</v>
      </c>
      <c r="S121" s="49" t="str">
        <f t="shared" ref="S121" si="931">AN121</f>
        <v>NS</v>
      </c>
      <c r="T121" s="49" t="str">
        <f t="shared" ref="T121" si="932">BF121</f>
        <v>S</v>
      </c>
      <c r="U121" s="49" t="str">
        <f t="shared" ref="U121" si="933">BX121</f>
        <v>S</v>
      </c>
      <c r="V121" s="49">
        <v>0.628</v>
      </c>
      <c r="W121" s="49" t="str">
        <f t="shared" ref="W121" si="934">IF(V121&gt;0.85,"VG",IF(V121&gt;0.75,"G",IF(V121&gt;0.6,"S","NS")))</f>
        <v>S</v>
      </c>
      <c r="X121" s="49" t="str">
        <f t="shared" ref="X121" si="935">AP121</f>
        <v>NS</v>
      </c>
      <c r="Y121" s="49" t="str">
        <f t="shared" ref="Y121" si="936">BH121</f>
        <v>S</v>
      </c>
      <c r="Z121" s="49" t="str">
        <f t="shared" ref="Z121" si="937">BZ121</f>
        <v>S</v>
      </c>
      <c r="AA121" s="51">
        <v>0.61474935919165996</v>
      </c>
      <c r="AB121" s="51">
        <v>0.50541865349041004</v>
      </c>
      <c r="AC121" s="51">
        <v>23.505529061268899</v>
      </c>
      <c r="AD121" s="51">
        <v>20.7573483741354</v>
      </c>
      <c r="AE121" s="51">
        <v>0.62068562155759599</v>
      </c>
      <c r="AF121" s="51">
        <v>0.70326477695786105</v>
      </c>
      <c r="AG121" s="51">
        <v>0.70620903477716401</v>
      </c>
      <c r="AH121" s="51">
        <v>0.59088709824975805</v>
      </c>
      <c r="AI121" s="52" t="s">
        <v>76</v>
      </c>
      <c r="AJ121" s="52" t="s">
        <v>76</v>
      </c>
      <c r="AK121" s="52" t="s">
        <v>73</v>
      </c>
      <c r="AL121" s="52" t="s">
        <v>73</v>
      </c>
      <c r="AM121" s="52" t="s">
        <v>76</v>
      </c>
      <c r="AN121" s="52" t="s">
        <v>73</v>
      </c>
      <c r="AO121" s="52" t="s">
        <v>76</v>
      </c>
      <c r="AP121" s="52" t="s">
        <v>73</v>
      </c>
      <c r="AR121" s="53" t="s">
        <v>84</v>
      </c>
      <c r="AS121" s="51">
        <v>0.65361168481487997</v>
      </c>
      <c r="AT121" s="51">
        <v>0.62891701080685203</v>
      </c>
      <c r="AU121" s="51">
        <v>19.157711222465299</v>
      </c>
      <c r="AV121" s="51">
        <v>19.6352986175783</v>
      </c>
      <c r="AW121" s="51">
        <v>0.58854763204444205</v>
      </c>
      <c r="AX121" s="51">
        <v>0.60916581420262605</v>
      </c>
      <c r="AY121" s="51">
        <v>0.71557078302967803</v>
      </c>
      <c r="AZ121" s="51">
        <v>0.69834539597761702</v>
      </c>
      <c r="BA121" s="52" t="s">
        <v>76</v>
      </c>
      <c r="BB121" s="52" t="s">
        <v>76</v>
      </c>
      <c r="BC121" s="52" t="s">
        <v>73</v>
      </c>
      <c r="BD121" s="52" t="s">
        <v>73</v>
      </c>
      <c r="BE121" s="52" t="s">
        <v>75</v>
      </c>
      <c r="BF121" s="52" t="s">
        <v>76</v>
      </c>
      <c r="BG121" s="52" t="s">
        <v>76</v>
      </c>
      <c r="BH121" s="52" t="s">
        <v>76</v>
      </c>
      <c r="BI121" s="47">
        <f t="shared" ref="BI121" si="938">IF(BJ121=AR121,1,0)</f>
        <v>1</v>
      </c>
      <c r="BJ121" s="47" t="s">
        <v>84</v>
      </c>
      <c r="BK121" s="51">
        <v>0.61216899059697905</v>
      </c>
      <c r="BL121" s="51">
        <v>0.58873650283311596</v>
      </c>
      <c r="BM121" s="51">
        <v>23.1104136912037</v>
      </c>
      <c r="BN121" s="51">
        <v>22.9050585976862</v>
      </c>
      <c r="BO121" s="51">
        <v>0.62276079629583403</v>
      </c>
      <c r="BP121" s="51">
        <v>0.64129829031963304</v>
      </c>
      <c r="BQ121" s="51">
        <v>0.702161749198008</v>
      </c>
      <c r="BR121" s="51">
        <v>0.683585110815213</v>
      </c>
      <c r="BS121" s="47" t="s">
        <v>76</v>
      </c>
      <c r="BT121" s="47" t="s">
        <v>76</v>
      </c>
      <c r="BU121" s="47" t="s">
        <v>73</v>
      </c>
      <c r="BV121" s="47" t="s">
        <v>73</v>
      </c>
      <c r="BW121" s="47" t="s">
        <v>76</v>
      </c>
      <c r="BX121" s="47" t="s">
        <v>76</v>
      </c>
      <c r="BY121" s="47" t="s">
        <v>76</v>
      </c>
      <c r="BZ121" s="47" t="s">
        <v>76</v>
      </c>
    </row>
    <row r="122" spans="1:78" s="47" customFormat="1" x14ac:dyDescent="0.3">
      <c r="A122" s="48">
        <v>14162200</v>
      </c>
      <c r="B122" s="47">
        <v>23773405</v>
      </c>
      <c r="C122" s="47" t="s">
        <v>10</v>
      </c>
      <c r="D122" s="47" t="s">
        <v>319</v>
      </c>
      <c r="E122" s="47" t="s">
        <v>316</v>
      </c>
      <c r="F122" s="100"/>
      <c r="G122" s="49">
        <v>0.6</v>
      </c>
      <c r="H122" s="49" t="str">
        <f t="shared" ref="H122" si="939">IF(G122&gt;0.8,"VG",IF(G122&gt;0.7,"G",IF(G122&gt;0.45,"S","NS")))</f>
        <v>S</v>
      </c>
      <c r="I122" s="49" t="str">
        <f t="shared" ref="I122" si="940">AJ122</f>
        <v>S</v>
      </c>
      <c r="J122" s="49" t="str">
        <f t="shared" ref="J122" si="941">BB122</f>
        <v>S</v>
      </c>
      <c r="K122" s="49" t="str">
        <f t="shared" ref="K122" si="942">BT122</f>
        <v>S</v>
      </c>
      <c r="L122" s="50">
        <v>0.152</v>
      </c>
      <c r="M122" s="49" t="str">
        <f t="shared" ref="M122" si="943">IF(ABS(L122)&lt;5%,"VG",IF(ABS(L122)&lt;10%,"G",IF(ABS(L122)&lt;15%,"S","NS")))</f>
        <v>NS</v>
      </c>
      <c r="N122" s="49" t="str">
        <f t="shared" ref="N122" si="944">AO122</f>
        <v>S</v>
      </c>
      <c r="O122" s="49" t="str">
        <f t="shared" ref="O122" si="945">BD122</f>
        <v>NS</v>
      </c>
      <c r="P122" s="49" t="str">
        <f t="shared" ref="P122" si="946">BY122</f>
        <v>S</v>
      </c>
      <c r="Q122" s="49">
        <v>0.62</v>
      </c>
      <c r="R122" s="49" t="str">
        <f t="shared" ref="R122" si="947">IF(Q122&lt;=0.5,"VG",IF(Q122&lt;=0.6,"G",IF(Q122&lt;=0.7,"S","NS")))</f>
        <v>S</v>
      </c>
      <c r="S122" s="49" t="str">
        <f t="shared" ref="S122" si="948">AN122</f>
        <v>NS</v>
      </c>
      <c r="T122" s="49" t="str">
        <f t="shared" ref="T122" si="949">BF122</f>
        <v>S</v>
      </c>
      <c r="U122" s="49" t="str">
        <f t="shared" ref="U122" si="950">BX122</f>
        <v>S</v>
      </c>
      <c r="V122" s="49">
        <v>0.63</v>
      </c>
      <c r="W122" s="49" t="str">
        <f t="shared" ref="W122" si="951">IF(V122&gt;0.85,"VG",IF(V122&gt;0.75,"G",IF(V122&gt;0.6,"S","NS")))</f>
        <v>S</v>
      </c>
      <c r="X122" s="49" t="str">
        <f t="shared" ref="X122" si="952">AP122</f>
        <v>NS</v>
      </c>
      <c r="Y122" s="49" t="str">
        <f t="shared" ref="Y122" si="953">BH122</f>
        <v>S</v>
      </c>
      <c r="Z122" s="49" t="str">
        <f t="shared" ref="Z122" si="954">BZ122</f>
        <v>S</v>
      </c>
      <c r="AA122" s="51">
        <v>0.61474935919165996</v>
      </c>
      <c r="AB122" s="51">
        <v>0.50541865349041004</v>
      </c>
      <c r="AC122" s="51">
        <v>23.505529061268899</v>
      </c>
      <c r="AD122" s="51">
        <v>20.7573483741354</v>
      </c>
      <c r="AE122" s="51">
        <v>0.62068562155759599</v>
      </c>
      <c r="AF122" s="51">
        <v>0.70326477695786105</v>
      </c>
      <c r="AG122" s="51">
        <v>0.70620903477716401</v>
      </c>
      <c r="AH122" s="51">
        <v>0.59088709824975805</v>
      </c>
      <c r="AI122" s="52" t="s">
        <v>76</v>
      </c>
      <c r="AJ122" s="52" t="s">
        <v>76</v>
      </c>
      <c r="AK122" s="52" t="s">
        <v>73</v>
      </c>
      <c r="AL122" s="52" t="s">
        <v>73</v>
      </c>
      <c r="AM122" s="52" t="s">
        <v>76</v>
      </c>
      <c r="AN122" s="52" t="s">
        <v>73</v>
      </c>
      <c r="AO122" s="52" t="s">
        <v>76</v>
      </c>
      <c r="AP122" s="52" t="s">
        <v>73</v>
      </c>
      <c r="AR122" s="53" t="s">
        <v>84</v>
      </c>
      <c r="AS122" s="51">
        <v>0.65361168481487997</v>
      </c>
      <c r="AT122" s="51">
        <v>0.62891701080685203</v>
      </c>
      <c r="AU122" s="51">
        <v>19.157711222465299</v>
      </c>
      <c r="AV122" s="51">
        <v>19.6352986175783</v>
      </c>
      <c r="AW122" s="51">
        <v>0.58854763204444205</v>
      </c>
      <c r="AX122" s="51">
        <v>0.60916581420262605</v>
      </c>
      <c r="AY122" s="51">
        <v>0.71557078302967803</v>
      </c>
      <c r="AZ122" s="51">
        <v>0.69834539597761702</v>
      </c>
      <c r="BA122" s="52" t="s">
        <v>76</v>
      </c>
      <c r="BB122" s="52" t="s">
        <v>76</v>
      </c>
      <c r="BC122" s="52" t="s">
        <v>73</v>
      </c>
      <c r="BD122" s="52" t="s">
        <v>73</v>
      </c>
      <c r="BE122" s="52" t="s">
        <v>75</v>
      </c>
      <c r="BF122" s="52" t="s">
        <v>76</v>
      </c>
      <c r="BG122" s="52" t="s">
        <v>76</v>
      </c>
      <c r="BH122" s="52" t="s">
        <v>76</v>
      </c>
      <c r="BI122" s="47">
        <f t="shared" ref="BI122" si="955">IF(BJ122=AR122,1,0)</f>
        <v>1</v>
      </c>
      <c r="BJ122" s="47" t="s">
        <v>84</v>
      </c>
      <c r="BK122" s="51">
        <v>0.61216899059697905</v>
      </c>
      <c r="BL122" s="51">
        <v>0.58873650283311596</v>
      </c>
      <c r="BM122" s="51">
        <v>23.1104136912037</v>
      </c>
      <c r="BN122" s="51">
        <v>22.9050585976862</v>
      </c>
      <c r="BO122" s="51">
        <v>0.62276079629583403</v>
      </c>
      <c r="BP122" s="51">
        <v>0.64129829031963304</v>
      </c>
      <c r="BQ122" s="51">
        <v>0.702161749198008</v>
      </c>
      <c r="BR122" s="51">
        <v>0.683585110815213</v>
      </c>
      <c r="BS122" s="47" t="s">
        <v>76</v>
      </c>
      <c r="BT122" s="47" t="s">
        <v>76</v>
      </c>
      <c r="BU122" s="47" t="s">
        <v>73</v>
      </c>
      <c r="BV122" s="47" t="s">
        <v>73</v>
      </c>
      <c r="BW122" s="47" t="s">
        <v>76</v>
      </c>
      <c r="BX122" s="47" t="s">
        <v>76</v>
      </c>
      <c r="BY122" s="47" t="s">
        <v>76</v>
      </c>
      <c r="BZ122" s="47" t="s">
        <v>76</v>
      </c>
    </row>
    <row r="123" spans="1:78" s="63" customFormat="1" x14ac:dyDescent="0.3">
      <c r="A123" s="62">
        <v>14162200</v>
      </c>
      <c r="B123" s="63">
        <v>23773405</v>
      </c>
      <c r="C123" s="63" t="s">
        <v>10</v>
      </c>
      <c r="D123" s="63" t="s">
        <v>319</v>
      </c>
      <c r="E123" s="63" t="s">
        <v>318</v>
      </c>
      <c r="F123" s="79"/>
      <c r="G123" s="64">
        <v>0.59</v>
      </c>
      <c r="H123" s="64" t="str">
        <f t="shared" ref="H123" si="956">IF(G123&gt;0.8,"VG",IF(G123&gt;0.7,"G",IF(G123&gt;0.45,"S","NS")))</f>
        <v>S</v>
      </c>
      <c r="I123" s="64" t="str">
        <f t="shared" ref="I123" si="957">AJ123</f>
        <v>S</v>
      </c>
      <c r="J123" s="64" t="str">
        <f t="shared" ref="J123" si="958">BB123</f>
        <v>S</v>
      </c>
      <c r="K123" s="64" t="str">
        <f t="shared" ref="K123" si="959">BT123</f>
        <v>S</v>
      </c>
      <c r="L123" s="65">
        <v>-6.2E-2</v>
      </c>
      <c r="M123" s="64" t="str">
        <f t="shared" ref="M123" si="960">IF(ABS(L123)&lt;5%,"VG",IF(ABS(L123)&lt;10%,"G",IF(ABS(L123)&lt;15%,"S","NS")))</f>
        <v>G</v>
      </c>
      <c r="N123" s="64" t="str">
        <f t="shared" ref="N123" si="961">AO123</f>
        <v>S</v>
      </c>
      <c r="O123" s="64" t="str">
        <f t="shared" ref="O123" si="962">BD123</f>
        <v>NS</v>
      </c>
      <c r="P123" s="64" t="str">
        <f t="shared" ref="P123" si="963">BY123</f>
        <v>S</v>
      </c>
      <c r="Q123" s="64">
        <v>0.63</v>
      </c>
      <c r="R123" s="64" t="str">
        <f t="shared" ref="R123" si="964">IF(Q123&lt;=0.5,"VG",IF(Q123&lt;=0.6,"G",IF(Q123&lt;=0.7,"S","NS")))</f>
        <v>S</v>
      </c>
      <c r="S123" s="64" t="str">
        <f t="shared" ref="S123" si="965">AN123</f>
        <v>NS</v>
      </c>
      <c r="T123" s="64" t="str">
        <f t="shared" ref="T123" si="966">BF123</f>
        <v>S</v>
      </c>
      <c r="U123" s="64" t="str">
        <f t="shared" ref="U123" si="967">BX123</f>
        <v>S</v>
      </c>
      <c r="V123" s="64">
        <v>0.66</v>
      </c>
      <c r="W123" s="64" t="str">
        <f t="shared" ref="W123" si="968">IF(V123&gt;0.85,"VG",IF(V123&gt;0.75,"G",IF(V123&gt;0.6,"S","NS")))</f>
        <v>S</v>
      </c>
      <c r="X123" s="64" t="str">
        <f t="shared" ref="X123" si="969">AP123</f>
        <v>NS</v>
      </c>
      <c r="Y123" s="64" t="str">
        <f t="shared" ref="Y123" si="970">BH123</f>
        <v>S</v>
      </c>
      <c r="Z123" s="64" t="str">
        <f t="shared" ref="Z123" si="971">BZ123</f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ref="BI123" si="972">IF(BJ123=AR123,1,0)</f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69" customFormat="1" x14ac:dyDescent="0.3">
      <c r="A124" s="72"/>
      <c r="F124" s="80"/>
      <c r="G124" s="70"/>
      <c r="H124" s="70"/>
      <c r="I124" s="70"/>
      <c r="J124" s="70"/>
      <c r="K124" s="70"/>
      <c r="L124" s="7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3"/>
      <c r="AB124" s="73"/>
      <c r="AC124" s="73"/>
      <c r="AD124" s="73"/>
      <c r="AE124" s="73"/>
      <c r="AF124" s="73"/>
      <c r="AG124" s="73"/>
      <c r="AH124" s="73"/>
      <c r="AI124" s="74"/>
      <c r="AJ124" s="74"/>
      <c r="AK124" s="74"/>
      <c r="AL124" s="74"/>
      <c r="AM124" s="74"/>
      <c r="AN124" s="74"/>
      <c r="AO124" s="74"/>
      <c r="AP124" s="74"/>
      <c r="AR124" s="75"/>
      <c r="AS124" s="73"/>
      <c r="AT124" s="73"/>
      <c r="AU124" s="73"/>
      <c r="AV124" s="73"/>
      <c r="AW124" s="73"/>
      <c r="AX124" s="73"/>
      <c r="AY124" s="73"/>
      <c r="AZ124" s="73"/>
      <c r="BA124" s="74"/>
      <c r="BB124" s="74"/>
      <c r="BC124" s="74"/>
      <c r="BD124" s="74"/>
      <c r="BE124" s="74"/>
      <c r="BF124" s="74"/>
      <c r="BG124" s="74"/>
      <c r="BH124" s="74"/>
      <c r="BK124" s="73"/>
      <c r="BL124" s="73"/>
      <c r="BM124" s="73"/>
      <c r="BN124" s="73"/>
      <c r="BO124" s="73"/>
      <c r="BP124" s="73"/>
      <c r="BQ124" s="73"/>
      <c r="BR124" s="73"/>
    </row>
    <row r="125" spans="1:78" s="63" customFormat="1" x14ac:dyDescent="0.3">
      <c r="A125" s="62">
        <v>14162500</v>
      </c>
      <c r="B125" s="63">
        <v>23772909</v>
      </c>
      <c r="C125" s="63" t="s">
        <v>11</v>
      </c>
      <c r="D125" s="63" t="s">
        <v>179</v>
      </c>
      <c r="F125" s="77"/>
      <c r="G125" s="64">
        <v>0.68</v>
      </c>
      <c r="H125" s="64" t="str">
        <f t="shared" ref="H125:H135" si="973">IF(G125&gt;0.8,"VG",IF(G125&gt;0.7,"G",IF(G125&gt;0.45,"S","NS")))</f>
        <v>S</v>
      </c>
      <c r="I125" s="64" t="str">
        <f t="shared" ref="I125:I132" si="974">AJ125</f>
        <v>S</v>
      </c>
      <c r="J125" s="64" t="str">
        <f t="shared" ref="J125:J132" si="975">BB125</f>
        <v>VG</v>
      </c>
      <c r="K125" s="64" t="str">
        <f t="shared" ref="K125:K132" si="976">BT125</f>
        <v>G</v>
      </c>
      <c r="L125" s="65">
        <v>6.0000000000000001E-3</v>
      </c>
      <c r="M125" s="65" t="str">
        <f t="shared" ref="M125:M135" si="977">IF(ABS(L125)&lt;5%,"VG",IF(ABS(L125)&lt;10%,"G",IF(ABS(L125)&lt;15%,"S","NS")))</f>
        <v>VG</v>
      </c>
      <c r="N125" s="64" t="str">
        <f t="shared" ref="N125:N132" si="978">AO125</f>
        <v>G</v>
      </c>
      <c r="O125" s="64" t="str">
        <f t="shared" ref="O125:O132" si="979">BD125</f>
        <v>G</v>
      </c>
      <c r="P125" s="64" t="str">
        <f t="shared" ref="P125:P132" si="980">BY125</f>
        <v>G</v>
      </c>
      <c r="Q125" s="64">
        <v>0.56999999999999995</v>
      </c>
      <c r="R125" s="64" t="str">
        <f t="shared" ref="R125:R135" si="981">IF(Q125&lt;=0.5,"VG",IF(Q125&lt;=0.6,"G",IF(Q125&lt;=0.7,"S","NS")))</f>
        <v>G</v>
      </c>
      <c r="S125" s="64" t="str">
        <f t="shared" ref="S125:S132" si="982">AN125</f>
        <v>G</v>
      </c>
      <c r="T125" s="64" t="str">
        <f t="shared" ref="T125:T132" si="983">BF125</f>
        <v>VG</v>
      </c>
      <c r="U125" s="64" t="str">
        <f t="shared" ref="U125:U132" si="984">BX125</f>
        <v>VG</v>
      </c>
      <c r="V125" s="64">
        <v>0.78</v>
      </c>
      <c r="W125" s="64" t="str">
        <f t="shared" ref="W125:W135" si="985">IF(V125&gt;0.85,"VG",IF(V125&gt;0.75,"G",IF(V125&gt;0.6,"S","NS")))</f>
        <v>G</v>
      </c>
      <c r="X125" s="64" t="str">
        <f t="shared" ref="X125:X132" si="986">AP125</f>
        <v>S</v>
      </c>
      <c r="Y125" s="64" t="str">
        <f t="shared" ref="Y125:Y132" si="987">BH125</f>
        <v>G</v>
      </c>
      <c r="Z125" s="64" t="str">
        <f t="shared" ref="Z125:Z132" si="988">BZ125</f>
        <v>G</v>
      </c>
      <c r="AA125" s="66">
        <v>0.76488069174801598</v>
      </c>
      <c r="AB125" s="66">
        <v>0.68991725054118203</v>
      </c>
      <c r="AC125" s="66">
        <v>10.1443382784535</v>
      </c>
      <c r="AD125" s="66">
        <v>7.1222258413468396</v>
      </c>
      <c r="AE125" s="66">
        <v>0.484891027192693</v>
      </c>
      <c r="AF125" s="66">
        <v>0.55685074253234002</v>
      </c>
      <c r="AG125" s="66">
        <v>0.81843746163333897</v>
      </c>
      <c r="AH125" s="66">
        <v>0.72999307079166997</v>
      </c>
      <c r="AI125" s="67" t="s">
        <v>75</v>
      </c>
      <c r="AJ125" s="67" t="s">
        <v>76</v>
      </c>
      <c r="AK125" s="67" t="s">
        <v>76</v>
      </c>
      <c r="AL125" s="67" t="s">
        <v>75</v>
      </c>
      <c r="AM125" s="67" t="s">
        <v>77</v>
      </c>
      <c r="AN125" s="67" t="s">
        <v>75</v>
      </c>
      <c r="AO125" s="67" t="s">
        <v>75</v>
      </c>
      <c r="AP125" s="67" t="s">
        <v>76</v>
      </c>
      <c r="AR125" s="68" t="s">
        <v>85</v>
      </c>
      <c r="AS125" s="66">
        <v>0.79347932251418196</v>
      </c>
      <c r="AT125" s="66">
        <v>0.80273521066028797</v>
      </c>
      <c r="AU125" s="66">
        <v>6.4806978964083202</v>
      </c>
      <c r="AV125" s="66">
        <v>5.7980864326347703</v>
      </c>
      <c r="AW125" s="66">
        <v>0.454445461508659</v>
      </c>
      <c r="AX125" s="66">
        <v>0.444145009360357</v>
      </c>
      <c r="AY125" s="66">
        <v>0.82084976638971097</v>
      </c>
      <c r="AZ125" s="66">
        <v>0.82746101549721796</v>
      </c>
      <c r="BA125" s="67" t="s">
        <v>75</v>
      </c>
      <c r="BB125" s="67" t="s">
        <v>77</v>
      </c>
      <c r="BC125" s="67" t="s">
        <v>75</v>
      </c>
      <c r="BD125" s="67" t="s">
        <v>75</v>
      </c>
      <c r="BE125" s="67" t="s">
        <v>77</v>
      </c>
      <c r="BF125" s="67" t="s">
        <v>77</v>
      </c>
      <c r="BG125" s="67" t="s">
        <v>75</v>
      </c>
      <c r="BH125" s="67" t="s">
        <v>75</v>
      </c>
      <c r="BI125" s="63">
        <f t="shared" ref="BI125:BI132" si="989">IF(BJ125=AR125,1,0)</f>
        <v>1</v>
      </c>
      <c r="BJ125" s="63" t="s">
        <v>85</v>
      </c>
      <c r="BK125" s="66">
        <v>0.77201057728846201</v>
      </c>
      <c r="BL125" s="66">
        <v>0.78145064939357001</v>
      </c>
      <c r="BM125" s="66">
        <v>8.3086932198694807</v>
      </c>
      <c r="BN125" s="66">
        <v>6.9422442839524603</v>
      </c>
      <c r="BO125" s="66">
        <v>0.47748237947754502</v>
      </c>
      <c r="BP125" s="66">
        <v>0.46749262091120802</v>
      </c>
      <c r="BQ125" s="66">
        <v>0.81530771590621798</v>
      </c>
      <c r="BR125" s="66">
        <v>0.81882056470473397</v>
      </c>
      <c r="BS125" s="63" t="s">
        <v>75</v>
      </c>
      <c r="BT125" s="63" t="s">
        <v>75</v>
      </c>
      <c r="BU125" s="63" t="s">
        <v>75</v>
      </c>
      <c r="BV125" s="63" t="s">
        <v>75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14162500</v>
      </c>
      <c r="B126" s="63">
        <v>23772909</v>
      </c>
      <c r="C126" s="63" t="s">
        <v>11</v>
      </c>
      <c r="D126" s="63" t="s">
        <v>178</v>
      </c>
      <c r="F126" s="79"/>
      <c r="G126" s="64">
        <v>0.54</v>
      </c>
      <c r="H126" s="64" t="str">
        <f t="shared" si="973"/>
        <v>S</v>
      </c>
      <c r="I126" s="64" t="str">
        <f t="shared" si="974"/>
        <v>S</v>
      </c>
      <c r="J126" s="64" t="str">
        <f t="shared" si="975"/>
        <v>VG</v>
      </c>
      <c r="K126" s="64" t="str">
        <f t="shared" si="976"/>
        <v>G</v>
      </c>
      <c r="L126" s="65">
        <v>-2.5000000000000001E-2</v>
      </c>
      <c r="M126" s="65" t="str">
        <f t="shared" si="977"/>
        <v>VG</v>
      </c>
      <c r="N126" s="64" t="str">
        <f t="shared" si="978"/>
        <v>G</v>
      </c>
      <c r="O126" s="64" t="str">
        <f t="shared" si="979"/>
        <v>G</v>
      </c>
      <c r="P126" s="64" t="str">
        <f t="shared" si="980"/>
        <v>G</v>
      </c>
      <c r="Q126" s="64">
        <v>0.67</v>
      </c>
      <c r="R126" s="64" t="str">
        <f t="shared" si="981"/>
        <v>S</v>
      </c>
      <c r="S126" s="64" t="str">
        <f t="shared" si="982"/>
        <v>G</v>
      </c>
      <c r="T126" s="64" t="str">
        <f t="shared" si="983"/>
        <v>VG</v>
      </c>
      <c r="U126" s="64" t="str">
        <f t="shared" si="984"/>
        <v>VG</v>
      </c>
      <c r="V126" s="64">
        <v>0.69</v>
      </c>
      <c r="W126" s="64" t="str">
        <f t="shared" si="985"/>
        <v>S</v>
      </c>
      <c r="X126" s="64" t="str">
        <f t="shared" si="986"/>
        <v>S</v>
      </c>
      <c r="Y126" s="64" t="str">
        <f t="shared" si="987"/>
        <v>G</v>
      </c>
      <c r="Z126" s="64" t="str">
        <f t="shared" si="988"/>
        <v>G</v>
      </c>
      <c r="AA126" s="66">
        <v>0.76488069174801598</v>
      </c>
      <c r="AB126" s="66">
        <v>0.68991725054118203</v>
      </c>
      <c r="AC126" s="66">
        <v>10.1443382784535</v>
      </c>
      <c r="AD126" s="66">
        <v>7.1222258413468396</v>
      </c>
      <c r="AE126" s="66">
        <v>0.484891027192693</v>
      </c>
      <c r="AF126" s="66">
        <v>0.55685074253234002</v>
      </c>
      <c r="AG126" s="66">
        <v>0.81843746163333897</v>
      </c>
      <c r="AH126" s="66">
        <v>0.72999307079166997</v>
      </c>
      <c r="AI126" s="67" t="s">
        <v>75</v>
      </c>
      <c r="AJ126" s="67" t="s">
        <v>76</v>
      </c>
      <c r="AK126" s="67" t="s">
        <v>76</v>
      </c>
      <c r="AL126" s="67" t="s">
        <v>75</v>
      </c>
      <c r="AM126" s="67" t="s">
        <v>77</v>
      </c>
      <c r="AN126" s="67" t="s">
        <v>75</v>
      </c>
      <c r="AO126" s="67" t="s">
        <v>75</v>
      </c>
      <c r="AP126" s="67" t="s">
        <v>76</v>
      </c>
      <c r="AR126" s="68" t="s">
        <v>85</v>
      </c>
      <c r="AS126" s="66">
        <v>0.79347932251418196</v>
      </c>
      <c r="AT126" s="66">
        <v>0.80273521066028797</v>
      </c>
      <c r="AU126" s="66">
        <v>6.4806978964083202</v>
      </c>
      <c r="AV126" s="66">
        <v>5.7980864326347703</v>
      </c>
      <c r="AW126" s="66">
        <v>0.454445461508659</v>
      </c>
      <c r="AX126" s="66">
        <v>0.444145009360357</v>
      </c>
      <c r="AY126" s="66">
        <v>0.82084976638971097</v>
      </c>
      <c r="AZ126" s="66">
        <v>0.82746101549721796</v>
      </c>
      <c r="BA126" s="67" t="s">
        <v>75</v>
      </c>
      <c r="BB126" s="67" t="s">
        <v>77</v>
      </c>
      <c r="BC126" s="67" t="s">
        <v>75</v>
      </c>
      <c r="BD126" s="67" t="s">
        <v>75</v>
      </c>
      <c r="BE126" s="67" t="s">
        <v>77</v>
      </c>
      <c r="BF126" s="67" t="s">
        <v>77</v>
      </c>
      <c r="BG126" s="67" t="s">
        <v>75</v>
      </c>
      <c r="BH126" s="67" t="s">
        <v>75</v>
      </c>
      <c r="BI126" s="63">
        <f t="shared" si="989"/>
        <v>1</v>
      </c>
      <c r="BJ126" s="63" t="s">
        <v>85</v>
      </c>
      <c r="BK126" s="66">
        <v>0.77201057728846201</v>
      </c>
      <c r="BL126" s="66">
        <v>0.78145064939357001</v>
      </c>
      <c r="BM126" s="66">
        <v>8.3086932198694807</v>
      </c>
      <c r="BN126" s="66">
        <v>6.9422442839524603</v>
      </c>
      <c r="BO126" s="66">
        <v>0.47748237947754502</v>
      </c>
      <c r="BP126" s="66">
        <v>0.46749262091120802</v>
      </c>
      <c r="BQ126" s="66">
        <v>0.81530771590621798</v>
      </c>
      <c r="BR126" s="66">
        <v>0.81882056470473397</v>
      </c>
      <c r="BS126" s="63" t="s">
        <v>75</v>
      </c>
      <c r="BT126" s="63" t="s">
        <v>75</v>
      </c>
      <c r="BU126" s="63" t="s">
        <v>75</v>
      </c>
      <c r="BV126" s="63" t="s">
        <v>75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14162500</v>
      </c>
      <c r="B127" s="63">
        <v>23772909</v>
      </c>
      <c r="C127" s="63" t="s">
        <v>11</v>
      </c>
      <c r="D127" s="63" t="s">
        <v>185</v>
      </c>
      <c r="F127" s="79"/>
      <c r="G127" s="64">
        <v>0.61</v>
      </c>
      <c r="H127" s="64" t="str">
        <f t="shared" si="973"/>
        <v>S</v>
      </c>
      <c r="I127" s="64" t="str">
        <f t="shared" si="974"/>
        <v>S</v>
      </c>
      <c r="J127" s="64" t="str">
        <f t="shared" si="975"/>
        <v>VG</v>
      </c>
      <c r="K127" s="64" t="str">
        <f t="shared" si="976"/>
        <v>G</v>
      </c>
      <c r="L127" s="65">
        <v>5.0999999999999997E-2</v>
      </c>
      <c r="M127" s="65" t="str">
        <f t="shared" si="977"/>
        <v>G</v>
      </c>
      <c r="N127" s="64" t="str">
        <f t="shared" si="978"/>
        <v>G</v>
      </c>
      <c r="O127" s="64" t="str">
        <f t="shared" si="979"/>
        <v>G</v>
      </c>
      <c r="P127" s="64" t="str">
        <f t="shared" si="980"/>
        <v>G</v>
      </c>
      <c r="Q127" s="64">
        <v>0.62</v>
      </c>
      <c r="R127" s="64" t="str">
        <f t="shared" si="981"/>
        <v>S</v>
      </c>
      <c r="S127" s="64" t="str">
        <f t="shared" si="982"/>
        <v>G</v>
      </c>
      <c r="T127" s="64" t="str">
        <f t="shared" si="983"/>
        <v>VG</v>
      </c>
      <c r="U127" s="64" t="str">
        <f t="shared" si="984"/>
        <v>VG</v>
      </c>
      <c r="V127" s="64">
        <v>0.69</v>
      </c>
      <c r="W127" s="64" t="str">
        <f t="shared" si="985"/>
        <v>S</v>
      </c>
      <c r="X127" s="64" t="str">
        <f t="shared" si="986"/>
        <v>S</v>
      </c>
      <c r="Y127" s="64" t="str">
        <f t="shared" si="987"/>
        <v>G</v>
      </c>
      <c r="Z127" s="64" t="str">
        <f t="shared" si="988"/>
        <v>G</v>
      </c>
      <c r="AA127" s="66">
        <v>0.76488069174801598</v>
      </c>
      <c r="AB127" s="66">
        <v>0.68991725054118203</v>
      </c>
      <c r="AC127" s="66">
        <v>10.1443382784535</v>
      </c>
      <c r="AD127" s="66">
        <v>7.1222258413468396</v>
      </c>
      <c r="AE127" s="66">
        <v>0.484891027192693</v>
      </c>
      <c r="AF127" s="66">
        <v>0.55685074253234002</v>
      </c>
      <c r="AG127" s="66">
        <v>0.81843746163333897</v>
      </c>
      <c r="AH127" s="66">
        <v>0.72999307079166997</v>
      </c>
      <c r="AI127" s="67" t="s">
        <v>75</v>
      </c>
      <c r="AJ127" s="67" t="s">
        <v>76</v>
      </c>
      <c r="AK127" s="67" t="s">
        <v>76</v>
      </c>
      <c r="AL127" s="67" t="s">
        <v>75</v>
      </c>
      <c r="AM127" s="67" t="s">
        <v>77</v>
      </c>
      <c r="AN127" s="67" t="s">
        <v>75</v>
      </c>
      <c r="AO127" s="67" t="s">
        <v>75</v>
      </c>
      <c r="AP127" s="67" t="s">
        <v>76</v>
      </c>
      <c r="AR127" s="68" t="s">
        <v>85</v>
      </c>
      <c r="AS127" s="66">
        <v>0.79347932251418196</v>
      </c>
      <c r="AT127" s="66">
        <v>0.80273521066028797</v>
      </c>
      <c r="AU127" s="66">
        <v>6.4806978964083202</v>
      </c>
      <c r="AV127" s="66">
        <v>5.7980864326347703</v>
      </c>
      <c r="AW127" s="66">
        <v>0.454445461508659</v>
      </c>
      <c r="AX127" s="66">
        <v>0.444145009360357</v>
      </c>
      <c r="AY127" s="66">
        <v>0.82084976638971097</v>
      </c>
      <c r="AZ127" s="66">
        <v>0.82746101549721796</v>
      </c>
      <c r="BA127" s="67" t="s">
        <v>75</v>
      </c>
      <c r="BB127" s="67" t="s">
        <v>77</v>
      </c>
      <c r="BC127" s="67" t="s">
        <v>75</v>
      </c>
      <c r="BD127" s="67" t="s">
        <v>75</v>
      </c>
      <c r="BE127" s="67" t="s">
        <v>77</v>
      </c>
      <c r="BF127" s="67" t="s">
        <v>77</v>
      </c>
      <c r="BG127" s="67" t="s">
        <v>75</v>
      </c>
      <c r="BH127" s="67" t="s">
        <v>75</v>
      </c>
      <c r="BI127" s="63">
        <f t="shared" si="989"/>
        <v>1</v>
      </c>
      <c r="BJ127" s="63" t="s">
        <v>85</v>
      </c>
      <c r="BK127" s="66">
        <v>0.77201057728846201</v>
      </c>
      <c r="BL127" s="66">
        <v>0.78145064939357001</v>
      </c>
      <c r="BM127" s="66">
        <v>8.3086932198694807</v>
      </c>
      <c r="BN127" s="66">
        <v>6.9422442839524603</v>
      </c>
      <c r="BO127" s="66">
        <v>0.47748237947754502</v>
      </c>
      <c r="BP127" s="66">
        <v>0.46749262091120802</v>
      </c>
      <c r="BQ127" s="66">
        <v>0.81530771590621798</v>
      </c>
      <c r="BR127" s="66">
        <v>0.81882056470473397</v>
      </c>
      <c r="BS127" s="63" t="s">
        <v>75</v>
      </c>
      <c r="BT127" s="63" t="s">
        <v>75</v>
      </c>
      <c r="BU127" s="63" t="s">
        <v>75</v>
      </c>
      <c r="BV127" s="63" t="s">
        <v>75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14162500</v>
      </c>
      <c r="B128" s="63">
        <v>23772909</v>
      </c>
      <c r="C128" s="63" t="s">
        <v>11</v>
      </c>
      <c r="D128" s="63" t="s">
        <v>186</v>
      </c>
      <c r="F128" s="79"/>
      <c r="G128" s="64">
        <v>0.6</v>
      </c>
      <c r="H128" s="64" t="str">
        <f t="shared" si="973"/>
        <v>S</v>
      </c>
      <c r="I128" s="64" t="str">
        <f t="shared" si="974"/>
        <v>S</v>
      </c>
      <c r="J128" s="64" t="str">
        <f t="shared" si="975"/>
        <v>VG</v>
      </c>
      <c r="K128" s="64" t="str">
        <f t="shared" si="976"/>
        <v>G</v>
      </c>
      <c r="L128" s="65">
        <v>0.06</v>
      </c>
      <c r="M128" s="65" t="str">
        <f t="shared" si="977"/>
        <v>G</v>
      </c>
      <c r="N128" s="64" t="str">
        <f t="shared" si="978"/>
        <v>G</v>
      </c>
      <c r="O128" s="64" t="str">
        <f t="shared" si="979"/>
        <v>G</v>
      </c>
      <c r="P128" s="64" t="str">
        <f t="shared" si="980"/>
        <v>G</v>
      </c>
      <c r="Q128" s="64">
        <v>0.62</v>
      </c>
      <c r="R128" s="64" t="str">
        <f t="shared" si="981"/>
        <v>S</v>
      </c>
      <c r="S128" s="64" t="str">
        <f t="shared" si="982"/>
        <v>G</v>
      </c>
      <c r="T128" s="64" t="str">
        <f t="shared" si="983"/>
        <v>VG</v>
      </c>
      <c r="U128" s="64" t="str">
        <f t="shared" si="984"/>
        <v>VG</v>
      </c>
      <c r="V128" s="64">
        <v>0.69</v>
      </c>
      <c r="W128" s="64" t="str">
        <f t="shared" si="985"/>
        <v>S</v>
      </c>
      <c r="X128" s="64" t="str">
        <f t="shared" si="986"/>
        <v>S</v>
      </c>
      <c r="Y128" s="64" t="str">
        <f t="shared" si="987"/>
        <v>G</v>
      </c>
      <c r="Z128" s="64" t="str">
        <f t="shared" si="988"/>
        <v>G</v>
      </c>
      <c r="AA128" s="66">
        <v>0.76488069174801598</v>
      </c>
      <c r="AB128" s="66">
        <v>0.68991725054118203</v>
      </c>
      <c r="AC128" s="66">
        <v>10.1443382784535</v>
      </c>
      <c r="AD128" s="66">
        <v>7.1222258413468396</v>
      </c>
      <c r="AE128" s="66">
        <v>0.484891027192693</v>
      </c>
      <c r="AF128" s="66">
        <v>0.55685074253234002</v>
      </c>
      <c r="AG128" s="66">
        <v>0.81843746163333897</v>
      </c>
      <c r="AH128" s="66">
        <v>0.72999307079166997</v>
      </c>
      <c r="AI128" s="67" t="s">
        <v>75</v>
      </c>
      <c r="AJ128" s="67" t="s">
        <v>76</v>
      </c>
      <c r="AK128" s="67" t="s">
        <v>76</v>
      </c>
      <c r="AL128" s="67" t="s">
        <v>75</v>
      </c>
      <c r="AM128" s="67" t="s">
        <v>77</v>
      </c>
      <c r="AN128" s="67" t="s">
        <v>75</v>
      </c>
      <c r="AO128" s="67" t="s">
        <v>75</v>
      </c>
      <c r="AP128" s="67" t="s">
        <v>76</v>
      </c>
      <c r="AR128" s="68" t="s">
        <v>85</v>
      </c>
      <c r="AS128" s="66">
        <v>0.79347932251418196</v>
      </c>
      <c r="AT128" s="66">
        <v>0.80273521066028797</v>
      </c>
      <c r="AU128" s="66">
        <v>6.4806978964083202</v>
      </c>
      <c r="AV128" s="66">
        <v>5.7980864326347703</v>
      </c>
      <c r="AW128" s="66">
        <v>0.454445461508659</v>
      </c>
      <c r="AX128" s="66">
        <v>0.444145009360357</v>
      </c>
      <c r="AY128" s="66">
        <v>0.82084976638971097</v>
      </c>
      <c r="AZ128" s="66">
        <v>0.82746101549721796</v>
      </c>
      <c r="BA128" s="67" t="s">
        <v>75</v>
      </c>
      <c r="BB128" s="67" t="s">
        <v>77</v>
      </c>
      <c r="BC128" s="67" t="s">
        <v>75</v>
      </c>
      <c r="BD128" s="67" t="s">
        <v>75</v>
      </c>
      <c r="BE128" s="67" t="s">
        <v>77</v>
      </c>
      <c r="BF128" s="67" t="s">
        <v>77</v>
      </c>
      <c r="BG128" s="67" t="s">
        <v>75</v>
      </c>
      <c r="BH128" s="67" t="s">
        <v>75</v>
      </c>
      <c r="BI128" s="63">
        <f t="shared" si="989"/>
        <v>1</v>
      </c>
      <c r="BJ128" s="63" t="s">
        <v>85</v>
      </c>
      <c r="BK128" s="66">
        <v>0.77201057728846201</v>
      </c>
      <c r="BL128" s="66">
        <v>0.78145064939357001</v>
      </c>
      <c r="BM128" s="66">
        <v>8.3086932198694807</v>
      </c>
      <c r="BN128" s="66">
        <v>6.9422442839524603</v>
      </c>
      <c r="BO128" s="66">
        <v>0.47748237947754502</v>
      </c>
      <c r="BP128" s="66">
        <v>0.46749262091120802</v>
      </c>
      <c r="BQ128" s="66">
        <v>0.81530771590621798</v>
      </c>
      <c r="BR128" s="66">
        <v>0.81882056470473397</v>
      </c>
      <c r="BS128" s="63" t="s">
        <v>75</v>
      </c>
      <c r="BT128" s="63" t="s">
        <v>75</v>
      </c>
      <c r="BU128" s="63" t="s">
        <v>75</v>
      </c>
      <c r="BV128" s="63" t="s">
        <v>75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14162500</v>
      </c>
      <c r="B129" s="63">
        <v>23772909</v>
      </c>
      <c r="C129" s="63" t="s">
        <v>11</v>
      </c>
      <c r="D129" s="63" t="s">
        <v>204</v>
      </c>
      <c r="F129" s="79"/>
      <c r="G129" s="64">
        <v>0.78</v>
      </c>
      <c r="H129" s="64" t="str">
        <f t="shared" si="973"/>
        <v>G</v>
      </c>
      <c r="I129" s="64" t="str">
        <f t="shared" si="974"/>
        <v>S</v>
      </c>
      <c r="J129" s="64" t="str">
        <f t="shared" si="975"/>
        <v>VG</v>
      </c>
      <c r="K129" s="64" t="str">
        <f t="shared" si="976"/>
        <v>G</v>
      </c>
      <c r="L129" s="65">
        <v>6.2E-2</v>
      </c>
      <c r="M129" s="65" t="str">
        <f t="shared" si="977"/>
        <v>G</v>
      </c>
      <c r="N129" s="64" t="str">
        <f t="shared" si="978"/>
        <v>G</v>
      </c>
      <c r="O129" s="64" t="str">
        <f t="shared" si="979"/>
        <v>G</v>
      </c>
      <c r="P129" s="64" t="str">
        <f t="shared" si="980"/>
        <v>G</v>
      </c>
      <c r="Q129" s="64">
        <v>0.47</v>
      </c>
      <c r="R129" s="64" t="str">
        <f t="shared" si="981"/>
        <v>VG</v>
      </c>
      <c r="S129" s="64" t="str">
        <f t="shared" si="982"/>
        <v>G</v>
      </c>
      <c r="T129" s="64" t="str">
        <f t="shared" si="983"/>
        <v>VG</v>
      </c>
      <c r="U129" s="64" t="str">
        <f t="shared" si="984"/>
        <v>VG</v>
      </c>
      <c r="V129" s="64">
        <v>0.82</v>
      </c>
      <c r="W129" s="64" t="str">
        <f t="shared" si="985"/>
        <v>G</v>
      </c>
      <c r="X129" s="64" t="str">
        <f t="shared" si="986"/>
        <v>S</v>
      </c>
      <c r="Y129" s="64" t="str">
        <f t="shared" si="987"/>
        <v>G</v>
      </c>
      <c r="Z129" s="64" t="str">
        <f t="shared" si="988"/>
        <v>G</v>
      </c>
      <c r="AA129" s="66">
        <v>0.76488069174801598</v>
      </c>
      <c r="AB129" s="66">
        <v>0.68991725054118203</v>
      </c>
      <c r="AC129" s="66">
        <v>10.1443382784535</v>
      </c>
      <c r="AD129" s="66">
        <v>7.1222258413468396</v>
      </c>
      <c r="AE129" s="66">
        <v>0.484891027192693</v>
      </c>
      <c r="AF129" s="66">
        <v>0.55685074253234002</v>
      </c>
      <c r="AG129" s="66">
        <v>0.81843746163333897</v>
      </c>
      <c r="AH129" s="66">
        <v>0.72999307079166997</v>
      </c>
      <c r="AI129" s="67" t="s">
        <v>75</v>
      </c>
      <c r="AJ129" s="67" t="s">
        <v>76</v>
      </c>
      <c r="AK129" s="67" t="s">
        <v>76</v>
      </c>
      <c r="AL129" s="67" t="s">
        <v>75</v>
      </c>
      <c r="AM129" s="67" t="s">
        <v>77</v>
      </c>
      <c r="AN129" s="67" t="s">
        <v>75</v>
      </c>
      <c r="AO129" s="67" t="s">
        <v>75</v>
      </c>
      <c r="AP129" s="67" t="s">
        <v>76</v>
      </c>
      <c r="AR129" s="68" t="s">
        <v>85</v>
      </c>
      <c r="AS129" s="66">
        <v>0.79347932251418196</v>
      </c>
      <c r="AT129" s="66">
        <v>0.80273521066028797</v>
      </c>
      <c r="AU129" s="66">
        <v>6.4806978964083202</v>
      </c>
      <c r="AV129" s="66">
        <v>5.7980864326347703</v>
      </c>
      <c r="AW129" s="66">
        <v>0.454445461508659</v>
      </c>
      <c r="AX129" s="66">
        <v>0.444145009360357</v>
      </c>
      <c r="AY129" s="66">
        <v>0.82084976638971097</v>
      </c>
      <c r="AZ129" s="66">
        <v>0.82746101549721796</v>
      </c>
      <c r="BA129" s="67" t="s">
        <v>75</v>
      </c>
      <c r="BB129" s="67" t="s">
        <v>77</v>
      </c>
      <c r="BC129" s="67" t="s">
        <v>75</v>
      </c>
      <c r="BD129" s="67" t="s">
        <v>75</v>
      </c>
      <c r="BE129" s="67" t="s">
        <v>77</v>
      </c>
      <c r="BF129" s="67" t="s">
        <v>77</v>
      </c>
      <c r="BG129" s="67" t="s">
        <v>75</v>
      </c>
      <c r="BH129" s="67" t="s">
        <v>75</v>
      </c>
      <c r="BI129" s="63">
        <f t="shared" si="989"/>
        <v>1</v>
      </c>
      <c r="BJ129" s="63" t="s">
        <v>85</v>
      </c>
      <c r="BK129" s="66">
        <v>0.77201057728846201</v>
      </c>
      <c r="BL129" s="66">
        <v>0.78145064939357001</v>
      </c>
      <c r="BM129" s="66">
        <v>8.3086932198694807</v>
      </c>
      <c r="BN129" s="66">
        <v>6.9422442839524603</v>
      </c>
      <c r="BO129" s="66">
        <v>0.47748237947754502</v>
      </c>
      <c r="BP129" s="66">
        <v>0.46749262091120802</v>
      </c>
      <c r="BQ129" s="66">
        <v>0.81530771590621798</v>
      </c>
      <c r="BR129" s="66">
        <v>0.81882056470473397</v>
      </c>
      <c r="BS129" s="63" t="s">
        <v>75</v>
      </c>
      <c r="BT129" s="63" t="s">
        <v>75</v>
      </c>
      <c r="BU129" s="63" t="s">
        <v>75</v>
      </c>
      <c r="BV129" s="63" t="s">
        <v>75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14162500</v>
      </c>
      <c r="B130" s="63">
        <v>23772909</v>
      </c>
      <c r="C130" s="63" t="s">
        <v>11</v>
      </c>
      <c r="D130" s="63" t="s">
        <v>212</v>
      </c>
      <c r="F130" s="79"/>
      <c r="G130" s="64">
        <v>0.75</v>
      </c>
      <c r="H130" s="64" t="str">
        <f t="shared" si="973"/>
        <v>G</v>
      </c>
      <c r="I130" s="64" t="str">
        <f t="shared" si="974"/>
        <v>S</v>
      </c>
      <c r="J130" s="64" t="str">
        <f t="shared" si="975"/>
        <v>VG</v>
      </c>
      <c r="K130" s="64" t="str">
        <f t="shared" si="976"/>
        <v>G</v>
      </c>
      <c r="L130" s="65">
        <v>4.0000000000000001E-3</v>
      </c>
      <c r="M130" s="65" t="str">
        <f t="shared" si="977"/>
        <v>VG</v>
      </c>
      <c r="N130" s="64" t="str">
        <f t="shared" si="978"/>
        <v>G</v>
      </c>
      <c r="O130" s="64" t="str">
        <f t="shared" si="979"/>
        <v>G</v>
      </c>
      <c r="P130" s="64" t="str">
        <f t="shared" si="980"/>
        <v>G</v>
      </c>
      <c r="Q130" s="64">
        <v>0.5</v>
      </c>
      <c r="R130" s="64" t="str">
        <f t="shared" si="981"/>
        <v>VG</v>
      </c>
      <c r="S130" s="64" t="str">
        <f t="shared" si="982"/>
        <v>G</v>
      </c>
      <c r="T130" s="64" t="str">
        <f t="shared" si="983"/>
        <v>VG</v>
      </c>
      <c r="U130" s="64" t="str">
        <f t="shared" si="984"/>
        <v>VG</v>
      </c>
      <c r="V130" s="64">
        <v>0.82</v>
      </c>
      <c r="W130" s="64" t="str">
        <f t="shared" si="985"/>
        <v>G</v>
      </c>
      <c r="X130" s="64" t="str">
        <f t="shared" si="986"/>
        <v>S</v>
      </c>
      <c r="Y130" s="64" t="str">
        <f t="shared" si="987"/>
        <v>G</v>
      </c>
      <c r="Z130" s="64" t="str">
        <f t="shared" si="988"/>
        <v>G</v>
      </c>
      <c r="AA130" s="66">
        <v>0.76488069174801598</v>
      </c>
      <c r="AB130" s="66">
        <v>0.68991725054118203</v>
      </c>
      <c r="AC130" s="66">
        <v>10.1443382784535</v>
      </c>
      <c r="AD130" s="66">
        <v>7.1222258413468396</v>
      </c>
      <c r="AE130" s="66">
        <v>0.484891027192693</v>
      </c>
      <c r="AF130" s="66">
        <v>0.55685074253234002</v>
      </c>
      <c r="AG130" s="66">
        <v>0.81843746163333897</v>
      </c>
      <c r="AH130" s="66">
        <v>0.72999307079166997</v>
      </c>
      <c r="AI130" s="67" t="s">
        <v>75</v>
      </c>
      <c r="AJ130" s="67" t="s">
        <v>76</v>
      </c>
      <c r="AK130" s="67" t="s">
        <v>76</v>
      </c>
      <c r="AL130" s="67" t="s">
        <v>75</v>
      </c>
      <c r="AM130" s="67" t="s">
        <v>77</v>
      </c>
      <c r="AN130" s="67" t="s">
        <v>75</v>
      </c>
      <c r="AO130" s="67" t="s">
        <v>75</v>
      </c>
      <c r="AP130" s="67" t="s">
        <v>76</v>
      </c>
      <c r="AR130" s="68" t="s">
        <v>85</v>
      </c>
      <c r="AS130" s="66">
        <v>0.79347932251418196</v>
      </c>
      <c r="AT130" s="66">
        <v>0.80273521066028797</v>
      </c>
      <c r="AU130" s="66">
        <v>6.4806978964083202</v>
      </c>
      <c r="AV130" s="66">
        <v>5.7980864326347703</v>
      </c>
      <c r="AW130" s="66">
        <v>0.454445461508659</v>
      </c>
      <c r="AX130" s="66">
        <v>0.444145009360357</v>
      </c>
      <c r="AY130" s="66">
        <v>0.82084976638971097</v>
      </c>
      <c r="AZ130" s="66">
        <v>0.82746101549721796</v>
      </c>
      <c r="BA130" s="67" t="s">
        <v>75</v>
      </c>
      <c r="BB130" s="67" t="s">
        <v>77</v>
      </c>
      <c r="BC130" s="67" t="s">
        <v>75</v>
      </c>
      <c r="BD130" s="67" t="s">
        <v>75</v>
      </c>
      <c r="BE130" s="67" t="s">
        <v>77</v>
      </c>
      <c r="BF130" s="67" t="s">
        <v>77</v>
      </c>
      <c r="BG130" s="67" t="s">
        <v>75</v>
      </c>
      <c r="BH130" s="67" t="s">
        <v>75</v>
      </c>
      <c r="BI130" s="63">
        <f t="shared" si="989"/>
        <v>1</v>
      </c>
      <c r="BJ130" s="63" t="s">
        <v>85</v>
      </c>
      <c r="BK130" s="66">
        <v>0.77201057728846201</v>
      </c>
      <c r="BL130" s="66">
        <v>0.78145064939357001</v>
      </c>
      <c r="BM130" s="66">
        <v>8.3086932198694807</v>
      </c>
      <c r="BN130" s="66">
        <v>6.9422442839524603</v>
      </c>
      <c r="BO130" s="66">
        <v>0.47748237947754502</v>
      </c>
      <c r="BP130" s="66">
        <v>0.46749262091120802</v>
      </c>
      <c r="BQ130" s="66">
        <v>0.81530771590621798</v>
      </c>
      <c r="BR130" s="66">
        <v>0.81882056470473397</v>
      </c>
      <c r="BS130" s="63" t="s">
        <v>75</v>
      </c>
      <c r="BT130" s="63" t="s">
        <v>75</v>
      </c>
      <c r="BU130" s="63" t="s">
        <v>75</v>
      </c>
      <c r="BV130" s="63" t="s">
        <v>75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14162500</v>
      </c>
      <c r="B131" s="63">
        <v>23772909</v>
      </c>
      <c r="C131" s="63" t="s">
        <v>11</v>
      </c>
      <c r="D131" s="63" t="s">
        <v>220</v>
      </c>
      <c r="F131" s="79"/>
      <c r="G131" s="64">
        <v>0.76</v>
      </c>
      <c r="H131" s="64" t="str">
        <f t="shared" si="973"/>
        <v>G</v>
      </c>
      <c r="I131" s="64" t="str">
        <f t="shared" si="974"/>
        <v>S</v>
      </c>
      <c r="J131" s="64" t="str">
        <f t="shared" si="975"/>
        <v>VG</v>
      </c>
      <c r="K131" s="64" t="str">
        <f t="shared" si="976"/>
        <v>G</v>
      </c>
      <c r="L131" s="65">
        <v>4.0000000000000001E-3</v>
      </c>
      <c r="M131" s="65" t="str">
        <f t="shared" si="977"/>
        <v>VG</v>
      </c>
      <c r="N131" s="64" t="str">
        <f t="shared" si="978"/>
        <v>G</v>
      </c>
      <c r="O131" s="64" t="str">
        <f t="shared" si="979"/>
        <v>G</v>
      </c>
      <c r="P131" s="64" t="str">
        <f t="shared" si="980"/>
        <v>G</v>
      </c>
      <c r="Q131" s="64">
        <v>0.49</v>
      </c>
      <c r="R131" s="64" t="str">
        <f t="shared" si="981"/>
        <v>VG</v>
      </c>
      <c r="S131" s="64" t="str">
        <f t="shared" si="982"/>
        <v>G</v>
      </c>
      <c r="T131" s="64" t="str">
        <f t="shared" si="983"/>
        <v>VG</v>
      </c>
      <c r="U131" s="64" t="str">
        <f t="shared" si="984"/>
        <v>VG</v>
      </c>
      <c r="V131" s="64">
        <v>0.82</v>
      </c>
      <c r="W131" s="64" t="str">
        <f t="shared" si="985"/>
        <v>G</v>
      </c>
      <c r="X131" s="64" t="str">
        <f t="shared" si="986"/>
        <v>S</v>
      </c>
      <c r="Y131" s="64" t="str">
        <f t="shared" si="987"/>
        <v>G</v>
      </c>
      <c r="Z131" s="64" t="str">
        <f t="shared" si="988"/>
        <v>G</v>
      </c>
      <c r="AA131" s="66">
        <v>0.76488069174801598</v>
      </c>
      <c r="AB131" s="66">
        <v>0.68991725054118203</v>
      </c>
      <c r="AC131" s="66">
        <v>10.1443382784535</v>
      </c>
      <c r="AD131" s="66">
        <v>7.1222258413468396</v>
      </c>
      <c r="AE131" s="66">
        <v>0.484891027192693</v>
      </c>
      <c r="AF131" s="66">
        <v>0.55685074253234002</v>
      </c>
      <c r="AG131" s="66">
        <v>0.81843746163333897</v>
      </c>
      <c r="AH131" s="66">
        <v>0.72999307079166997</v>
      </c>
      <c r="AI131" s="67" t="s">
        <v>75</v>
      </c>
      <c r="AJ131" s="67" t="s">
        <v>76</v>
      </c>
      <c r="AK131" s="67" t="s">
        <v>76</v>
      </c>
      <c r="AL131" s="67" t="s">
        <v>75</v>
      </c>
      <c r="AM131" s="67" t="s">
        <v>77</v>
      </c>
      <c r="AN131" s="67" t="s">
        <v>75</v>
      </c>
      <c r="AO131" s="67" t="s">
        <v>75</v>
      </c>
      <c r="AP131" s="67" t="s">
        <v>76</v>
      </c>
      <c r="AR131" s="68" t="s">
        <v>85</v>
      </c>
      <c r="AS131" s="66">
        <v>0.79347932251418196</v>
      </c>
      <c r="AT131" s="66">
        <v>0.80273521066028797</v>
      </c>
      <c r="AU131" s="66">
        <v>6.4806978964083202</v>
      </c>
      <c r="AV131" s="66">
        <v>5.7980864326347703</v>
      </c>
      <c r="AW131" s="66">
        <v>0.454445461508659</v>
      </c>
      <c r="AX131" s="66">
        <v>0.444145009360357</v>
      </c>
      <c r="AY131" s="66">
        <v>0.82084976638971097</v>
      </c>
      <c r="AZ131" s="66">
        <v>0.82746101549721796</v>
      </c>
      <c r="BA131" s="67" t="s">
        <v>75</v>
      </c>
      <c r="BB131" s="67" t="s">
        <v>77</v>
      </c>
      <c r="BC131" s="67" t="s">
        <v>75</v>
      </c>
      <c r="BD131" s="67" t="s">
        <v>75</v>
      </c>
      <c r="BE131" s="67" t="s">
        <v>77</v>
      </c>
      <c r="BF131" s="67" t="s">
        <v>77</v>
      </c>
      <c r="BG131" s="67" t="s">
        <v>75</v>
      </c>
      <c r="BH131" s="67" t="s">
        <v>75</v>
      </c>
      <c r="BI131" s="63">
        <f t="shared" si="989"/>
        <v>1</v>
      </c>
      <c r="BJ131" s="63" t="s">
        <v>85</v>
      </c>
      <c r="BK131" s="66">
        <v>0.77201057728846201</v>
      </c>
      <c r="BL131" s="66">
        <v>0.78145064939357001</v>
      </c>
      <c r="BM131" s="66">
        <v>8.3086932198694807</v>
      </c>
      <c r="BN131" s="66">
        <v>6.9422442839524603</v>
      </c>
      <c r="BO131" s="66">
        <v>0.47748237947754502</v>
      </c>
      <c r="BP131" s="66">
        <v>0.46749262091120802</v>
      </c>
      <c r="BQ131" s="66">
        <v>0.81530771590621798</v>
      </c>
      <c r="BR131" s="66">
        <v>0.81882056470473397</v>
      </c>
      <c r="BS131" s="63" t="s">
        <v>75</v>
      </c>
      <c r="BT131" s="63" t="s">
        <v>75</v>
      </c>
      <c r="BU131" s="63" t="s">
        <v>75</v>
      </c>
      <c r="BV131" s="63" t="s">
        <v>75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14162500</v>
      </c>
      <c r="B132" s="63">
        <v>23772909</v>
      </c>
      <c r="C132" s="63" t="s">
        <v>11</v>
      </c>
      <c r="D132" s="63" t="s">
        <v>225</v>
      </c>
      <c r="F132" s="79"/>
      <c r="G132" s="64">
        <v>0.76</v>
      </c>
      <c r="H132" s="64" t="str">
        <f t="shared" si="973"/>
        <v>G</v>
      </c>
      <c r="I132" s="64" t="str">
        <f t="shared" si="974"/>
        <v>S</v>
      </c>
      <c r="J132" s="64" t="str">
        <f t="shared" si="975"/>
        <v>VG</v>
      </c>
      <c r="K132" s="64" t="str">
        <f t="shared" si="976"/>
        <v>G</v>
      </c>
      <c r="L132" s="65">
        <v>0</v>
      </c>
      <c r="M132" s="65" t="str">
        <f t="shared" si="977"/>
        <v>VG</v>
      </c>
      <c r="N132" s="64" t="str">
        <f t="shared" si="978"/>
        <v>G</v>
      </c>
      <c r="O132" s="64" t="str">
        <f t="shared" si="979"/>
        <v>G</v>
      </c>
      <c r="P132" s="64" t="str">
        <f t="shared" si="980"/>
        <v>G</v>
      </c>
      <c r="Q132" s="64">
        <v>0.49</v>
      </c>
      <c r="R132" s="64" t="str">
        <f t="shared" si="981"/>
        <v>VG</v>
      </c>
      <c r="S132" s="64" t="str">
        <f t="shared" si="982"/>
        <v>G</v>
      </c>
      <c r="T132" s="64" t="str">
        <f t="shared" si="983"/>
        <v>VG</v>
      </c>
      <c r="U132" s="64" t="str">
        <f t="shared" si="984"/>
        <v>VG</v>
      </c>
      <c r="V132" s="64">
        <v>0.81</v>
      </c>
      <c r="W132" s="64" t="str">
        <f t="shared" si="985"/>
        <v>G</v>
      </c>
      <c r="X132" s="64" t="str">
        <f t="shared" si="986"/>
        <v>S</v>
      </c>
      <c r="Y132" s="64" t="str">
        <f t="shared" si="987"/>
        <v>G</v>
      </c>
      <c r="Z132" s="64" t="str">
        <f t="shared" si="988"/>
        <v>G</v>
      </c>
      <c r="AA132" s="66">
        <v>0.76488069174801598</v>
      </c>
      <c r="AB132" s="66">
        <v>0.68991725054118203</v>
      </c>
      <c r="AC132" s="66">
        <v>10.1443382784535</v>
      </c>
      <c r="AD132" s="66">
        <v>7.1222258413468396</v>
      </c>
      <c r="AE132" s="66">
        <v>0.484891027192693</v>
      </c>
      <c r="AF132" s="66">
        <v>0.55685074253234002</v>
      </c>
      <c r="AG132" s="66">
        <v>0.81843746163333897</v>
      </c>
      <c r="AH132" s="66">
        <v>0.72999307079166997</v>
      </c>
      <c r="AI132" s="67" t="s">
        <v>75</v>
      </c>
      <c r="AJ132" s="67" t="s">
        <v>76</v>
      </c>
      <c r="AK132" s="67" t="s">
        <v>76</v>
      </c>
      <c r="AL132" s="67" t="s">
        <v>75</v>
      </c>
      <c r="AM132" s="67" t="s">
        <v>77</v>
      </c>
      <c r="AN132" s="67" t="s">
        <v>75</v>
      </c>
      <c r="AO132" s="67" t="s">
        <v>75</v>
      </c>
      <c r="AP132" s="67" t="s">
        <v>76</v>
      </c>
      <c r="AR132" s="68" t="s">
        <v>85</v>
      </c>
      <c r="AS132" s="66">
        <v>0.79347932251418196</v>
      </c>
      <c r="AT132" s="66">
        <v>0.80273521066028797</v>
      </c>
      <c r="AU132" s="66">
        <v>6.4806978964083202</v>
      </c>
      <c r="AV132" s="66">
        <v>5.7980864326347703</v>
      </c>
      <c r="AW132" s="66">
        <v>0.454445461508659</v>
      </c>
      <c r="AX132" s="66">
        <v>0.444145009360357</v>
      </c>
      <c r="AY132" s="66">
        <v>0.82084976638971097</v>
      </c>
      <c r="AZ132" s="66">
        <v>0.82746101549721796</v>
      </c>
      <c r="BA132" s="67" t="s">
        <v>75</v>
      </c>
      <c r="BB132" s="67" t="s">
        <v>77</v>
      </c>
      <c r="BC132" s="67" t="s">
        <v>75</v>
      </c>
      <c r="BD132" s="67" t="s">
        <v>75</v>
      </c>
      <c r="BE132" s="67" t="s">
        <v>77</v>
      </c>
      <c r="BF132" s="67" t="s">
        <v>77</v>
      </c>
      <c r="BG132" s="67" t="s">
        <v>75</v>
      </c>
      <c r="BH132" s="67" t="s">
        <v>75</v>
      </c>
      <c r="BI132" s="63">
        <f t="shared" si="989"/>
        <v>1</v>
      </c>
      <c r="BJ132" s="63" t="s">
        <v>85</v>
      </c>
      <c r="BK132" s="66">
        <v>0.77201057728846201</v>
      </c>
      <c r="BL132" s="66">
        <v>0.78145064939357001</v>
      </c>
      <c r="BM132" s="66">
        <v>8.3086932198694807</v>
      </c>
      <c r="BN132" s="66">
        <v>6.9422442839524603</v>
      </c>
      <c r="BO132" s="66">
        <v>0.47748237947754502</v>
      </c>
      <c r="BP132" s="66">
        <v>0.46749262091120802</v>
      </c>
      <c r="BQ132" s="66">
        <v>0.81530771590621798</v>
      </c>
      <c r="BR132" s="66">
        <v>0.81882056470473397</v>
      </c>
      <c r="BS132" s="63" t="s">
        <v>75</v>
      </c>
      <c r="BT132" s="63" t="s">
        <v>75</v>
      </c>
      <c r="BU132" s="63" t="s">
        <v>75</v>
      </c>
      <c r="BV132" s="63" t="s">
        <v>75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14162500</v>
      </c>
      <c r="B133" s="63">
        <v>23772909</v>
      </c>
      <c r="C133" s="63" t="s">
        <v>11</v>
      </c>
      <c r="D133" s="63" t="s">
        <v>228</v>
      </c>
      <c r="F133" s="79"/>
      <c r="G133" s="64">
        <v>0.76</v>
      </c>
      <c r="H133" s="64" t="str">
        <f t="shared" si="973"/>
        <v>G</v>
      </c>
      <c r="I133" s="64" t="str">
        <f t="shared" ref="I133" si="990">AJ133</f>
        <v>S</v>
      </c>
      <c r="J133" s="64" t="str">
        <f t="shared" ref="J133" si="991">BB133</f>
        <v>VG</v>
      </c>
      <c r="K133" s="64" t="str">
        <f t="shared" ref="K133" si="992">BT133</f>
        <v>G</v>
      </c>
      <c r="L133" s="65">
        <v>2E-3</v>
      </c>
      <c r="M133" s="65" t="str">
        <f t="shared" si="977"/>
        <v>VG</v>
      </c>
      <c r="N133" s="64" t="str">
        <f t="shared" ref="N133" si="993">AO133</f>
        <v>G</v>
      </c>
      <c r="O133" s="64" t="str">
        <f t="shared" ref="O133" si="994">BD133</f>
        <v>G</v>
      </c>
      <c r="P133" s="64" t="str">
        <f t="shared" ref="P133" si="995">BY133</f>
        <v>G</v>
      </c>
      <c r="Q133" s="64">
        <v>0.49</v>
      </c>
      <c r="R133" s="64" t="str">
        <f t="shared" si="981"/>
        <v>VG</v>
      </c>
      <c r="S133" s="64" t="str">
        <f t="shared" ref="S133" si="996">AN133</f>
        <v>G</v>
      </c>
      <c r="T133" s="64" t="str">
        <f t="shared" ref="T133" si="997">BF133</f>
        <v>VG</v>
      </c>
      <c r="U133" s="64" t="str">
        <f t="shared" ref="U133" si="998">BX133</f>
        <v>VG</v>
      </c>
      <c r="V133" s="64">
        <v>0.81</v>
      </c>
      <c r="W133" s="64" t="str">
        <f t="shared" si="985"/>
        <v>G</v>
      </c>
      <c r="X133" s="64" t="str">
        <f t="shared" ref="X133" si="999">AP133</f>
        <v>S</v>
      </c>
      <c r="Y133" s="64" t="str">
        <f t="shared" ref="Y133" si="1000">BH133</f>
        <v>G</v>
      </c>
      <c r="Z133" s="64" t="str">
        <f t="shared" ref="Z133" si="1001">BZ133</f>
        <v>G</v>
      </c>
      <c r="AA133" s="66">
        <v>0.76488069174801598</v>
      </c>
      <c r="AB133" s="66">
        <v>0.68991725054118203</v>
      </c>
      <c r="AC133" s="66">
        <v>10.1443382784535</v>
      </c>
      <c r="AD133" s="66">
        <v>7.1222258413468396</v>
      </c>
      <c r="AE133" s="66">
        <v>0.484891027192693</v>
      </c>
      <c r="AF133" s="66">
        <v>0.55685074253234002</v>
      </c>
      <c r="AG133" s="66">
        <v>0.81843746163333897</v>
      </c>
      <c r="AH133" s="66">
        <v>0.72999307079166997</v>
      </c>
      <c r="AI133" s="67" t="s">
        <v>75</v>
      </c>
      <c r="AJ133" s="67" t="s">
        <v>76</v>
      </c>
      <c r="AK133" s="67" t="s">
        <v>76</v>
      </c>
      <c r="AL133" s="67" t="s">
        <v>75</v>
      </c>
      <c r="AM133" s="67" t="s">
        <v>77</v>
      </c>
      <c r="AN133" s="67" t="s">
        <v>75</v>
      </c>
      <c r="AO133" s="67" t="s">
        <v>75</v>
      </c>
      <c r="AP133" s="67" t="s">
        <v>76</v>
      </c>
      <c r="AR133" s="68" t="s">
        <v>85</v>
      </c>
      <c r="AS133" s="66">
        <v>0.79347932251418196</v>
      </c>
      <c r="AT133" s="66">
        <v>0.80273521066028797</v>
      </c>
      <c r="AU133" s="66">
        <v>6.4806978964083202</v>
      </c>
      <c r="AV133" s="66">
        <v>5.7980864326347703</v>
      </c>
      <c r="AW133" s="66">
        <v>0.454445461508659</v>
      </c>
      <c r="AX133" s="66">
        <v>0.444145009360357</v>
      </c>
      <c r="AY133" s="66">
        <v>0.82084976638971097</v>
      </c>
      <c r="AZ133" s="66">
        <v>0.82746101549721796</v>
      </c>
      <c r="BA133" s="67" t="s">
        <v>75</v>
      </c>
      <c r="BB133" s="67" t="s">
        <v>77</v>
      </c>
      <c r="BC133" s="67" t="s">
        <v>75</v>
      </c>
      <c r="BD133" s="67" t="s">
        <v>75</v>
      </c>
      <c r="BE133" s="67" t="s">
        <v>77</v>
      </c>
      <c r="BF133" s="67" t="s">
        <v>77</v>
      </c>
      <c r="BG133" s="67" t="s">
        <v>75</v>
      </c>
      <c r="BH133" s="67" t="s">
        <v>75</v>
      </c>
      <c r="BI133" s="63">
        <f t="shared" ref="BI133" si="1002">IF(BJ133=AR133,1,0)</f>
        <v>1</v>
      </c>
      <c r="BJ133" s="63" t="s">
        <v>85</v>
      </c>
      <c r="BK133" s="66">
        <v>0.77201057728846201</v>
      </c>
      <c r="BL133" s="66">
        <v>0.78145064939357001</v>
      </c>
      <c r="BM133" s="66">
        <v>8.3086932198694807</v>
      </c>
      <c r="BN133" s="66">
        <v>6.9422442839524603</v>
      </c>
      <c r="BO133" s="66">
        <v>0.47748237947754502</v>
      </c>
      <c r="BP133" s="66">
        <v>0.46749262091120802</v>
      </c>
      <c r="BQ133" s="66">
        <v>0.81530771590621798</v>
      </c>
      <c r="BR133" s="66">
        <v>0.81882056470473397</v>
      </c>
      <c r="BS133" s="63" t="s">
        <v>75</v>
      </c>
      <c r="BT133" s="63" t="s">
        <v>75</v>
      </c>
      <c r="BU133" s="63" t="s">
        <v>75</v>
      </c>
      <c r="BV133" s="63" t="s">
        <v>75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240</v>
      </c>
      <c r="F134" s="79"/>
      <c r="G134" s="64">
        <v>0.75</v>
      </c>
      <c r="H134" s="64" t="str">
        <f t="shared" si="973"/>
        <v>G</v>
      </c>
      <c r="I134" s="64" t="str">
        <f t="shared" ref="I134" si="1003">AJ134</f>
        <v>S</v>
      </c>
      <c r="J134" s="64" t="str">
        <f t="shared" ref="J134" si="1004">BB134</f>
        <v>VG</v>
      </c>
      <c r="K134" s="64" t="str">
        <f t="shared" ref="K134" si="1005">BT134</f>
        <v>G</v>
      </c>
      <c r="L134" s="65">
        <v>-1E-3</v>
      </c>
      <c r="M134" s="65" t="str">
        <f t="shared" si="977"/>
        <v>VG</v>
      </c>
      <c r="N134" s="64" t="str">
        <f t="shared" ref="N134" si="1006">AO134</f>
        <v>G</v>
      </c>
      <c r="O134" s="64" t="str">
        <f t="shared" ref="O134" si="1007">BD134</f>
        <v>G</v>
      </c>
      <c r="P134" s="64" t="str">
        <f t="shared" ref="P134" si="1008">BY134</f>
        <v>G</v>
      </c>
      <c r="Q134" s="64">
        <v>0.5</v>
      </c>
      <c r="R134" s="64" t="str">
        <f t="shared" si="981"/>
        <v>VG</v>
      </c>
      <c r="S134" s="64" t="str">
        <f t="shared" ref="S134" si="1009">AN134</f>
        <v>G</v>
      </c>
      <c r="T134" s="64" t="str">
        <f t="shared" ref="T134" si="1010">BF134</f>
        <v>VG</v>
      </c>
      <c r="U134" s="64" t="str">
        <f t="shared" ref="U134" si="1011">BX134</f>
        <v>VG</v>
      </c>
      <c r="V134" s="64">
        <v>0.81</v>
      </c>
      <c r="W134" s="64" t="str">
        <f t="shared" si="985"/>
        <v>G</v>
      </c>
      <c r="X134" s="64" t="str">
        <f t="shared" ref="X134" si="1012">AP134</f>
        <v>S</v>
      </c>
      <c r="Y134" s="64" t="str">
        <f t="shared" ref="Y134" si="1013">BH134</f>
        <v>G</v>
      </c>
      <c r="Z134" s="64" t="str">
        <f t="shared" ref="Z134" si="1014">BZ134</f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ref="BI134" si="1015">IF(BJ134=AR134,1,0)</f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254</v>
      </c>
      <c r="F135" s="79"/>
      <c r="G135" s="64">
        <v>0.76</v>
      </c>
      <c r="H135" s="64" t="str">
        <f t="shared" si="973"/>
        <v>G</v>
      </c>
      <c r="I135" s="64" t="str">
        <f t="shared" ref="I135" si="1016">AJ135</f>
        <v>S</v>
      </c>
      <c r="J135" s="64" t="str">
        <f t="shared" ref="J135" si="1017">BB135</f>
        <v>VG</v>
      </c>
      <c r="K135" s="64" t="str">
        <f t="shared" ref="K135" si="1018">BT135</f>
        <v>G</v>
      </c>
      <c r="L135" s="65">
        <v>-1E-3</v>
      </c>
      <c r="M135" s="65" t="str">
        <f t="shared" si="977"/>
        <v>VG</v>
      </c>
      <c r="N135" s="64" t="str">
        <f t="shared" ref="N135" si="1019">AO135</f>
        <v>G</v>
      </c>
      <c r="O135" s="64" t="str">
        <f t="shared" ref="O135" si="1020">BD135</f>
        <v>G</v>
      </c>
      <c r="P135" s="64" t="str">
        <f t="shared" ref="P135" si="1021">BY135</f>
        <v>G</v>
      </c>
      <c r="Q135" s="64">
        <v>0.49</v>
      </c>
      <c r="R135" s="64" t="str">
        <f t="shared" si="981"/>
        <v>VG</v>
      </c>
      <c r="S135" s="64" t="str">
        <f t="shared" ref="S135" si="1022">AN135</f>
        <v>G</v>
      </c>
      <c r="T135" s="64" t="str">
        <f t="shared" ref="T135" si="1023">BF135</f>
        <v>VG</v>
      </c>
      <c r="U135" s="64" t="str">
        <f t="shared" ref="U135" si="1024">BX135</f>
        <v>VG</v>
      </c>
      <c r="V135" s="64">
        <v>0.81</v>
      </c>
      <c r="W135" s="64" t="str">
        <f t="shared" si="985"/>
        <v>G</v>
      </c>
      <c r="X135" s="64" t="str">
        <f t="shared" ref="X135" si="1025">AP135</f>
        <v>S</v>
      </c>
      <c r="Y135" s="64" t="str">
        <f t="shared" ref="Y135" si="1026">BH135</f>
        <v>G</v>
      </c>
      <c r="Z135" s="64" t="str">
        <f t="shared" ref="Z135" si="1027">BZ135</f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ref="BI135" si="1028">IF(BJ135=AR135,1,0)</f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9" customFormat="1" x14ac:dyDescent="0.3">
      <c r="A136" s="72"/>
      <c r="F136" s="80"/>
      <c r="G136" s="70"/>
      <c r="H136" s="70"/>
      <c r="I136" s="70"/>
      <c r="J136" s="70"/>
      <c r="K136" s="70"/>
      <c r="L136" s="71"/>
      <c r="M136" s="71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3"/>
      <c r="AB136" s="73"/>
      <c r="AC136" s="73"/>
      <c r="AD136" s="73"/>
      <c r="AE136" s="73"/>
      <c r="AF136" s="73"/>
      <c r="AG136" s="73"/>
      <c r="AH136" s="73"/>
      <c r="AI136" s="74"/>
      <c r="AJ136" s="74"/>
      <c r="AK136" s="74"/>
      <c r="AL136" s="74"/>
      <c r="AM136" s="74"/>
      <c r="AN136" s="74"/>
      <c r="AO136" s="74"/>
      <c r="AP136" s="74"/>
      <c r="AR136" s="75"/>
      <c r="AS136" s="73"/>
      <c r="AT136" s="73"/>
      <c r="AU136" s="73"/>
      <c r="AV136" s="73"/>
      <c r="AW136" s="73"/>
      <c r="AX136" s="73"/>
      <c r="AY136" s="73"/>
      <c r="AZ136" s="73"/>
      <c r="BA136" s="74"/>
      <c r="BB136" s="74"/>
      <c r="BC136" s="74"/>
      <c r="BD136" s="74"/>
      <c r="BE136" s="74"/>
      <c r="BF136" s="74"/>
      <c r="BG136" s="74"/>
      <c r="BH136" s="74"/>
      <c r="BK136" s="73"/>
      <c r="BL136" s="73"/>
      <c r="BM136" s="73"/>
      <c r="BN136" s="73"/>
      <c r="BO136" s="73"/>
      <c r="BP136" s="73"/>
      <c r="BQ136" s="73"/>
      <c r="BR136" s="73"/>
    </row>
    <row r="137" spans="1:78" s="47" customFormat="1" x14ac:dyDescent="0.3">
      <c r="A137" s="48">
        <v>14163150</v>
      </c>
      <c r="B137" s="47">
        <v>23772857</v>
      </c>
      <c r="C137" s="47" t="s">
        <v>25</v>
      </c>
      <c r="D137" s="47" t="s">
        <v>172</v>
      </c>
      <c r="F137" s="77"/>
      <c r="G137" s="49">
        <v>0.14000000000000001</v>
      </c>
      <c r="H137" s="49" t="str">
        <f>IF(G137&gt;0.8,"VG",IF(G137&gt;0.7,"G",IF(G137&gt;0.45,"S","NS")))</f>
        <v>NS</v>
      </c>
      <c r="I137" s="49">
        <f>AJ137</f>
        <v>0</v>
      </c>
      <c r="J137" s="49">
        <f>BB137</f>
        <v>0</v>
      </c>
      <c r="K137" s="49">
        <f>BT137</f>
        <v>0</v>
      </c>
      <c r="L137" s="50">
        <v>-0.35299999999999998</v>
      </c>
      <c r="M137" s="50" t="str">
        <f>IF(ABS(L137)&lt;5%,"VG",IF(ABS(L137)&lt;10%,"G",IF(ABS(L137)&lt;15%,"S","NS")))</f>
        <v>NS</v>
      </c>
      <c r="N137" s="49">
        <f>AO137</f>
        <v>0</v>
      </c>
      <c r="O137" s="49">
        <f>BD137</f>
        <v>0</v>
      </c>
      <c r="P137" s="49">
        <f>BY137</f>
        <v>0</v>
      </c>
      <c r="Q137" s="49">
        <v>0.72899999999999998</v>
      </c>
      <c r="R137" s="49" t="str">
        <f>IF(Q137&lt;=0.5,"VG",IF(Q137&lt;=0.6,"G",IF(Q137&lt;=0.7,"S","NS")))</f>
        <v>NS</v>
      </c>
      <c r="S137" s="49">
        <f>AN137</f>
        <v>0</v>
      </c>
      <c r="T137" s="49">
        <f>BF137</f>
        <v>0</v>
      </c>
      <c r="U137" s="49">
        <f>BX137</f>
        <v>0</v>
      </c>
      <c r="V137" s="49">
        <v>0.83699999999999997</v>
      </c>
      <c r="W137" s="49" t="str">
        <f>IF(V137&gt;0.85,"VG",IF(V137&gt;0.75,"G",IF(V137&gt;0.6,"S","NS")))</f>
        <v>G</v>
      </c>
      <c r="X137" s="49">
        <f>AP137</f>
        <v>0</v>
      </c>
      <c r="Y137" s="49">
        <f>BH137</f>
        <v>0</v>
      </c>
      <c r="Z137" s="49">
        <f>BZ137</f>
        <v>0</v>
      </c>
      <c r="AA137" s="49"/>
      <c r="AB137" s="50"/>
      <c r="AC137" s="49"/>
      <c r="AD137" s="49"/>
      <c r="AE137" s="49"/>
      <c r="AF137" s="50"/>
      <c r="AG137" s="49"/>
      <c r="AH137" s="49"/>
      <c r="AI137" s="49"/>
      <c r="AJ137" s="50"/>
      <c r="AK137" s="49"/>
      <c r="AL137" s="49"/>
    </row>
    <row r="138" spans="1:78" s="47" customFormat="1" x14ac:dyDescent="0.3">
      <c r="A138" s="48">
        <v>14163900</v>
      </c>
      <c r="B138" s="47">
        <v>23772801</v>
      </c>
      <c r="C138" s="47" t="s">
        <v>26</v>
      </c>
      <c r="D138" s="47" t="s">
        <v>172</v>
      </c>
      <c r="F138" s="77"/>
      <c r="G138" s="49">
        <v>0.23</v>
      </c>
      <c r="H138" s="49" t="str">
        <f>IF(G138&gt;0.8,"VG",IF(G138&gt;0.7,"G",IF(G138&gt;0.45,"S","NS")))</f>
        <v>NS</v>
      </c>
      <c r="I138" s="49">
        <f>AJ138</f>
        <v>0</v>
      </c>
      <c r="J138" s="49">
        <f>BB138</f>
        <v>0</v>
      </c>
      <c r="K138" s="49">
        <f>BT138</f>
        <v>0</v>
      </c>
      <c r="L138" s="50">
        <v>-0.33500000000000002</v>
      </c>
      <c r="M138" s="50" t="str">
        <f>IF(ABS(L138)&lt;5%,"VG",IF(ABS(L138)&lt;10%,"G",IF(ABS(L138)&lt;15%,"S","NS")))</f>
        <v>NS</v>
      </c>
      <c r="N138" s="49">
        <f>AO138</f>
        <v>0</v>
      </c>
      <c r="O138" s="49">
        <f>BD138</f>
        <v>0</v>
      </c>
      <c r="P138" s="49">
        <f>BY138</f>
        <v>0</v>
      </c>
      <c r="Q138" s="49">
        <v>0.71799999999999997</v>
      </c>
      <c r="R138" s="49" t="str">
        <f>IF(Q138&lt;=0.5,"VG",IF(Q138&lt;=0.6,"G",IF(Q138&lt;=0.7,"S","NS")))</f>
        <v>NS</v>
      </c>
      <c r="S138" s="49">
        <f>AN138</f>
        <v>0</v>
      </c>
      <c r="T138" s="49">
        <f>BF138</f>
        <v>0</v>
      </c>
      <c r="U138" s="49">
        <f>BX138</f>
        <v>0</v>
      </c>
      <c r="V138" s="49">
        <v>0.78</v>
      </c>
      <c r="W138" s="49" t="str">
        <f>IF(V138&gt;0.85,"VG",IF(V138&gt;0.75,"G",IF(V138&gt;0.6,"S","NS")))</f>
        <v>G</v>
      </c>
      <c r="X138" s="49">
        <f>AP138</f>
        <v>0</v>
      </c>
      <c r="Y138" s="49">
        <f>BH138</f>
        <v>0</v>
      </c>
      <c r="Z138" s="49">
        <f>BZ138</f>
        <v>0</v>
      </c>
      <c r="AA138" s="49"/>
      <c r="AB138" s="50"/>
      <c r="AC138" s="49"/>
      <c r="AD138" s="49"/>
      <c r="AE138" s="49"/>
      <c r="AF138" s="50"/>
      <c r="AG138" s="49"/>
      <c r="AH138" s="49"/>
      <c r="AI138" s="49"/>
      <c r="AJ138" s="50"/>
      <c r="AK138" s="49"/>
      <c r="AL138" s="49"/>
    </row>
    <row r="139" spans="1:78" s="47" customFormat="1" x14ac:dyDescent="0.3">
      <c r="A139" s="48">
        <v>14164700</v>
      </c>
      <c r="B139" s="47">
        <v>23774369</v>
      </c>
      <c r="C139" s="47" t="s">
        <v>12</v>
      </c>
      <c r="D139" s="47" t="s">
        <v>172</v>
      </c>
      <c r="F139" s="77"/>
      <c r="G139" s="49">
        <v>0.35699999999999998</v>
      </c>
      <c r="H139" s="49" t="str">
        <f>IF(G139&gt;0.8,"VG",IF(G139&gt;0.7,"G",IF(G139&gt;0.45,"S","NS")))</f>
        <v>NS</v>
      </c>
      <c r="I139" s="49" t="str">
        <f>AJ139</f>
        <v>NS</v>
      </c>
      <c r="J139" s="49" t="str">
        <f>BB139</f>
        <v>NS</v>
      </c>
      <c r="K139" s="49" t="str">
        <f>BT139</f>
        <v>NS</v>
      </c>
      <c r="L139" s="50">
        <v>0.60499999999999998</v>
      </c>
      <c r="M139" s="50" t="str">
        <f>IF(ABS(L139)&lt;5%,"VG",IF(ABS(L139)&lt;10%,"G",IF(ABS(L139)&lt;15%,"S","NS")))</f>
        <v>NS</v>
      </c>
      <c r="N139" s="49" t="str">
        <f>AO139</f>
        <v>S</v>
      </c>
      <c r="O139" s="49" t="str">
        <f>BD139</f>
        <v>NS</v>
      </c>
      <c r="P139" s="49" t="str">
        <f>BY139</f>
        <v>NS</v>
      </c>
      <c r="Q139" s="49">
        <v>0.747</v>
      </c>
      <c r="R139" s="49" t="str">
        <f>IF(Q139&lt;=0.5,"VG",IF(Q139&lt;=0.6,"G",IF(Q139&lt;=0.7,"S","NS")))</f>
        <v>NS</v>
      </c>
      <c r="S139" s="49" t="str">
        <f>AN139</f>
        <v>NS</v>
      </c>
      <c r="T139" s="49" t="str">
        <f>BF139</f>
        <v>NS</v>
      </c>
      <c r="U139" s="49" t="str">
        <f>BX139</f>
        <v>NS</v>
      </c>
      <c r="V139" s="49">
        <v>0.70399999999999996</v>
      </c>
      <c r="W139" s="49" t="str">
        <f>IF(V139&gt;0.85,"VG",IF(V139&gt;0.75,"G",IF(V139&gt;0.6,"S","NS")))</f>
        <v>S</v>
      </c>
      <c r="X139" s="49" t="str">
        <f>AP139</f>
        <v>S</v>
      </c>
      <c r="Y139" s="49" t="str">
        <f>BH139</f>
        <v>S</v>
      </c>
      <c r="Z139" s="49" t="str">
        <f>BZ139</f>
        <v>S</v>
      </c>
      <c r="AA139" s="51">
        <v>3.0704881282754101E-2</v>
      </c>
      <c r="AB139" s="51">
        <v>8.4524781993650294E-2</v>
      </c>
      <c r="AC139" s="51">
        <v>57.725781118164299</v>
      </c>
      <c r="AD139" s="51">
        <v>55.898433080474298</v>
      </c>
      <c r="AE139" s="51">
        <v>0.98452786589168995</v>
      </c>
      <c r="AF139" s="51">
        <v>0.956804691672417</v>
      </c>
      <c r="AG139" s="51">
        <v>0.60214454482463797</v>
      </c>
      <c r="AH139" s="51">
        <v>0.63132009052717497</v>
      </c>
      <c r="AI139" s="52" t="s">
        <v>73</v>
      </c>
      <c r="AJ139" s="52" t="s">
        <v>73</v>
      </c>
      <c r="AK139" s="52" t="s">
        <v>73</v>
      </c>
      <c r="AL139" s="52" t="s">
        <v>73</v>
      </c>
      <c r="AM139" s="52" t="s">
        <v>73</v>
      </c>
      <c r="AN139" s="52" t="s">
        <v>73</v>
      </c>
      <c r="AO139" s="52" t="s">
        <v>76</v>
      </c>
      <c r="AP139" s="52" t="s">
        <v>76</v>
      </c>
      <c r="AR139" s="53" t="s">
        <v>86</v>
      </c>
      <c r="AS139" s="51">
        <v>-0.140948274247363</v>
      </c>
      <c r="AT139" s="51">
        <v>-0.122937769553058</v>
      </c>
      <c r="AU139" s="51">
        <v>66.867307385937096</v>
      </c>
      <c r="AV139" s="51">
        <v>66.057230496528703</v>
      </c>
      <c r="AW139" s="51">
        <v>1.0681518029977599</v>
      </c>
      <c r="AX139" s="51">
        <v>1.0596875811073101</v>
      </c>
      <c r="AY139" s="51">
        <v>0.57818284597209202</v>
      </c>
      <c r="AZ139" s="51">
        <v>0.60062178678829903</v>
      </c>
      <c r="BA139" s="52" t="s">
        <v>73</v>
      </c>
      <c r="BB139" s="52" t="s">
        <v>73</v>
      </c>
      <c r="BC139" s="52" t="s">
        <v>73</v>
      </c>
      <c r="BD139" s="52" t="s">
        <v>73</v>
      </c>
      <c r="BE139" s="52" t="s">
        <v>73</v>
      </c>
      <c r="BF139" s="52" t="s">
        <v>73</v>
      </c>
      <c r="BG139" s="52" t="s">
        <v>73</v>
      </c>
      <c r="BH139" s="52" t="s">
        <v>76</v>
      </c>
      <c r="BI139" s="47">
        <f>IF(BJ139=AR139,1,0)</f>
        <v>1</v>
      </c>
      <c r="BJ139" s="47" t="s">
        <v>86</v>
      </c>
      <c r="BK139" s="51">
        <v>-5.9165543784451997E-2</v>
      </c>
      <c r="BL139" s="51">
        <v>-4.1886943092680901E-2</v>
      </c>
      <c r="BM139" s="51">
        <v>61.764911696754098</v>
      </c>
      <c r="BN139" s="51">
        <v>61.151691742809497</v>
      </c>
      <c r="BO139" s="51">
        <v>1.02915768654976</v>
      </c>
      <c r="BP139" s="51">
        <v>1.02072863342452</v>
      </c>
      <c r="BQ139" s="51">
        <v>0.58744030239503198</v>
      </c>
      <c r="BR139" s="51">
        <v>0.61195296299156199</v>
      </c>
      <c r="BS139" s="47" t="s">
        <v>73</v>
      </c>
      <c r="BT139" s="47" t="s">
        <v>73</v>
      </c>
      <c r="BU139" s="47" t="s">
        <v>73</v>
      </c>
      <c r="BV139" s="47" t="s">
        <v>73</v>
      </c>
      <c r="BW139" s="47" t="s">
        <v>73</v>
      </c>
      <c r="BX139" s="47" t="s">
        <v>73</v>
      </c>
      <c r="BY139" s="47" t="s">
        <v>73</v>
      </c>
      <c r="BZ139" s="47" t="s">
        <v>76</v>
      </c>
    </row>
    <row r="140" spans="1:78" s="30" customFormat="1" x14ac:dyDescent="0.3">
      <c r="A140" s="114">
        <v>14164700</v>
      </c>
      <c r="B140" s="30">
        <v>23774369</v>
      </c>
      <c r="C140" s="30" t="s">
        <v>12</v>
      </c>
      <c r="D140" s="30" t="s">
        <v>204</v>
      </c>
      <c r="F140" s="116"/>
      <c r="G140" s="24">
        <v>0.35</v>
      </c>
      <c r="H140" s="24" t="str">
        <f>IF(G140&gt;0.8,"VG",IF(G140&gt;0.7,"G",IF(G140&gt;0.45,"S","NS")))</f>
        <v>NS</v>
      </c>
      <c r="I140" s="24" t="str">
        <f>AJ140</f>
        <v>NS</v>
      </c>
      <c r="J140" s="24" t="str">
        <f>BB140</f>
        <v>NS</v>
      </c>
      <c r="K140" s="24" t="str">
        <f>BT140</f>
        <v>NS</v>
      </c>
      <c r="L140" s="25">
        <v>0.61</v>
      </c>
      <c r="M140" s="25" t="str">
        <f>IF(ABS(L140)&lt;5%,"VG",IF(ABS(L140)&lt;10%,"G",IF(ABS(L140)&lt;15%,"S","NS")))</f>
        <v>NS</v>
      </c>
      <c r="N140" s="24" t="str">
        <f>AO140</f>
        <v>S</v>
      </c>
      <c r="O140" s="24" t="str">
        <f>BD140</f>
        <v>NS</v>
      </c>
      <c r="P140" s="24" t="str">
        <f>BY140</f>
        <v>NS</v>
      </c>
      <c r="Q140" s="24">
        <v>0.747</v>
      </c>
      <c r="R140" s="24" t="str">
        <f>IF(Q140&lt;=0.5,"VG",IF(Q140&lt;=0.6,"G",IF(Q140&lt;=0.7,"S","NS")))</f>
        <v>NS</v>
      </c>
      <c r="S140" s="24" t="str">
        <f>AN140</f>
        <v>NS</v>
      </c>
      <c r="T140" s="24" t="str">
        <f>BF140</f>
        <v>NS</v>
      </c>
      <c r="U140" s="24" t="str">
        <f>BX140</f>
        <v>NS</v>
      </c>
      <c r="V140" s="24">
        <v>0.73</v>
      </c>
      <c r="W140" s="24" t="str">
        <f>IF(V140&gt;0.85,"VG",IF(V140&gt;0.75,"G",IF(V140&gt;0.6,"S","NS")))</f>
        <v>S</v>
      </c>
      <c r="X140" s="24" t="str">
        <f>AP140</f>
        <v>S</v>
      </c>
      <c r="Y140" s="24" t="str">
        <f>BH140</f>
        <v>S</v>
      </c>
      <c r="Z140" s="24" t="str">
        <f>BZ140</f>
        <v>S</v>
      </c>
      <c r="AA140" s="33">
        <v>3.0704881282754101E-2</v>
      </c>
      <c r="AB140" s="33">
        <v>8.4524781993650294E-2</v>
      </c>
      <c r="AC140" s="33">
        <v>57.725781118164299</v>
      </c>
      <c r="AD140" s="33">
        <v>55.898433080474298</v>
      </c>
      <c r="AE140" s="33">
        <v>0.98452786589168995</v>
      </c>
      <c r="AF140" s="33">
        <v>0.956804691672417</v>
      </c>
      <c r="AG140" s="33">
        <v>0.60214454482463797</v>
      </c>
      <c r="AH140" s="33">
        <v>0.63132009052717497</v>
      </c>
      <c r="AI140" s="36" t="s">
        <v>73</v>
      </c>
      <c r="AJ140" s="36" t="s">
        <v>73</v>
      </c>
      <c r="AK140" s="36" t="s">
        <v>73</v>
      </c>
      <c r="AL140" s="36" t="s">
        <v>73</v>
      </c>
      <c r="AM140" s="36" t="s">
        <v>73</v>
      </c>
      <c r="AN140" s="36" t="s">
        <v>73</v>
      </c>
      <c r="AO140" s="36" t="s">
        <v>76</v>
      </c>
      <c r="AP140" s="36" t="s">
        <v>76</v>
      </c>
      <c r="AR140" s="117" t="s">
        <v>86</v>
      </c>
      <c r="AS140" s="33">
        <v>-0.140948274247363</v>
      </c>
      <c r="AT140" s="33">
        <v>-0.122937769553058</v>
      </c>
      <c r="AU140" s="33">
        <v>66.867307385937096</v>
      </c>
      <c r="AV140" s="33">
        <v>66.057230496528703</v>
      </c>
      <c r="AW140" s="33">
        <v>1.0681518029977599</v>
      </c>
      <c r="AX140" s="33">
        <v>1.0596875811073101</v>
      </c>
      <c r="AY140" s="33">
        <v>0.57818284597209202</v>
      </c>
      <c r="AZ140" s="33">
        <v>0.60062178678829903</v>
      </c>
      <c r="BA140" s="36" t="s">
        <v>73</v>
      </c>
      <c r="BB140" s="36" t="s">
        <v>73</v>
      </c>
      <c r="BC140" s="36" t="s">
        <v>73</v>
      </c>
      <c r="BD140" s="36" t="s">
        <v>73</v>
      </c>
      <c r="BE140" s="36" t="s">
        <v>73</v>
      </c>
      <c r="BF140" s="36" t="s">
        <v>73</v>
      </c>
      <c r="BG140" s="36" t="s">
        <v>73</v>
      </c>
      <c r="BH140" s="36" t="s">
        <v>76</v>
      </c>
      <c r="BI140" s="30">
        <f>IF(BJ140=AR140,1,0)</f>
        <v>1</v>
      </c>
      <c r="BJ140" s="30" t="s">
        <v>86</v>
      </c>
      <c r="BK140" s="33">
        <v>-5.9165543784451997E-2</v>
      </c>
      <c r="BL140" s="33">
        <v>-4.1886943092680901E-2</v>
      </c>
      <c r="BM140" s="33">
        <v>61.764911696754098</v>
      </c>
      <c r="BN140" s="33">
        <v>61.151691742809497</v>
      </c>
      <c r="BO140" s="33">
        <v>1.02915768654976</v>
      </c>
      <c r="BP140" s="33">
        <v>1.02072863342452</v>
      </c>
      <c r="BQ140" s="33">
        <v>0.58744030239503198</v>
      </c>
      <c r="BR140" s="33">
        <v>0.61195296299156199</v>
      </c>
      <c r="BS140" s="30" t="s">
        <v>73</v>
      </c>
      <c r="BT140" s="30" t="s">
        <v>73</v>
      </c>
      <c r="BU140" s="30" t="s">
        <v>73</v>
      </c>
      <c r="BV140" s="30" t="s">
        <v>73</v>
      </c>
      <c r="BW140" s="30" t="s">
        <v>73</v>
      </c>
      <c r="BX140" s="30" t="s">
        <v>73</v>
      </c>
      <c r="BY140" s="30" t="s">
        <v>73</v>
      </c>
      <c r="BZ140" s="30" t="s">
        <v>76</v>
      </c>
    </row>
    <row r="141" spans="1:78" s="69" customFormat="1" x14ac:dyDescent="0.3">
      <c r="A141" s="72"/>
      <c r="F141" s="80"/>
      <c r="G141" s="70"/>
      <c r="H141" s="70"/>
      <c r="I141" s="70"/>
      <c r="J141" s="70"/>
      <c r="K141" s="70"/>
      <c r="L141" s="71"/>
      <c r="M141" s="71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3"/>
      <c r="AB141" s="73"/>
      <c r="AC141" s="73"/>
      <c r="AD141" s="73"/>
      <c r="AE141" s="73"/>
      <c r="AF141" s="73"/>
      <c r="AG141" s="73"/>
      <c r="AH141" s="73"/>
      <c r="AI141" s="74"/>
      <c r="AJ141" s="74"/>
      <c r="AK141" s="74"/>
      <c r="AL141" s="74"/>
      <c r="AM141" s="74"/>
      <c r="AN141" s="74"/>
      <c r="AO141" s="74"/>
      <c r="AP141" s="74"/>
      <c r="AR141" s="75"/>
      <c r="AS141" s="73"/>
      <c r="AT141" s="73"/>
      <c r="AU141" s="73"/>
      <c r="AV141" s="73"/>
      <c r="AW141" s="73"/>
      <c r="AX141" s="73"/>
      <c r="AY141" s="73"/>
      <c r="AZ141" s="73"/>
      <c r="BA141" s="74"/>
      <c r="BB141" s="74"/>
      <c r="BC141" s="74"/>
      <c r="BD141" s="74"/>
      <c r="BE141" s="74"/>
      <c r="BF141" s="74"/>
      <c r="BG141" s="74"/>
      <c r="BH141" s="74"/>
      <c r="BK141" s="73"/>
      <c r="BL141" s="73"/>
      <c r="BM141" s="73"/>
      <c r="BN141" s="73"/>
      <c r="BO141" s="73"/>
      <c r="BP141" s="73"/>
      <c r="BQ141" s="73"/>
      <c r="BR141" s="73"/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63" t="s">
        <v>172</v>
      </c>
      <c r="F142" s="77"/>
      <c r="G142" s="64">
        <v>0.77100000000000002</v>
      </c>
      <c r="H142" s="64" t="str">
        <f t="shared" ref="H142:H156" si="1029">IF(G142&gt;0.8,"VG",IF(G142&gt;0.7,"G",IF(G142&gt;0.45,"S","NS")))</f>
        <v>G</v>
      </c>
      <c r="I142" s="64" t="str">
        <f t="shared" ref="I142:I148" si="1030">AJ142</f>
        <v>G</v>
      </c>
      <c r="J142" s="64" t="str">
        <f t="shared" ref="J142:J148" si="1031">BB142</f>
        <v>VG</v>
      </c>
      <c r="K142" s="64" t="str">
        <f t="shared" ref="K142:K148" si="1032">BT142</f>
        <v>VG</v>
      </c>
      <c r="L142" s="65">
        <v>-1.7000000000000001E-2</v>
      </c>
      <c r="M142" s="65" t="str">
        <f t="shared" ref="M142:M156" si="1033">IF(ABS(L142)&lt;5%,"VG",IF(ABS(L142)&lt;10%,"G",IF(ABS(L142)&lt;15%,"S","NS")))</f>
        <v>VG</v>
      </c>
      <c r="N142" s="64" t="str">
        <f t="shared" ref="N142:N148" si="1034">AO142</f>
        <v>G</v>
      </c>
      <c r="O142" s="64" t="str">
        <f t="shared" ref="O142:O148" si="1035">BD142</f>
        <v>VG</v>
      </c>
      <c r="P142" s="64" t="str">
        <f t="shared" ref="P142:P148" si="1036">BY142</f>
        <v>G</v>
      </c>
      <c r="Q142" s="64">
        <v>0.47699999999999998</v>
      </c>
      <c r="R142" s="64" t="str">
        <f t="shared" ref="R142:R156" si="1037">IF(Q142&lt;=0.5,"VG",IF(Q142&lt;=0.6,"G",IF(Q142&lt;=0.7,"S","NS")))</f>
        <v>VG</v>
      </c>
      <c r="S142" s="64" t="str">
        <f t="shared" ref="S142:S148" si="1038">AN142</f>
        <v>VG</v>
      </c>
      <c r="T142" s="64" t="str">
        <f t="shared" ref="T142:T148" si="1039">BF142</f>
        <v>VG</v>
      </c>
      <c r="U142" s="64" t="str">
        <f t="shared" ref="U142:U148" si="1040">BX142</f>
        <v>VG</v>
      </c>
      <c r="V142" s="64">
        <v>0.79300000000000004</v>
      </c>
      <c r="W142" s="64" t="str">
        <f t="shared" ref="W142:W156" si="1041">IF(V142&gt;0.85,"VG",IF(V142&gt;0.75,"G",IF(V142&gt;0.6,"S","NS")))</f>
        <v>G</v>
      </c>
      <c r="X142" s="64" t="str">
        <f t="shared" ref="X142:X148" si="1042">AP142</f>
        <v>G</v>
      </c>
      <c r="Y142" s="64" t="str">
        <f t="shared" ref="Y142:Y148" si="1043">BH142</f>
        <v>VG</v>
      </c>
      <c r="Z142" s="64" t="str">
        <f t="shared" ref="Z142:Z148" si="1044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:BI148" si="1045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63" t="s">
        <v>175</v>
      </c>
      <c r="F143" s="77"/>
      <c r="G143" s="64">
        <v>0.76</v>
      </c>
      <c r="H143" s="64" t="str">
        <f t="shared" si="1029"/>
        <v>G</v>
      </c>
      <c r="I143" s="64" t="str">
        <f t="shared" si="1030"/>
        <v>G</v>
      </c>
      <c r="J143" s="64" t="str">
        <f t="shared" si="1031"/>
        <v>VG</v>
      </c>
      <c r="K143" s="64" t="str">
        <f t="shared" si="1032"/>
        <v>VG</v>
      </c>
      <c r="L143" s="65">
        <v>-1.9E-2</v>
      </c>
      <c r="M143" s="65" t="str">
        <f t="shared" si="1033"/>
        <v>VG</v>
      </c>
      <c r="N143" s="64" t="str">
        <f t="shared" si="1034"/>
        <v>G</v>
      </c>
      <c r="O143" s="64" t="str">
        <f t="shared" si="1035"/>
        <v>VG</v>
      </c>
      <c r="P143" s="64" t="str">
        <f t="shared" si="1036"/>
        <v>G</v>
      </c>
      <c r="Q143" s="64">
        <v>0.49</v>
      </c>
      <c r="R143" s="64" t="str">
        <f t="shared" si="1037"/>
        <v>VG</v>
      </c>
      <c r="S143" s="64" t="str">
        <f t="shared" si="1038"/>
        <v>VG</v>
      </c>
      <c r="T143" s="64" t="str">
        <f t="shared" si="1039"/>
        <v>VG</v>
      </c>
      <c r="U143" s="64" t="str">
        <f t="shared" si="1040"/>
        <v>VG</v>
      </c>
      <c r="V143" s="64">
        <v>0.79300000000000004</v>
      </c>
      <c r="W143" s="64" t="str">
        <f t="shared" si="1041"/>
        <v>G</v>
      </c>
      <c r="X143" s="64" t="str">
        <f t="shared" si="1042"/>
        <v>G</v>
      </c>
      <c r="Y143" s="64" t="str">
        <f t="shared" si="1043"/>
        <v>VG</v>
      </c>
      <c r="Z143" s="64" t="str">
        <f t="shared" si="1044"/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si="1045"/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14164900</v>
      </c>
      <c r="B144" s="63">
        <v>23772751</v>
      </c>
      <c r="C144" s="63" t="s">
        <v>13</v>
      </c>
      <c r="D144" s="63" t="s">
        <v>176</v>
      </c>
      <c r="F144" s="77"/>
      <c r="G144" s="64">
        <v>0.74</v>
      </c>
      <c r="H144" s="64" t="str">
        <f t="shared" si="1029"/>
        <v>G</v>
      </c>
      <c r="I144" s="64" t="str">
        <f t="shared" si="1030"/>
        <v>G</v>
      </c>
      <c r="J144" s="64" t="str">
        <f t="shared" si="1031"/>
        <v>VG</v>
      </c>
      <c r="K144" s="64" t="str">
        <f t="shared" si="1032"/>
        <v>VG</v>
      </c>
      <c r="L144" s="65">
        <v>-8.0000000000000002E-3</v>
      </c>
      <c r="M144" s="65" t="str">
        <f t="shared" si="1033"/>
        <v>VG</v>
      </c>
      <c r="N144" s="64" t="str">
        <f t="shared" si="1034"/>
        <v>G</v>
      </c>
      <c r="O144" s="64" t="str">
        <f t="shared" si="1035"/>
        <v>VG</v>
      </c>
      <c r="P144" s="64" t="str">
        <f t="shared" si="1036"/>
        <v>G</v>
      </c>
      <c r="Q144" s="64">
        <v>0.51</v>
      </c>
      <c r="R144" s="64" t="str">
        <f t="shared" si="1037"/>
        <v>G</v>
      </c>
      <c r="S144" s="64" t="str">
        <f t="shared" si="1038"/>
        <v>VG</v>
      </c>
      <c r="T144" s="64" t="str">
        <f t="shared" si="1039"/>
        <v>VG</v>
      </c>
      <c r="U144" s="64" t="str">
        <f t="shared" si="1040"/>
        <v>VG</v>
      </c>
      <c r="V144" s="64">
        <v>0.82</v>
      </c>
      <c r="W144" s="64" t="str">
        <f t="shared" si="1041"/>
        <v>G</v>
      </c>
      <c r="X144" s="64" t="str">
        <f t="shared" si="1042"/>
        <v>G</v>
      </c>
      <c r="Y144" s="64" t="str">
        <f t="shared" si="1043"/>
        <v>VG</v>
      </c>
      <c r="Z144" s="64" t="str">
        <f t="shared" si="1044"/>
        <v>G</v>
      </c>
      <c r="AA144" s="66">
        <v>0.82957537734731002</v>
      </c>
      <c r="AB144" s="66">
        <v>0.770017181523593</v>
      </c>
      <c r="AC144" s="66">
        <v>4.1945904485044201</v>
      </c>
      <c r="AD144" s="66">
        <v>1.60133556975805</v>
      </c>
      <c r="AE144" s="66">
        <v>0.41282517201920899</v>
      </c>
      <c r="AF144" s="66">
        <v>0.47956523902010201</v>
      </c>
      <c r="AG144" s="66">
        <v>0.83981224617125405</v>
      </c>
      <c r="AH144" s="66">
        <v>0.77168278397218004</v>
      </c>
      <c r="AI144" s="67" t="s">
        <v>77</v>
      </c>
      <c r="AJ144" s="67" t="s">
        <v>75</v>
      </c>
      <c r="AK144" s="67" t="s">
        <v>77</v>
      </c>
      <c r="AL144" s="67" t="s">
        <v>77</v>
      </c>
      <c r="AM144" s="67" t="s">
        <v>77</v>
      </c>
      <c r="AN144" s="67" t="s">
        <v>77</v>
      </c>
      <c r="AO144" s="67" t="s">
        <v>75</v>
      </c>
      <c r="AP144" s="67" t="s">
        <v>75</v>
      </c>
      <c r="AR144" s="68" t="s">
        <v>87</v>
      </c>
      <c r="AS144" s="66">
        <v>0.84535320975234196</v>
      </c>
      <c r="AT144" s="66">
        <v>0.852362033202411</v>
      </c>
      <c r="AU144" s="66">
        <v>0.65503642042571297</v>
      </c>
      <c r="AV144" s="66">
        <v>0.70929549035220396</v>
      </c>
      <c r="AW144" s="66">
        <v>0.39325156102380399</v>
      </c>
      <c r="AX144" s="66">
        <v>0.38423686288224501</v>
      </c>
      <c r="AY144" s="66">
        <v>0.84908178687649805</v>
      </c>
      <c r="AZ144" s="66">
        <v>0.85623492331974904</v>
      </c>
      <c r="BA144" s="67" t="s">
        <v>77</v>
      </c>
      <c r="BB144" s="67" t="s">
        <v>77</v>
      </c>
      <c r="BC144" s="67" t="s">
        <v>77</v>
      </c>
      <c r="BD144" s="67" t="s">
        <v>77</v>
      </c>
      <c r="BE144" s="67" t="s">
        <v>77</v>
      </c>
      <c r="BF144" s="67" t="s">
        <v>77</v>
      </c>
      <c r="BG144" s="67" t="s">
        <v>75</v>
      </c>
      <c r="BH144" s="67" t="s">
        <v>77</v>
      </c>
      <c r="BI144" s="63">
        <f t="shared" si="1045"/>
        <v>1</v>
      </c>
      <c r="BJ144" s="63" t="s">
        <v>87</v>
      </c>
      <c r="BK144" s="66">
        <v>0.83149852870428698</v>
      </c>
      <c r="BL144" s="66">
        <v>0.840051780765255</v>
      </c>
      <c r="BM144" s="66">
        <v>2.4536945846266698</v>
      </c>
      <c r="BN144" s="66">
        <v>1.8573873082821999</v>
      </c>
      <c r="BO144" s="66">
        <v>0.41048930716367399</v>
      </c>
      <c r="BP144" s="66">
        <v>0.39993526880577102</v>
      </c>
      <c r="BQ144" s="66">
        <v>0.83515826593662201</v>
      </c>
      <c r="BR144" s="66">
        <v>0.84255161739777595</v>
      </c>
      <c r="BS144" s="63" t="s">
        <v>77</v>
      </c>
      <c r="BT144" s="63" t="s">
        <v>77</v>
      </c>
      <c r="BU144" s="63" t="s">
        <v>77</v>
      </c>
      <c r="BV144" s="63" t="s">
        <v>77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3">
      <c r="A145" s="62">
        <v>14164900</v>
      </c>
      <c r="B145" s="63">
        <v>23772751</v>
      </c>
      <c r="C145" s="63" t="s">
        <v>13</v>
      </c>
      <c r="D145" s="63" t="s">
        <v>177</v>
      </c>
      <c r="F145" s="77"/>
      <c r="G145" s="64">
        <v>0.75</v>
      </c>
      <c r="H145" s="64" t="str">
        <f t="shared" si="1029"/>
        <v>G</v>
      </c>
      <c r="I145" s="64" t="str">
        <f t="shared" si="1030"/>
        <v>G</v>
      </c>
      <c r="J145" s="64" t="str">
        <f t="shared" si="1031"/>
        <v>VG</v>
      </c>
      <c r="K145" s="64" t="str">
        <f t="shared" si="1032"/>
        <v>VG</v>
      </c>
      <c r="L145" s="65">
        <v>-7.0000000000000001E-3</v>
      </c>
      <c r="M145" s="65" t="str">
        <f t="shared" si="1033"/>
        <v>VG</v>
      </c>
      <c r="N145" s="64" t="str">
        <f t="shared" si="1034"/>
        <v>G</v>
      </c>
      <c r="O145" s="64" t="str">
        <f t="shared" si="1035"/>
        <v>VG</v>
      </c>
      <c r="P145" s="64" t="str">
        <f t="shared" si="1036"/>
        <v>G</v>
      </c>
      <c r="Q145" s="64">
        <v>0.5</v>
      </c>
      <c r="R145" s="64" t="str">
        <f t="shared" si="1037"/>
        <v>VG</v>
      </c>
      <c r="S145" s="64" t="str">
        <f t="shared" si="1038"/>
        <v>VG</v>
      </c>
      <c r="T145" s="64" t="str">
        <f t="shared" si="1039"/>
        <v>VG</v>
      </c>
      <c r="U145" s="64" t="str">
        <f t="shared" si="1040"/>
        <v>VG</v>
      </c>
      <c r="V145" s="64">
        <v>0.78</v>
      </c>
      <c r="W145" s="64" t="str">
        <f t="shared" si="1041"/>
        <v>G</v>
      </c>
      <c r="X145" s="64" t="str">
        <f t="shared" si="1042"/>
        <v>G</v>
      </c>
      <c r="Y145" s="64" t="str">
        <f t="shared" si="1043"/>
        <v>VG</v>
      </c>
      <c r="Z145" s="64" t="str">
        <f t="shared" si="1044"/>
        <v>G</v>
      </c>
      <c r="AA145" s="66">
        <v>0.82957537734731002</v>
      </c>
      <c r="AB145" s="66">
        <v>0.770017181523593</v>
      </c>
      <c r="AC145" s="66">
        <v>4.1945904485044201</v>
      </c>
      <c r="AD145" s="66">
        <v>1.60133556975805</v>
      </c>
      <c r="AE145" s="66">
        <v>0.41282517201920899</v>
      </c>
      <c r="AF145" s="66">
        <v>0.47956523902010201</v>
      </c>
      <c r="AG145" s="66">
        <v>0.83981224617125405</v>
      </c>
      <c r="AH145" s="66">
        <v>0.77168278397218004</v>
      </c>
      <c r="AI145" s="67" t="s">
        <v>77</v>
      </c>
      <c r="AJ145" s="67" t="s">
        <v>75</v>
      </c>
      <c r="AK145" s="67" t="s">
        <v>77</v>
      </c>
      <c r="AL145" s="67" t="s">
        <v>77</v>
      </c>
      <c r="AM145" s="67" t="s">
        <v>77</v>
      </c>
      <c r="AN145" s="67" t="s">
        <v>77</v>
      </c>
      <c r="AO145" s="67" t="s">
        <v>75</v>
      </c>
      <c r="AP145" s="67" t="s">
        <v>75</v>
      </c>
      <c r="AR145" s="68" t="s">
        <v>87</v>
      </c>
      <c r="AS145" s="66">
        <v>0.84535320975234196</v>
      </c>
      <c r="AT145" s="66">
        <v>0.852362033202411</v>
      </c>
      <c r="AU145" s="66">
        <v>0.65503642042571297</v>
      </c>
      <c r="AV145" s="66">
        <v>0.70929549035220396</v>
      </c>
      <c r="AW145" s="66">
        <v>0.39325156102380399</v>
      </c>
      <c r="AX145" s="66">
        <v>0.38423686288224501</v>
      </c>
      <c r="AY145" s="66">
        <v>0.84908178687649805</v>
      </c>
      <c r="AZ145" s="66">
        <v>0.85623492331974904</v>
      </c>
      <c r="BA145" s="67" t="s">
        <v>77</v>
      </c>
      <c r="BB145" s="67" t="s">
        <v>77</v>
      </c>
      <c r="BC145" s="67" t="s">
        <v>77</v>
      </c>
      <c r="BD145" s="67" t="s">
        <v>77</v>
      </c>
      <c r="BE145" s="67" t="s">
        <v>77</v>
      </c>
      <c r="BF145" s="67" t="s">
        <v>77</v>
      </c>
      <c r="BG145" s="67" t="s">
        <v>75</v>
      </c>
      <c r="BH145" s="67" t="s">
        <v>77</v>
      </c>
      <c r="BI145" s="63">
        <f t="shared" si="1045"/>
        <v>1</v>
      </c>
      <c r="BJ145" s="63" t="s">
        <v>87</v>
      </c>
      <c r="BK145" s="66">
        <v>0.83149852870428698</v>
      </c>
      <c r="BL145" s="66">
        <v>0.840051780765255</v>
      </c>
      <c r="BM145" s="66">
        <v>2.4536945846266698</v>
      </c>
      <c r="BN145" s="66">
        <v>1.8573873082821999</v>
      </c>
      <c r="BO145" s="66">
        <v>0.41048930716367399</v>
      </c>
      <c r="BP145" s="66">
        <v>0.39993526880577102</v>
      </c>
      <c r="BQ145" s="66">
        <v>0.83515826593662201</v>
      </c>
      <c r="BR145" s="66">
        <v>0.84255161739777595</v>
      </c>
      <c r="BS145" s="63" t="s">
        <v>77</v>
      </c>
      <c r="BT145" s="63" t="s">
        <v>77</v>
      </c>
      <c r="BU145" s="63" t="s">
        <v>77</v>
      </c>
      <c r="BV145" s="63" t="s">
        <v>77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14164900</v>
      </c>
      <c r="B146" s="63">
        <v>23772751</v>
      </c>
      <c r="C146" s="63" t="s">
        <v>13</v>
      </c>
      <c r="D146" s="83">
        <v>44181</v>
      </c>
      <c r="E146" s="83"/>
      <c r="F146" s="77"/>
      <c r="G146" s="64">
        <v>0.69</v>
      </c>
      <c r="H146" s="64" t="str">
        <f t="shared" si="1029"/>
        <v>S</v>
      </c>
      <c r="I146" s="64" t="str">
        <f t="shared" si="1030"/>
        <v>G</v>
      </c>
      <c r="J146" s="64" t="str">
        <f t="shared" si="1031"/>
        <v>VG</v>
      </c>
      <c r="K146" s="64" t="str">
        <f t="shared" si="1032"/>
        <v>VG</v>
      </c>
      <c r="L146" s="65">
        <v>1.7000000000000001E-2</v>
      </c>
      <c r="M146" s="65" t="str">
        <f t="shared" si="1033"/>
        <v>VG</v>
      </c>
      <c r="N146" s="64" t="str">
        <f t="shared" si="1034"/>
        <v>G</v>
      </c>
      <c r="O146" s="64" t="str">
        <f t="shared" si="1035"/>
        <v>VG</v>
      </c>
      <c r="P146" s="64" t="str">
        <f t="shared" si="1036"/>
        <v>G</v>
      </c>
      <c r="Q146" s="64">
        <v>0.56000000000000005</v>
      </c>
      <c r="R146" s="64" t="str">
        <f t="shared" si="1037"/>
        <v>G</v>
      </c>
      <c r="S146" s="64" t="str">
        <f t="shared" si="1038"/>
        <v>VG</v>
      </c>
      <c r="T146" s="64" t="str">
        <f t="shared" si="1039"/>
        <v>VG</v>
      </c>
      <c r="U146" s="64" t="str">
        <f t="shared" si="1040"/>
        <v>VG</v>
      </c>
      <c r="V146" s="64">
        <v>0.7</v>
      </c>
      <c r="W146" s="64" t="str">
        <f t="shared" si="1041"/>
        <v>S</v>
      </c>
      <c r="X146" s="64" t="str">
        <f t="shared" si="1042"/>
        <v>G</v>
      </c>
      <c r="Y146" s="64" t="str">
        <f t="shared" si="1043"/>
        <v>VG</v>
      </c>
      <c r="Z146" s="64" t="str">
        <f t="shared" si="1044"/>
        <v>G</v>
      </c>
      <c r="AA146" s="66">
        <v>0.82957537734731002</v>
      </c>
      <c r="AB146" s="66">
        <v>0.770017181523593</v>
      </c>
      <c r="AC146" s="66">
        <v>4.1945904485044201</v>
      </c>
      <c r="AD146" s="66">
        <v>1.60133556975805</v>
      </c>
      <c r="AE146" s="66">
        <v>0.41282517201920899</v>
      </c>
      <c r="AF146" s="66">
        <v>0.47956523902010201</v>
      </c>
      <c r="AG146" s="66">
        <v>0.83981224617125405</v>
      </c>
      <c r="AH146" s="66">
        <v>0.77168278397218004</v>
      </c>
      <c r="AI146" s="67" t="s">
        <v>77</v>
      </c>
      <c r="AJ146" s="67" t="s">
        <v>75</v>
      </c>
      <c r="AK146" s="67" t="s">
        <v>77</v>
      </c>
      <c r="AL146" s="67" t="s">
        <v>77</v>
      </c>
      <c r="AM146" s="67" t="s">
        <v>77</v>
      </c>
      <c r="AN146" s="67" t="s">
        <v>77</v>
      </c>
      <c r="AO146" s="67" t="s">
        <v>75</v>
      </c>
      <c r="AP146" s="67" t="s">
        <v>75</v>
      </c>
      <c r="AR146" s="68" t="s">
        <v>87</v>
      </c>
      <c r="AS146" s="66">
        <v>0.84535320975234196</v>
      </c>
      <c r="AT146" s="66">
        <v>0.852362033202411</v>
      </c>
      <c r="AU146" s="66">
        <v>0.65503642042571297</v>
      </c>
      <c r="AV146" s="66">
        <v>0.70929549035220396</v>
      </c>
      <c r="AW146" s="66">
        <v>0.39325156102380399</v>
      </c>
      <c r="AX146" s="66">
        <v>0.38423686288224501</v>
      </c>
      <c r="AY146" s="66">
        <v>0.84908178687649805</v>
      </c>
      <c r="AZ146" s="66">
        <v>0.85623492331974904</v>
      </c>
      <c r="BA146" s="67" t="s">
        <v>77</v>
      </c>
      <c r="BB146" s="67" t="s">
        <v>77</v>
      </c>
      <c r="BC146" s="67" t="s">
        <v>77</v>
      </c>
      <c r="BD146" s="67" t="s">
        <v>77</v>
      </c>
      <c r="BE146" s="67" t="s">
        <v>77</v>
      </c>
      <c r="BF146" s="67" t="s">
        <v>77</v>
      </c>
      <c r="BG146" s="67" t="s">
        <v>75</v>
      </c>
      <c r="BH146" s="67" t="s">
        <v>77</v>
      </c>
      <c r="BI146" s="63">
        <f t="shared" si="1045"/>
        <v>1</v>
      </c>
      <c r="BJ146" s="63" t="s">
        <v>87</v>
      </c>
      <c r="BK146" s="66">
        <v>0.83149852870428698</v>
      </c>
      <c r="BL146" s="66">
        <v>0.840051780765255</v>
      </c>
      <c r="BM146" s="66">
        <v>2.4536945846266698</v>
      </c>
      <c r="BN146" s="66">
        <v>1.8573873082821999</v>
      </c>
      <c r="BO146" s="66">
        <v>0.41048930716367399</v>
      </c>
      <c r="BP146" s="66">
        <v>0.39993526880577102</v>
      </c>
      <c r="BQ146" s="66">
        <v>0.83515826593662201</v>
      </c>
      <c r="BR146" s="66">
        <v>0.84255161739777595</v>
      </c>
      <c r="BS146" s="63" t="s">
        <v>77</v>
      </c>
      <c r="BT146" s="63" t="s">
        <v>77</v>
      </c>
      <c r="BU146" s="63" t="s">
        <v>77</v>
      </c>
      <c r="BV146" s="63" t="s">
        <v>77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3" customFormat="1" x14ac:dyDescent="0.3">
      <c r="A147" s="62">
        <v>14164900</v>
      </c>
      <c r="B147" s="63">
        <v>23772751</v>
      </c>
      <c r="C147" s="63" t="s">
        <v>13</v>
      </c>
      <c r="D147" s="83" t="s">
        <v>185</v>
      </c>
      <c r="E147" s="83"/>
      <c r="F147" s="77"/>
      <c r="G147" s="64">
        <v>0.68</v>
      </c>
      <c r="H147" s="64" t="str">
        <f t="shared" si="1029"/>
        <v>S</v>
      </c>
      <c r="I147" s="64" t="str">
        <f t="shared" si="1030"/>
        <v>G</v>
      </c>
      <c r="J147" s="64" t="str">
        <f t="shared" si="1031"/>
        <v>VG</v>
      </c>
      <c r="K147" s="64" t="str">
        <f t="shared" si="1032"/>
        <v>VG</v>
      </c>
      <c r="L147" s="65">
        <v>8.7999999999999995E-2</v>
      </c>
      <c r="M147" s="65" t="str">
        <f t="shared" si="1033"/>
        <v>G</v>
      </c>
      <c r="N147" s="64" t="str">
        <f t="shared" si="1034"/>
        <v>G</v>
      </c>
      <c r="O147" s="64" t="str">
        <f t="shared" si="1035"/>
        <v>VG</v>
      </c>
      <c r="P147" s="64" t="str">
        <f t="shared" si="1036"/>
        <v>G</v>
      </c>
      <c r="Q147" s="64">
        <v>0.56000000000000005</v>
      </c>
      <c r="R147" s="64" t="str">
        <f t="shared" si="1037"/>
        <v>G</v>
      </c>
      <c r="S147" s="64" t="str">
        <f t="shared" si="1038"/>
        <v>VG</v>
      </c>
      <c r="T147" s="64" t="str">
        <f t="shared" si="1039"/>
        <v>VG</v>
      </c>
      <c r="U147" s="64" t="str">
        <f t="shared" si="1040"/>
        <v>VG</v>
      </c>
      <c r="V147" s="64">
        <v>0.71</v>
      </c>
      <c r="W147" s="64" t="str">
        <f t="shared" si="1041"/>
        <v>S</v>
      </c>
      <c r="X147" s="64" t="str">
        <f t="shared" si="1042"/>
        <v>G</v>
      </c>
      <c r="Y147" s="64" t="str">
        <f t="shared" si="1043"/>
        <v>VG</v>
      </c>
      <c r="Z147" s="64" t="str">
        <f t="shared" si="1044"/>
        <v>G</v>
      </c>
      <c r="AA147" s="66">
        <v>0.82957537734731002</v>
      </c>
      <c r="AB147" s="66">
        <v>0.770017181523593</v>
      </c>
      <c r="AC147" s="66">
        <v>4.1945904485044201</v>
      </c>
      <c r="AD147" s="66">
        <v>1.60133556975805</v>
      </c>
      <c r="AE147" s="66">
        <v>0.41282517201920899</v>
      </c>
      <c r="AF147" s="66">
        <v>0.47956523902010201</v>
      </c>
      <c r="AG147" s="66">
        <v>0.83981224617125405</v>
      </c>
      <c r="AH147" s="66">
        <v>0.77168278397218004</v>
      </c>
      <c r="AI147" s="67" t="s">
        <v>77</v>
      </c>
      <c r="AJ147" s="67" t="s">
        <v>75</v>
      </c>
      <c r="AK147" s="67" t="s">
        <v>77</v>
      </c>
      <c r="AL147" s="67" t="s">
        <v>77</v>
      </c>
      <c r="AM147" s="67" t="s">
        <v>77</v>
      </c>
      <c r="AN147" s="67" t="s">
        <v>77</v>
      </c>
      <c r="AO147" s="67" t="s">
        <v>75</v>
      </c>
      <c r="AP147" s="67" t="s">
        <v>75</v>
      </c>
      <c r="AR147" s="68" t="s">
        <v>87</v>
      </c>
      <c r="AS147" s="66">
        <v>0.84535320975234196</v>
      </c>
      <c r="AT147" s="66">
        <v>0.852362033202411</v>
      </c>
      <c r="AU147" s="66">
        <v>0.65503642042571297</v>
      </c>
      <c r="AV147" s="66">
        <v>0.70929549035220396</v>
      </c>
      <c r="AW147" s="66">
        <v>0.39325156102380399</v>
      </c>
      <c r="AX147" s="66">
        <v>0.38423686288224501</v>
      </c>
      <c r="AY147" s="66">
        <v>0.84908178687649805</v>
      </c>
      <c r="AZ147" s="66">
        <v>0.85623492331974904</v>
      </c>
      <c r="BA147" s="67" t="s">
        <v>77</v>
      </c>
      <c r="BB147" s="67" t="s">
        <v>77</v>
      </c>
      <c r="BC147" s="67" t="s">
        <v>77</v>
      </c>
      <c r="BD147" s="67" t="s">
        <v>77</v>
      </c>
      <c r="BE147" s="67" t="s">
        <v>77</v>
      </c>
      <c r="BF147" s="67" t="s">
        <v>77</v>
      </c>
      <c r="BG147" s="67" t="s">
        <v>75</v>
      </c>
      <c r="BH147" s="67" t="s">
        <v>77</v>
      </c>
      <c r="BI147" s="63">
        <f t="shared" si="1045"/>
        <v>1</v>
      </c>
      <c r="BJ147" s="63" t="s">
        <v>87</v>
      </c>
      <c r="BK147" s="66">
        <v>0.83149852870428698</v>
      </c>
      <c r="BL147" s="66">
        <v>0.840051780765255</v>
      </c>
      <c r="BM147" s="66">
        <v>2.4536945846266698</v>
      </c>
      <c r="BN147" s="66">
        <v>1.8573873082821999</v>
      </c>
      <c r="BO147" s="66">
        <v>0.41048930716367399</v>
      </c>
      <c r="BP147" s="66">
        <v>0.39993526880577102</v>
      </c>
      <c r="BQ147" s="66">
        <v>0.83515826593662201</v>
      </c>
      <c r="BR147" s="66">
        <v>0.84255161739777595</v>
      </c>
      <c r="BS147" s="63" t="s">
        <v>77</v>
      </c>
      <c r="BT147" s="63" t="s">
        <v>77</v>
      </c>
      <c r="BU147" s="63" t="s">
        <v>77</v>
      </c>
      <c r="BV147" s="63" t="s">
        <v>77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3">
      <c r="A148" s="62">
        <v>14164900</v>
      </c>
      <c r="B148" s="63">
        <v>23772751</v>
      </c>
      <c r="C148" s="63" t="s">
        <v>13</v>
      </c>
      <c r="D148" s="83" t="s">
        <v>186</v>
      </c>
      <c r="E148" s="83"/>
      <c r="F148" s="77"/>
      <c r="G148" s="64">
        <v>0.68</v>
      </c>
      <c r="H148" s="64" t="str">
        <f t="shared" si="1029"/>
        <v>S</v>
      </c>
      <c r="I148" s="64" t="str">
        <f t="shared" si="1030"/>
        <v>G</v>
      </c>
      <c r="J148" s="64" t="str">
        <f t="shared" si="1031"/>
        <v>VG</v>
      </c>
      <c r="K148" s="64" t="str">
        <f t="shared" si="1032"/>
        <v>VG</v>
      </c>
      <c r="L148" s="65">
        <v>9.6000000000000002E-2</v>
      </c>
      <c r="M148" s="65" t="str">
        <f t="shared" si="1033"/>
        <v>G</v>
      </c>
      <c r="N148" s="64" t="str">
        <f t="shared" si="1034"/>
        <v>G</v>
      </c>
      <c r="O148" s="64" t="str">
        <f t="shared" si="1035"/>
        <v>VG</v>
      </c>
      <c r="P148" s="64" t="str">
        <f t="shared" si="1036"/>
        <v>G</v>
      </c>
      <c r="Q148" s="64">
        <v>0.56000000000000005</v>
      </c>
      <c r="R148" s="64" t="str">
        <f t="shared" si="1037"/>
        <v>G</v>
      </c>
      <c r="S148" s="64" t="str">
        <f t="shared" si="1038"/>
        <v>VG</v>
      </c>
      <c r="T148" s="64" t="str">
        <f t="shared" si="1039"/>
        <v>VG</v>
      </c>
      <c r="U148" s="64" t="str">
        <f t="shared" si="1040"/>
        <v>VG</v>
      </c>
      <c r="V148" s="64">
        <v>0.71</v>
      </c>
      <c r="W148" s="64" t="str">
        <f t="shared" si="1041"/>
        <v>S</v>
      </c>
      <c r="X148" s="64" t="str">
        <f t="shared" si="1042"/>
        <v>G</v>
      </c>
      <c r="Y148" s="64" t="str">
        <f t="shared" si="1043"/>
        <v>VG</v>
      </c>
      <c r="Z148" s="64" t="str">
        <f t="shared" si="1044"/>
        <v>G</v>
      </c>
      <c r="AA148" s="66">
        <v>0.82957537734731002</v>
      </c>
      <c r="AB148" s="66">
        <v>0.770017181523593</v>
      </c>
      <c r="AC148" s="66">
        <v>4.1945904485044201</v>
      </c>
      <c r="AD148" s="66">
        <v>1.60133556975805</v>
      </c>
      <c r="AE148" s="66">
        <v>0.41282517201920899</v>
      </c>
      <c r="AF148" s="66">
        <v>0.47956523902010201</v>
      </c>
      <c r="AG148" s="66">
        <v>0.83981224617125405</v>
      </c>
      <c r="AH148" s="66">
        <v>0.77168278397218004</v>
      </c>
      <c r="AI148" s="67" t="s">
        <v>77</v>
      </c>
      <c r="AJ148" s="67" t="s">
        <v>75</v>
      </c>
      <c r="AK148" s="67" t="s">
        <v>77</v>
      </c>
      <c r="AL148" s="67" t="s">
        <v>77</v>
      </c>
      <c r="AM148" s="67" t="s">
        <v>77</v>
      </c>
      <c r="AN148" s="67" t="s">
        <v>77</v>
      </c>
      <c r="AO148" s="67" t="s">
        <v>75</v>
      </c>
      <c r="AP148" s="67" t="s">
        <v>75</v>
      </c>
      <c r="AR148" s="68" t="s">
        <v>87</v>
      </c>
      <c r="AS148" s="66">
        <v>0.84535320975234196</v>
      </c>
      <c r="AT148" s="66">
        <v>0.852362033202411</v>
      </c>
      <c r="AU148" s="66">
        <v>0.65503642042571297</v>
      </c>
      <c r="AV148" s="66">
        <v>0.70929549035220396</v>
      </c>
      <c r="AW148" s="66">
        <v>0.39325156102380399</v>
      </c>
      <c r="AX148" s="66">
        <v>0.38423686288224501</v>
      </c>
      <c r="AY148" s="66">
        <v>0.84908178687649805</v>
      </c>
      <c r="AZ148" s="66">
        <v>0.85623492331974904</v>
      </c>
      <c r="BA148" s="67" t="s">
        <v>77</v>
      </c>
      <c r="BB148" s="67" t="s">
        <v>77</v>
      </c>
      <c r="BC148" s="67" t="s">
        <v>77</v>
      </c>
      <c r="BD148" s="67" t="s">
        <v>77</v>
      </c>
      <c r="BE148" s="67" t="s">
        <v>77</v>
      </c>
      <c r="BF148" s="67" t="s">
        <v>77</v>
      </c>
      <c r="BG148" s="67" t="s">
        <v>75</v>
      </c>
      <c r="BH148" s="67" t="s">
        <v>77</v>
      </c>
      <c r="BI148" s="63">
        <f t="shared" si="1045"/>
        <v>1</v>
      </c>
      <c r="BJ148" s="63" t="s">
        <v>87</v>
      </c>
      <c r="BK148" s="66">
        <v>0.83149852870428698</v>
      </c>
      <c r="BL148" s="66">
        <v>0.840051780765255</v>
      </c>
      <c r="BM148" s="66">
        <v>2.4536945846266698</v>
      </c>
      <c r="BN148" s="66">
        <v>1.8573873082821999</v>
      </c>
      <c r="BO148" s="66">
        <v>0.41048930716367399</v>
      </c>
      <c r="BP148" s="66">
        <v>0.39993526880577102</v>
      </c>
      <c r="BQ148" s="66">
        <v>0.83515826593662201</v>
      </c>
      <c r="BR148" s="66">
        <v>0.84255161739777595</v>
      </c>
      <c r="BS148" s="63" t="s">
        <v>77</v>
      </c>
      <c r="BT148" s="63" t="s">
        <v>77</v>
      </c>
      <c r="BU148" s="63" t="s">
        <v>77</v>
      </c>
      <c r="BV148" s="63" t="s">
        <v>77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14164900</v>
      </c>
      <c r="B149" s="63">
        <v>23772751</v>
      </c>
      <c r="C149" s="63" t="s">
        <v>13</v>
      </c>
      <c r="D149" s="83" t="s">
        <v>197</v>
      </c>
      <c r="E149" s="83"/>
      <c r="F149" s="77"/>
      <c r="G149" s="64">
        <v>0.68</v>
      </c>
      <c r="H149" s="64" t="str">
        <f t="shared" si="1029"/>
        <v>S</v>
      </c>
      <c r="I149" s="64" t="str">
        <f t="shared" ref="I149" si="1046">AJ149</f>
        <v>G</v>
      </c>
      <c r="J149" s="64" t="str">
        <f t="shared" ref="J149" si="1047">BB149</f>
        <v>VG</v>
      </c>
      <c r="K149" s="64" t="str">
        <f t="shared" ref="K149" si="1048">BT149</f>
        <v>VG</v>
      </c>
      <c r="L149" s="65">
        <v>9.6000000000000002E-2</v>
      </c>
      <c r="M149" s="65" t="str">
        <f t="shared" si="1033"/>
        <v>G</v>
      </c>
      <c r="N149" s="64" t="str">
        <f t="shared" ref="N149" si="1049">AO149</f>
        <v>G</v>
      </c>
      <c r="O149" s="64" t="str">
        <f t="shared" ref="O149" si="1050">BD149</f>
        <v>VG</v>
      </c>
      <c r="P149" s="64" t="str">
        <f t="shared" ref="P149" si="1051">BY149</f>
        <v>G</v>
      </c>
      <c r="Q149" s="64">
        <v>0.56000000000000005</v>
      </c>
      <c r="R149" s="64" t="str">
        <f t="shared" si="1037"/>
        <v>G</v>
      </c>
      <c r="S149" s="64" t="str">
        <f t="shared" ref="S149" si="1052">AN149</f>
        <v>VG</v>
      </c>
      <c r="T149" s="64" t="str">
        <f t="shared" ref="T149" si="1053">BF149</f>
        <v>VG</v>
      </c>
      <c r="U149" s="64" t="str">
        <f t="shared" ref="U149" si="1054">BX149</f>
        <v>VG</v>
      </c>
      <c r="V149" s="64">
        <v>0.71</v>
      </c>
      <c r="W149" s="64" t="str">
        <f t="shared" si="1041"/>
        <v>S</v>
      </c>
      <c r="X149" s="64" t="str">
        <f t="shared" ref="X149" si="1055">AP149</f>
        <v>G</v>
      </c>
      <c r="Y149" s="64" t="str">
        <f t="shared" ref="Y149" si="1056">BH149</f>
        <v>VG</v>
      </c>
      <c r="Z149" s="64" t="str">
        <f t="shared" ref="Z149" si="1057">BZ149</f>
        <v>G</v>
      </c>
      <c r="AA149" s="66">
        <v>0.82957537734731002</v>
      </c>
      <c r="AB149" s="66">
        <v>0.770017181523593</v>
      </c>
      <c r="AC149" s="66">
        <v>4.1945904485044201</v>
      </c>
      <c r="AD149" s="66">
        <v>1.60133556975805</v>
      </c>
      <c r="AE149" s="66">
        <v>0.41282517201920899</v>
      </c>
      <c r="AF149" s="66">
        <v>0.47956523902010201</v>
      </c>
      <c r="AG149" s="66">
        <v>0.83981224617125405</v>
      </c>
      <c r="AH149" s="66">
        <v>0.77168278397218004</v>
      </c>
      <c r="AI149" s="67" t="s">
        <v>77</v>
      </c>
      <c r="AJ149" s="67" t="s">
        <v>75</v>
      </c>
      <c r="AK149" s="67" t="s">
        <v>77</v>
      </c>
      <c r="AL149" s="67" t="s">
        <v>77</v>
      </c>
      <c r="AM149" s="67" t="s">
        <v>77</v>
      </c>
      <c r="AN149" s="67" t="s">
        <v>77</v>
      </c>
      <c r="AO149" s="67" t="s">
        <v>75</v>
      </c>
      <c r="AP149" s="67" t="s">
        <v>75</v>
      </c>
      <c r="AR149" s="68" t="s">
        <v>87</v>
      </c>
      <c r="AS149" s="66">
        <v>0.84535320975234196</v>
      </c>
      <c r="AT149" s="66">
        <v>0.852362033202411</v>
      </c>
      <c r="AU149" s="66">
        <v>0.65503642042571297</v>
      </c>
      <c r="AV149" s="66">
        <v>0.70929549035220396</v>
      </c>
      <c r="AW149" s="66">
        <v>0.39325156102380399</v>
      </c>
      <c r="AX149" s="66">
        <v>0.38423686288224501</v>
      </c>
      <c r="AY149" s="66">
        <v>0.84908178687649805</v>
      </c>
      <c r="AZ149" s="66">
        <v>0.85623492331974904</v>
      </c>
      <c r="BA149" s="67" t="s">
        <v>77</v>
      </c>
      <c r="BB149" s="67" t="s">
        <v>77</v>
      </c>
      <c r="BC149" s="67" t="s">
        <v>77</v>
      </c>
      <c r="BD149" s="67" t="s">
        <v>77</v>
      </c>
      <c r="BE149" s="67" t="s">
        <v>77</v>
      </c>
      <c r="BF149" s="67" t="s">
        <v>77</v>
      </c>
      <c r="BG149" s="67" t="s">
        <v>75</v>
      </c>
      <c r="BH149" s="67" t="s">
        <v>77</v>
      </c>
      <c r="BI149" s="63">
        <f t="shared" ref="BI149" si="1058">IF(BJ149=AR149,1,0)</f>
        <v>1</v>
      </c>
      <c r="BJ149" s="63" t="s">
        <v>87</v>
      </c>
      <c r="BK149" s="66">
        <v>0.83149852870428698</v>
      </c>
      <c r="BL149" s="66">
        <v>0.840051780765255</v>
      </c>
      <c r="BM149" s="66">
        <v>2.4536945846266698</v>
      </c>
      <c r="BN149" s="66">
        <v>1.8573873082821999</v>
      </c>
      <c r="BO149" s="66">
        <v>0.41048930716367399</v>
      </c>
      <c r="BP149" s="66">
        <v>0.39993526880577102</v>
      </c>
      <c r="BQ149" s="66">
        <v>0.83515826593662201</v>
      </c>
      <c r="BR149" s="66">
        <v>0.84255161739777595</v>
      </c>
      <c r="BS149" s="63" t="s">
        <v>77</v>
      </c>
      <c r="BT149" s="63" t="s">
        <v>77</v>
      </c>
      <c r="BU149" s="63" t="s">
        <v>77</v>
      </c>
      <c r="BV149" s="63" t="s">
        <v>77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83">
        <v>44187</v>
      </c>
      <c r="E150" s="83"/>
      <c r="F150" s="77"/>
      <c r="G150" s="64">
        <v>0.81</v>
      </c>
      <c r="H150" s="64" t="str">
        <f t="shared" si="1029"/>
        <v>VG</v>
      </c>
      <c r="I150" s="64" t="str">
        <f t="shared" ref="I150" si="1059">AJ150</f>
        <v>G</v>
      </c>
      <c r="J150" s="64" t="str">
        <f t="shared" ref="J150" si="1060">BB150</f>
        <v>VG</v>
      </c>
      <c r="K150" s="64" t="str">
        <f t="shared" ref="K150" si="1061">BT150</f>
        <v>VG</v>
      </c>
      <c r="L150" s="65">
        <v>4.1000000000000002E-2</v>
      </c>
      <c r="M150" s="65" t="str">
        <f t="shared" si="1033"/>
        <v>VG</v>
      </c>
      <c r="N150" s="64" t="str">
        <f t="shared" ref="N150" si="1062">AO150</f>
        <v>G</v>
      </c>
      <c r="O150" s="64" t="str">
        <f t="shared" ref="O150" si="1063">BD150</f>
        <v>VG</v>
      </c>
      <c r="P150" s="64" t="str">
        <f t="shared" ref="P150" si="1064">BY150</f>
        <v>G</v>
      </c>
      <c r="Q150" s="64">
        <v>0.43</v>
      </c>
      <c r="R150" s="64" t="str">
        <f t="shared" si="1037"/>
        <v>VG</v>
      </c>
      <c r="S150" s="64" t="str">
        <f t="shared" ref="S150" si="1065">AN150</f>
        <v>VG</v>
      </c>
      <c r="T150" s="64" t="str">
        <f t="shared" ref="T150" si="1066">BF150</f>
        <v>VG</v>
      </c>
      <c r="U150" s="64" t="str">
        <f t="shared" ref="U150" si="1067">BX150</f>
        <v>VG</v>
      </c>
      <c r="V150" s="64">
        <v>0.82</v>
      </c>
      <c r="W150" s="64" t="str">
        <f t="shared" si="1041"/>
        <v>G</v>
      </c>
      <c r="X150" s="64" t="str">
        <f t="shared" ref="X150" si="1068">AP150</f>
        <v>G</v>
      </c>
      <c r="Y150" s="64" t="str">
        <f t="shared" ref="Y150" si="1069">BH150</f>
        <v>VG</v>
      </c>
      <c r="Z150" s="64" t="str">
        <f t="shared" ref="Z150" si="1070">BZ150</f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ref="BI150" si="1071">IF(BJ150=AR150,1,0)</f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83" t="s">
        <v>204</v>
      </c>
      <c r="E151" s="83"/>
      <c r="F151" s="77"/>
      <c r="G151" s="64">
        <v>0.82</v>
      </c>
      <c r="H151" s="64" t="str">
        <f t="shared" si="1029"/>
        <v>VG</v>
      </c>
      <c r="I151" s="64" t="str">
        <f t="shared" ref="I151" si="1072">AJ151</f>
        <v>G</v>
      </c>
      <c r="J151" s="64" t="str">
        <f t="shared" ref="J151" si="1073">BB151</f>
        <v>VG</v>
      </c>
      <c r="K151" s="64" t="str">
        <f t="shared" ref="K151" si="1074">BT151</f>
        <v>VG</v>
      </c>
      <c r="L151" s="65">
        <v>2.8000000000000001E-2</v>
      </c>
      <c r="M151" s="65" t="str">
        <f t="shared" si="1033"/>
        <v>VG</v>
      </c>
      <c r="N151" s="64" t="str">
        <f t="shared" ref="N151" si="1075">AO151</f>
        <v>G</v>
      </c>
      <c r="O151" s="64" t="str">
        <f t="shared" ref="O151" si="1076">BD151</f>
        <v>VG</v>
      </c>
      <c r="P151" s="64" t="str">
        <f t="shared" ref="P151" si="1077">BY151</f>
        <v>G</v>
      </c>
      <c r="Q151" s="64">
        <v>0.42</v>
      </c>
      <c r="R151" s="64" t="str">
        <f t="shared" si="1037"/>
        <v>VG</v>
      </c>
      <c r="S151" s="64" t="str">
        <f t="shared" ref="S151" si="1078">AN151</f>
        <v>VG</v>
      </c>
      <c r="T151" s="64" t="str">
        <f t="shared" ref="T151" si="1079">BF151</f>
        <v>VG</v>
      </c>
      <c r="U151" s="64" t="str">
        <f t="shared" ref="U151" si="1080">BX151</f>
        <v>VG</v>
      </c>
      <c r="V151" s="64">
        <v>0.83</v>
      </c>
      <c r="W151" s="64" t="str">
        <f t="shared" si="1041"/>
        <v>G</v>
      </c>
      <c r="X151" s="64" t="str">
        <f t="shared" ref="X151" si="1081">AP151</f>
        <v>G</v>
      </c>
      <c r="Y151" s="64" t="str">
        <f t="shared" ref="Y151" si="1082">BH151</f>
        <v>VG</v>
      </c>
      <c r="Z151" s="64" t="str">
        <f t="shared" ref="Z151" si="1083">BZ151</f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ref="BI151" si="1084">IF(BJ151=AR151,1,0)</f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83" t="s">
        <v>205</v>
      </c>
      <c r="E152" s="83"/>
      <c r="F152" s="77"/>
      <c r="G152" s="64">
        <v>0.82</v>
      </c>
      <c r="H152" s="64" t="str">
        <f t="shared" si="1029"/>
        <v>VG</v>
      </c>
      <c r="I152" s="64" t="str">
        <f t="shared" ref="I152" si="1085">AJ152</f>
        <v>G</v>
      </c>
      <c r="J152" s="64" t="str">
        <f t="shared" ref="J152" si="1086">BB152</f>
        <v>VG</v>
      </c>
      <c r="K152" s="64" t="str">
        <f t="shared" ref="K152" si="1087">BT152</f>
        <v>VG</v>
      </c>
      <c r="L152" s="65">
        <v>1.7000000000000001E-2</v>
      </c>
      <c r="M152" s="65" t="str">
        <f t="shared" si="1033"/>
        <v>VG</v>
      </c>
      <c r="N152" s="64" t="str">
        <f t="shared" ref="N152" si="1088">AO152</f>
        <v>G</v>
      </c>
      <c r="O152" s="64" t="str">
        <f t="shared" ref="O152" si="1089">BD152</f>
        <v>VG</v>
      </c>
      <c r="P152" s="64" t="str">
        <f t="shared" ref="P152" si="1090">BY152</f>
        <v>G</v>
      </c>
      <c r="Q152" s="64">
        <v>0.42</v>
      </c>
      <c r="R152" s="64" t="str">
        <f t="shared" si="1037"/>
        <v>VG</v>
      </c>
      <c r="S152" s="64" t="str">
        <f t="shared" ref="S152" si="1091">AN152</f>
        <v>VG</v>
      </c>
      <c r="T152" s="64" t="str">
        <f t="shared" ref="T152" si="1092">BF152</f>
        <v>VG</v>
      </c>
      <c r="U152" s="64" t="str">
        <f t="shared" ref="U152" si="1093">BX152</f>
        <v>VG</v>
      </c>
      <c r="V152" s="64">
        <v>0.83</v>
      </c>
      <c r="W152" s="64" t="str">
        <f t="shared" si="1041"/>
        <v>G</v>
      </c>
      <c r="X152" s="64" t="str">
        <f t="shared" ref="X152" si="1094">AP152</f>
        <v>G</v>
      </c>
      <c r="Y152" s="64" t="str">
        <f t="shared" ref="Y152" si="1095">BH152</f>
        <v>VG</v>
      </c>
      <c r="Z152" s="64" t="str">
        <f t="shared" ref="Z152" si="1096">BZ152</f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ref="BI152" si="1097">IF(BJ152=AR152,1,0)</f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83" t="s">
        <v>209</v>
      </c>
      <c r="E153" s="83"/>
      <c r="F153" s="77"/>
      <c r="G153" s="64">
        <v>0.8</v>
      </c>
      <c r="H153" s="64" t="str">
        <f t="shared" si="1029"/>
        <v>G</v>
      </c>
      <c r="I153" s="64" t="str">
        <f t="shared" ref="I153" si="1098">AJ153</f>
        <v>G</v>
      </c>
      <c r="J153" s="64" t="str">
        <f t="shared" ref="J153" si="1099">BB153</f>
        <v>VG</v>
      </c>
      <c r="K153" s="64" t="str">
        <f t="shared" ref="K153" si="1100">BT153</f>
        <v>VG</v>
      </c>
      <c r="L153" s="65">
        <v>-2.3E-2</v>
      </c>
      <c r="M153" s="65" t="str">
        <f t="shared" si="1033"/>
        <v>VG</v>
      </c>
      <c r="N153" s="64" t="str">
        <f t="shared" ref="N153" si="1101">AO153</f>
        <v>G</v>
      </c>
      <c r="O153" s="64" t="str">
        <f t="shared" ref="O153" si="1102">BD153</f>
        <v>VG</v>
      </c>
      <c r="P153" s="64" t="str">
        <f t="shared" ref="P153" si="1103">BY153</f>
        <v>G</v>
      </c>
      <c r="Q153" s="64">
        <v>0.45</v>
      </c>
      <c r="R153" s="64" t="str">
        <f t="shared" si="1037"/>
        <v>VG</v>
      </c>
      <c r="S153" s="64" t="str">
        <f t="shared" ref="S153" si="1104">AN153</f>
        <v>VG</v>
      </c>
      <c r="T153" s="64" t="str">
        <f t="shared" ref="T153" si="1105">BF153</f>
        <v>VG</v>
      </c>
      <c r="U153" s="64" t="str">
        <f t="shared" ref="U153" si="1106">BX153</f>
        <v>VG</v>
      </c>
      <c r="V153" s="64">
        <v>0.81</v>
      </c>
      <c r="W153" s="64" t="str">
        <f t="shared" si="1041"/>
        <v>G</v>
      </c>
      <c r="X153" s="64" t="str">
        <f t="shared" ref="X153" si="1107">AP153</f>
        <v>G</v>
      </c>
      <c r="Y153" s="64" t="str">
        <f t="shared" ref="Y153" si="1108">BH153</f>
        <v>VG</v>
      </c>
      <c r="Z153" s="64" t="str">
        <f t="shared" ref="Z153" si="1109">BZ153</f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ref="BI153" si="1110">IF(BJ153=AR153,1,0)</f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3" t="s">
        <v>212</v>
      </c>
      <c r="E154" s="83"/>
      <c r="F154" s="77"/>
      <c r="G154" s="64">
        <v>0.81</v>
      </c>
      <c r="H154" s="64" t="str">
        <f t="shared" si="1029"/>
        <v>VG</v>
      </c>
      <c r="I154" s="64" t="str">
        <f t="shared" ref="I154" si="1111">AJ154</f>
        <v>G</v>
      </c>
      <c r="J154" s="64" t="str">
        <f t="shared" ref="J154" si="1112">BB154</f>
        <v>VG</v>
      </c>
      <c r="K154" s="64" t="str">
        <f t="shared" ref="K154" si="1113">BT154</f>
        <v>VG</v>
      </c>
      <c r="L154" s="65">
        <v>-2.1000000000000001E-2</v>
      </c>
      <c r="M154" s="65" t="str">
        <f t="shared" si="1033"/>
        <v>VG</v>
      </c>
      <c r="N154" s="64" t="str">
        <f t="shared" ref="N154" si="1114">AO154</f>
        <v>G</v>
      </c>
      <c r="O154" s="64" t="str">
        <f t="shared" ref="O154" si="1115">BD154</f>
        <v>VG</v>
      </c>
      <c r="P154" s="64" t="str">
        <f t="shared" ref="P154" si="1116">BY154</f>
        <v>G</v>
      </c>
      <c r="Q154" s="64">
        <v>0.44</v>
      </c>
      <c r="R154" s="64" t="str">
        <f t="shared" si="1037"/>
        <v>VG</v>
      </c>
      <c r="S154" s="64" t="str">
        <f t="shared" ref="S154" si="1117">AN154</f>
        <v>VG</v>
      </c>
      <c r="T154" s="64" t="str">
        <f t="shared" ref="T154" si="1118">BF154</f>
        <v>VG</v>
      </c>
      <c r="U154" s="64" t="str">
        <f t="shared" ref="U154" si="1119">BX154</f>
        <v>VG</v>
      </c>
      <c r="V154" s="64">
        <v>0.81799999999999995</v>
      </c>
      <c r="W154" s="64" t="str">
        <f t="shared" si="1041"/>
        <v>G</v>
      </c>
      <c r="X154" s="64" t="str">
        <f t="shared" ref="X154" si="1120">AP154</f>
        <v>G</v>
      </c>
      <c r="Y154" s="64" t="str">
        <f t="shared" ref="Y154" si="1121">BH154</f>
        <v>VG</v>
      </c>
      <c r="Z154" s="64" t="str">
        <f t="shared" ref="Z154" si="1122">BZ154</f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ref="BI154" si="1123">IF(BJ154=AR154,1,0)</f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 t="s">
        <v>225</v>
      </c>
      <c r="E155" s="83"/>
      <c r="F155" s="77"/>
      <c r="G155" s="81">
        <v>0.80400000000000005</v>
      </c>
      <c r="H155" s="64" t="str">
        <f t="shared" si="1029"/>
        <v>VG</v>
      </c>
      <c r="I155" s="64" t="str">
        <f t="shared" ref="I155" si="1124">AJ155</f>
        <v>G</v>
      </c>
      <c r="J155" s="64" t="str">
        <f t="shared" ref="J155" si="1125">BB155</f>
        <v>VG</v>
      </c>
      <c r="K155" s="64" t="str">
        <f t="shared" ref="K155" si="1126">BT155</f>
        <v>VG</v>
      </c>
      <c r="L155" s="65">
        <v>-2.8000000000000001E-2</v>
      </c>
      <c r="M155" s="65" t="str">
        <f t="shared" si="1033"/>
        <v>VG</v>
      </c>
      <c r="N155" s="64" t="str">
        <f t="shared" ref="N155" si="1127">AO155</f>
        <v>G</v>
      </c>
      <c r="O155" s="64" t="str">
        <f t="shared" ref="O155" si="1128">BD155</f>
        <v>VG</v>
      </c>
      <c r="P155" s="64" t="str">
        <f t="shared" ref="P155" si="1129">BY155</f>
        <v>G</v>
      </c>
      <c r="Q155" s="64">
        <v>0.44</v>
      </c>
      <c r="R155" s="64" t="str">
        <f t="shared" si="1037"/>
        <v>VG</v>
      </c>
      <c r="S155" s="64" t="str">
        <f t="shared" ref="S155" si="1130">AN155</f>
        <v>VG</v>
      </c>
      <c r="T155" s="64" t="str">
        <f t="shared" ref="T155" si="1131">BF155</f>
        <v>VG</v>
      </c>
      <c r="U155" s="64" t="str">
        <f t="shared" ref="U155" si="1132">BX155</f>
        <v>VG</v>
      </c>
      <c r="V155" s="64">
        <v>0.81799999999999995</v>
      </c>
      <c r="W155" s="64" t="str">
        <f t="shared" si="1041"/>
        <v>G</v>
      </c>
      <c r="X155" s="64" t="str">
        <f t="shared" ref="X155" si="1133">AP155</f>
        <v>G</v>
      </c>
      <c r="Y155" s="64" t="str">
        <f t="shared" ref="Y155" si="1134">BH155</f>
        <v>VG</v>
      </c>
      <c r="Z155" s="64" t="str">
        <f t="shared" ref="Z155" si="1135">BZ155</f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ref="BI155" si="1136">IF(BJ155=AR155,1,0)</f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 t="s">
        <v>226</v>
      </c>
      <c r="E156" s="83"/>
      <c r="F156" s="77"/>
      <c r="G156" s="81">
        <v>0.80500000000000005</v>
      </c>
      <c r="H156" s="64" t="str">
        <f t="shared" si="1029"/>
        <v>VG</v>
      </c>
      <c r="I156" s="64" t="str">
        <f t="shared" ref="I156" si="1137">AJ156</f>
        <v>G</v>
      </c>
      <c r="J156" s="64" t="str">
        <f t="shared" ref="J156" si="1138">BB156</f>
        <v>VG</v>
      </c>
      <c r="K156" s="64" t="str">
        <f t="shared" ref="K156" si="1139">BT156</f>
        <v>VG</v>
      </c>
      <c r="L156" s="65">
        <v>-0.02</v>
      </c>
      <c r="M156" s="65" t="str">
        <f t="shared" si="1033"/>
        <v>VG</v>
      </c>
      <c r="N156" s="64" t="str">
        <f t="shared" ref="N156" si="1140">AO156</f>
        <v>G</v>
      </c>
      <c r="O156" s="64" t="str">
        <f t="shared" ref="O156" si="1141">BD156</f>
        <v>VG</v>
      </c>
      <c r="P156" s="64" t="str">
        <f t="shared" ref="P156" si="1142">BY156</f>
        <v>G</v>
      </c>
      <c r="Q156" s="64">
        <v>0.44</v>
      </c>
      <c r="R156" s="64" t="str">
        <f t="shared" si="1037"/>
        <v>VG</v>
      </c>
      <c r="S156" s="64" t="str">
        <f t="shared" ref="S156" si="1143">AN156</f>
        <v>VG</v>
      </c>
      <c r="T156" s="64" t="str">
        <f t="shared" ref="T156" si="1144">BF156</f>
        <v>VG</v>
      </c>
      <c r="U156" s="64" t="str">
        <f t="shared" ref="U156" si="1145">BX156</f>
        <v>VG</v>
      </c>
      <c r="V156" s="64">
        <v>0.81399999999999995</v>
      </c>
      <c r="W156" s="64" t="str">
        <f t="shared" si="1041"/>
        <v>G</v>
      </c>
      <c r="X156" s="64" t="str">
        <f t="shared" ref="X156" si="1146">AP156</f>
        <v>G</v>
      </c>
      <c r="Y156" s="64" t="str">
        <f t="shared" ref="Y156" si="1147">BH156</f>
        <v>VG</v>
      </c>
      <c r="Z156" s="64" t="str">
        <f t="shared" ref="Z156" si="1148">BZ156</f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ref="BI156" si="1149">IF(BJ156=AR156,1,0)</f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228</v>
      </c>
      <c r="E157" s="83"/>
      <c r="F157" s="77"/>
      <c r="G157" s="81">
        <v>0.80500000000000005</v>
      </c>
      <c r="H157" s="64" t="str">
        <f t="shared" ref="H157" si="1150">IF(G157&gt;0.8,"VG",IF(G157&gt;0.7,"G",IF(G157&gt;0.45,"S","NS")))</f>
        <v>VG</v>
      </c>
      <c r="I157" s="64" t="str">
        <f t="shared" ref="I157" si="1151">AJ157</f>
        <v>G</v>
      </c>
      <c r="J157" s="64" t="str">
        <f t="shared" ref="J157" si="1152">BB157</f>
        <v>VG</v>
      </c>
      <c r="K157" s="64" t="str">
        <f t="shared" ref="K157" si="1153">BT157</f>
        <v>VG</v>
      </c>
      <c r="L157" s="65">
        <v>-1.78E-2</v>
      </c>
      <c r="M157" s="65" t="str">
        <f t="shared" ref="M157" si="1154">IF(ABS(L157)&lt;5%,"VG",IF(ABS(L157)&lt;10%,"G",IF(ABS(L157)&lt;15%,"S","NS")))</f>
        <v>VG</v>
      </c>
      <c r="N157" s="64" t="str">
        <f t="shared" ref="N157" si="1155">AO157</f>
        <v>G</v>
      </c>
      <c r="O157" s="64" t="str">
        <f t="shared" ref="O157" si="1156">BD157</f>
        <v>VG</v>
      </c>
      <c r="P157" s="64" t="str">
        <f t="shared" ref="P157" si="1157">BY157</f>
        <v>G</v>
      </c>
      <c r="Q157" s="64">
        <v>0.44</v>
      </c>
      <c r="R157" s="64" t="str">
        <f t="shared" ref="R157" si="1158">IF(Q157&lt;=0.5,"VG",IF(Q157&lt;=0.6,"G",IF(Q157&lt;=0.7,"S","NS")))</f>
        <v>VG</v>
      </c>
      <c r="S157" s="64" t="str">
        <f t="shared" ref="S157" si="1159">AN157</f>
        <v>VG</v>
      </c>
      <c r="T157" s="64" t="str">
        <f t="shared" ref="T157" si="1160">BF157</f>
        <v>VG</v>
      </c>
      <c r="U157" s="64" t="str">
        <f t="shared" ref="U157" si="1161">BX157</f>
        <v>VG</v>
      </c>
      <c r="V157" s="64">
        <v>0.81399999999999995</v>
      </c>
      <c r="W157" s="64" t="str">
        <f t="shared" ref="W157" si="1162">IF(V157&gt;0.85,"VG",IF(V157&gt;0.75,"G",IF(V157&gt;0.6,"S","NS")))</f>
        <v>G</v>
      </c>
      <c r="X157" s="64" t="str">
        <f t="shared" ref="X157" si="1163">AP157</f>
        <v>G</v>
      </c>
      <c r="Y157" s="64" t="str">
        <f t="shared" ref="Y157" si="1164">BH157</f>
        <v>VG</v>
      </c>
      <c r="Z157" s="64" t="str">
        <f t="shared" ref="Z157" si="1165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166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 t="s">
        <v>240</v>
      </c>
      <c r="E158" s="83"/>
      <c r="F158" s="77"/>
      <c r="G158" s="81">
        <v>0.80400000000000005</v>
      </c>
      <c r="H158" s="64" t="str">
        <f t="shared" ref="H158" si="1167">IF(G158&gt;0.8,"VG",IF(G158&gt;0.7,"G",IF(G158&gt;0.45,"S","NS")))</f>
        <v>VG</v>
      </c>
      <c r="I158" s="64" t="str">
        <f t="shared" ref="I158" si="1168">AJ158</f>
        <v>G</v>
      </c>
      <c r="J158" s="64" t="str">
        <f t="shared" ref="J158" si="1169">BB158</f>
        <v>VG</v>
      </c>
      <c r="K158" s="64" t="str">
        <f t="shared" ref="K158" si="1170">BT158</f>
        <v>VG</v>
      </c>
      <c r="L158" s="65">
        <v>-2.07E-2</v>
      </c>
      <c r="M158" s="65" t="str">
        <f t="shared" ref="M158" si="1171">IF(ABS(L158)&lt;5%,"VG",IF(ABS(L158)&lt;10%,"G",IF(ABS(L158)&lt;15%,"S","NS")))</f>
        <v>VG</v>
      </c>
      <c r="N158" s="64" t="str">
        <f t="shared" ref="N158" si="1172">AO158</f>
        <v>G</v>
      </c>
      <c r="O158" s="64" t="str">
        <f t="shared" ref="O158" si="1173">BD158</f>
        <v>VG</v>
      </c>
      <c r="P158" s="64" t="str">
        <f t="shared" ref="P158" si="1174">BY158</f>
        <v>G</v>
      </c>
      <c r="Q158" s="64">
        <v>0.44</v>
      </c>
      <c r="R158" s="64" t="str">
        <f t="shared" ref="R158" si="1175">IF(Q158&lt;=0.5,"VG",IF(Q158&lt;=0.6,"G",IF(Q158&lt;=0.7,"S","NS")))</f>
        <v>VG</v>
      </c>
      <c r="S158" s="64" t="str">
        <f t="shared" ref="S158" si="1176">AN158</f>
        <v>VG</v>
      </c>
      <c r="T158" s="64" t="str">
        <f t="shared" ref="T158" si="1177">BF158</f>
        <v>VG</v>
      </c>
      <c r="U158" s="64" t="str">
        <f t="shared" ref="U158" si="1178">BX158</f>
        <v>VG</v>
      </c>
      <c r="V158" s="64">
        <v>0.81399999999999995</v>
      </c>
      <c r="W158" s="64" t="str">
        <f t="shared" ref="W158" si="1179">IF(V158&gt;0.85,"VG",IF(V158&gt;0.75,"G",IF(V158&gt;0.6,"S","NS")))</f>
        <v>G</v>
      </c>
      <c r="X158" s="64" t="str">
        <f t="shared" ref="X158" si="1180">AP158</f>
        <v>G</v>
      </c>
      <c r="Y158" s="64" t="str">
        <f t="shared" ref="Y158" si="1181">BH158</f>
        <v>VG</v>
      </c>
      <c r="Z158" s="64" t="str">
        <f t="shared" ref="Z158" si="1182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183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 t="s">
        <v>254</v>
      </c>
      <c r="E159" s="83"/>
      <c r="F159" s="77"/>
      <c r="G159" s="81">
        <v>0.80500000000000005</v>
      </c>
      <c r="H159" s="64" t="str">
        <f t="shared" ref="H159" si="1184">IF(G159&gt;0.8,"VG",IF(G159&gt;0.7,"G",IF(G159&gt;0.45,"S","NS")))</f>
        <v>VG</v>
      </c>
      <c r="I159" s="64" t="str">
        <f t="shared" ref="I159" si="1185">AJ159</f>
        <v>G</v>
      </c>
      <c r="J159" s="64" t="str">
        <f t="shared" ref="J159" si="1186">BB159</f>
        <v>VG</v>
      </c>
      <c r="K159" s="64" t="str">
        <f t="shared" ref="K159" si="1187">BT159</f>
        <v>VG</v>
      </c>
      <c r="L159" s="65">
        <v>-0.02</v>
      </c>
      <c r="M159" s="65" t="str">
        <f t="shared" ref="M159" si="1188">IF(ABS(L159)&lt;5%,"VG",IF(ABS(L159)&lt;10%,"G",IF(ABS(L159)&lt;15%,"S","NS")))</f>
        <v>VG</v>
      </c>
      <c r="N159" s="64" t="str">
        <f t="shared" ref="N159" si="1189">AO159</f>
        <v>G</v>
      </c>
      <c r="O159" s="64" t="str">
        <f t="shared" ref="O159" si="1190">BD159</f>
        <v>VG</v>
      </c>
      <c r="P159" s="64" t="str">
        <f t="shared" ref="P159" si="1191">BY159</f>
        <v>G</v>
      </c>
      <c r="Q159" s="64">
        <v>0.44</v>
      </c>
      <c r="R159" s="64" t="str">
        <f t="shared" ref="R159" si="1192">IF(Q159&lt;=0.5,"VG",IF(Q159&lt;=0.6,"G",IF(Q159&lt;=0.7,"S","NS")))</f>
        <v>VG</v>
      </c>
      <c r="S159" s="64" t="str">
        <f t="shared" ref="S159" si="1193">AN159</f>
        <v>VG</v>
      </c>
      <c r="T159" s="64" t="str">
        <f t="shared" ref="T159" si="1194">BF159</f>
        <v>VG</v>
      </c>
      <c r="U159" s="64" t="str">
        <f t="shared" ref="U159" si="1195">BX159</f>
        <v>VG</v>
      </c>
      <c r="V159" s="64">
        <v>0.81399999999999995</v>
      </c>
      <c r="W159" s="64" t="str">
        <f t="shared" ref="W159" si="1196">IF(V159&gt;0.85,"VG",IF(V159&gt;0.75,"G",IF(V159&gt;0.6,"S","NS")))</f>
        <v>G</v>
      </c>
      <c r="X159" s="64" t="str">
        <f t="shared" ref="X159" si="1197">AP159</f>
        <v>G</v>
      </c>
      <c r="Y159" s="64" t="str">
        <f t="shared" ref="Y159" si="1198">BH159</f>
        <v>VG</v>
      </c>
      <c r="Z159" s="64" t="str">
        <f t="shared" ref="Z159" si="1199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00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312</v>
      </c>
      <c r="E160" s="83"/>
      <c r="F160" s="77"/>
      <c r="G160" s="81">
        <v>0.78</v>
      </c>
      <c r="H160" s="64" t="str">
        <f t="shared" ref="H160" si="1201">IF(G160&gt;0.8,"VG",IF(G160&gt;0.7,"G",IF(G160&gt;0.45,"S","NS")))</f>
        <v>G</v>
      </c>
      <c r="I160" s="64" t="str">
        <f t="shared" ref="I160" si="1202">AJ160</f>
        <v>G</v>
      </c>
      <c r="J160" s="64" t="str">
        <f t="shared" ref="J160" si="1203">BB160</f>
        <v>VG</v>
      </c>
      <c r="K160" s="64" t="str">
        <f t="shared" ref="K160" si="1204">BT160</f>
        <v>VG</v>
      </c>
      <c r="L160" s="65">
        <v>0.1018</v>
      </c>
      <c r="M160" s="65" t="str">
        <f t="shared" ref="M160" si="1205">IF(ABS(L160)&lt;5%,"VG",IF(ABS(L160)&lt;10%,"G",IF(ABS(L160)&lt;15%,"S","NS")))</f>
        <v>S</v>
      </c>
      <c r="N160" s="64" t="str">
        <f t="shared" ref="N160" si="1206">AO160</f>
        <v>G</v>
      </c>
      <c r="O160" s="64" t="str">
        <f t="shared" ref="O160" si="1207">BD160</f>
        <v>VG</v>
      </c>
      <c r="P160" s="64" t="str">
        <f t="shared" ref="P160" si="1208">BY160</f>
        <v>G</v>
      </c>
      <c r="Q160" s="64">
        <v>0.46</v>
      </c>
      <c r="R160" s="64" t="str">
        <f t="shared" ref="R160" si="1209">IF(Q160&lt;=0.5,"VG",IF(Q160&lt;=0.6,"G",IF(Q160&lt;=0.7,"S","NS")))</f>
        <v>VG</v>
      </c>
      <c r="S160" s="64" t="str">
        <f t="shared" ref="S160" si="1210">AN160</f>
        <v>VG</v>
      </c>
      <c r="T160" s="64" t="str">
        <f t="shared" ref="T160" si="1211">BF160</f>
        <v>VG</v>
      </c>
      <c r="U160" s="64" t="str">
        <f t="shared" ref="U160" si="1212">BX160</f>
        <v>VG</v>
      </c>
      <c r="V160" s="64">
        <v>0.81359999999999999</v>
      </c>
      <c r="W160" s="64" t="str">
        <f t="shared" ref="W160" si="1213">IF(V160&gt;0.85,"VG",IF(V160&gt;0.75,"G",IF(V160&gt;0.6,"S","NS")))</f>
        <v>G</v>
      </c>
      <c r="X160" s="64" t="str">
        <f t="shared" ref="X160" si="1214">AP160</f>
        <v>G</v>
      </c>
      <c r="Y160" s="64" t="str">
        <f t="shared" ref="Y160" si="1215">BH160</f>
        <v>VG</v>
      </c>
      <c r="Z160" s="64" t="str">
        <f t="shared" ref="Z160" si="1216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17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9" customFormat="1" x14ac:dyDescent="0.3">
      <c r="A161" s="72"/>
      <c r="F161" s="80"/>
      <c r="G161" s="70"/>
      <c r="H161" s="70"/>
      <c r="I161" s="70"/>
      <c r="J161" s="70"/>
      <c r="K161" s="70"/>
      <c r="L161" s="71"/>
      <c r="M161" s="71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3"/>
      <c r="AB161" s="73"/>
      <c r="AC161" s="73"/>
      <c r="AD161" s="73"/>
      <c r="AE161" s="73"/>
      <c r="AF161" s="73"/>
      <c r="AG161" s="73"/>
      <c r="AH161" s="73"/>
      <c r="AI161" s="74"/>
      <c r="AJ161" s="74"/>
      <c r="AK161" s="74"/>
      <c r="AL161" s="74"/>
      <c r="AM161" s="74"/>
      <c r="AN161" s="74"/>
      <c r="AO161" s="74"/>
      <c r="AP161" s="74"/>
      <c r="AR161" s="75"/>
      <c r="AS161" s="73"/>
      <c r="AT161" s="73"/>
      <c r="AU161" s="73"/>
      <c r="AV161" s="73"/>
      <c r="AW161" s="73"/>
      <c r="AX161" s="73"/>
      <c r="AY161" s="73"/>
      <c r="AZ161" s="73"/>
      <c r="BA161" s="74"/>
      <c r="BB161" s="74"/>
      <c r="BC161" s="74"/>
      <c r="BD161" s="74"/>
      <c r="BE161" s="74"/>
      <c r="BF161" s="74"/>
      <c r="BG161" s="74"/>
      <c r="BH161" s="74"/>
      <c r="BK161" s="73"/>
      <c r="BL161" s="73"/>
      <c r="BM161" s="73"/>
      <c r="BN161" s="73"/>
      <c r="BO161" s="73"/>
      <c r="BP161" s="73"/>
      <c r="BQ161" s="73"/>
      <c r="BR161" s="73"/>
    </row>
    <row r="162" spans="1:78" s="63" customFormat="1" x14ac:dyDescent="0.3">
      <c r="A162" s="62">
        <v>14165000</v>
      </c>
      <c r="B162" s="63">
        <v>23773513</v>
      </c>
      <c r="C162" s="63" t="s">
        <v>14</v>
      </c>
      <c r="D162" s="63" t="s">
        <v>172</v>
      </c>
      <c r="F162" s="77"/>
      <c r="G162" s="64">
        <v>0.72699999999999998</v>
      </c>
      <c r="H162" s="64" t="str">
        <f t="shared" ref="H162:H171" si="1218">IF(G162&gt;0.8,"VG",IF(G162&gt;0.7,"G",IF(G162&gt;0.45,"S","NS")))</f>
        <v>G</v>
      </c>
      <c r="I162" s="64" t="str">
        <f t="shared" ref="I162:I170" si="1219">AJ162</f>
        <v>S</v>
      </c>
      <c r="J162" s="64" t="str">
        <f t="shared" ref="J162:J170" si="1220">BB162</f>
        <v>S</v>
      </c>
      <c r="K162" s="64" t="str">
        <f t="shared" ref="K162:K170" si="1221">BT162</f>
        <v>S</v>
      </c>
      <c r="L162" s="65">
        <v>8.9999999999999993E-3</v>
      </c>
      <c r="M162" s="65" t="str">
        <f t="shared" ref="M162:M171" si="1222">IF(ABS(L162)&lt;5%,"VG",IF(ABS(L162)&lt;10%,"G",IF(ABS(L162)&lt;15%,"S","NS")))</f>
        <v>VG</v>
      </c>
      <c r="N162" s="64" t="str">
        <f t="shared" ref="N162:N170" si="1223">AO162</f>
        <v>VG</v>
      </c>
      <c r="O162" s="64" t="str">
        <f t="shared" ref="O162:O170" si="1224">BD162</f>
        <v>NS</v>
      </c>
      <c r="P162" s="64" t="str">
        <f t="shared" ref="P162:P170" si="1225">BY162</f>
        <v>VG</v>
      </c>
      <c r="Q162" s="64">
        <v>0.51800000000000002</v>
      </c>
      <c r="R162" s="64" t="str">
        <f t="shared" ref="R162:R171" si="1226">IF(Q162&lt;=0.5,"VG",IF(Q162&lt;=0.6,"G",IF(Q162&lt;=0.7,"S","NS")))</f>
        <v>G</v>
      </c>
      <c r="S162" s="64" t="str">
        <f t="shared" ref="S162:S170" si="1227">AN162</f>
        <v>NS</v>
      </c>
      <c r="T162" s="64" t="str">
        <f t="shared" ref="T162:T170" si="1228">BF162</f>
        <v>NS</v>
      </c>
      <c r="U162" s="64" t="str">
        <f t="shared" ref="U162:U170" si="1229">BX162</f>
        <v>NS</v>
      </c>
      <c r="V162" s="64">
        <v>0.81499999999999995</v>
      </c>
      <c r="W162" s="64" t="str">
        <f t="shared" ref="W162:W171" si="1230">IF(V162&gt;0.85,"VG",IF(V162&gt;0.75,"G",IF(V162&gt;0.6,"S","NS")))</f>
        <v>G</v>
      </c>
      <c r="X162" s="64" t="str">
        <f t="shared" ref="X162:X170" si="1231">AP162</f>
        <v>VG</v>
      </c>
      <c r="Y162" s="64" t="str">
        <f t="shared" ref="Y162:Y170" si="1232">BH162</f>
        <v>VG</v>
      </c>
      <c r="Z162" s="64" t="str">
        <f t="shared" ref="Z162:Z170" si="1233">BZ162</f>
        <v>VG</v>
      </c>
      <c r="AA162" s="66">
        <v>0.46449135700952998</v>
      </c>
      <c r="AB162" s="66">
        <v>0.48582826247624</v>
      </c>
      <c r="AC162" s="66">
        <v>36.925476905016303</v>
      </c>
      <c r="AD162" s="66">
        <v>35.422135499048998</v>
      </c>
      <c r="AE162" s="66">
        <v>0.73178456050293195</v>
      </c>
      <c r="AF162" s="66">
        <v>0.71705769469670899</v>
      </c>
      <c r="AG162" s="66">
        <v>0.86373220117502103</v>
      </c>
      <c r="AH162" s="66">
        <v>0.86641318681162205</v>
      </c>
      <c r="AI162" s="67" t="s">
        <v>76</v>
      </c>
      <c r="AJ162" s="67" t="s">
        <v>76</v>
      </c>
      <c r="AK162" s="67" t="s">
        <v>73</v>
      </c>
      <c r="AL162" s="67" t="s">
        <v>73</v>
      </c>
      <c r="AM162" s="67" t="s">
        <v>73</v>
      </c>
      <c r="AN162" s="67" t="s">
        <v>73</v>
      </c>
      <c r="AO162" s="67" t="s">
        <v>77</v>
      </c>
      <c r="AP162" s="67" t="s">
        <v>77</v>
      </c>
      <c r="AR162" s="68" t="s">
        <v>88</v>
      </c>
      <c r="AS162" s="66">
        <v>0.43843094218020001</v>
      </c>
      <c r="AT162" s="66">
        <v>0.45450937038529099</v>
      </c>
      <c r="AU162" s="66">
        <v>40.067811319636199</v>
      </c>
      <c r="AV162" s="66">
        <v>39.605988650487703</v>
      </c>
      <c r="AW162" s="66">
        <v>0.74937911488097997</v>
      </c>
      <c r="AX162" s="66">
        <v>0.73857337456390104</v>
      </c>
      <c r="AY162" s="66">
        <v>0.87051913419226601</v>
      </c>
      <c r="AZ162" s="66">
        <v>0.88200065354242896</v>
      </c>
      <c r="BA162" s="67" t="s">
        <v>73</v>
      </c>
      <c r="BB162" s="67" t="s">
        <v>76</v>
      </c>
      <c r="BC162" s="67" t="s">
        <v>73</v>
      </c>
      <c r="BD162" s="67" t="s">
        <v>73</v>
      </c>
      <c r="BE162" s="67" t="s">
        <v>73</v>
      </c>
      <c r="BF162" s="67" t="s">
        <v>73</v>
      </c>
      <c r="BG162" s="67" t="s">
        <v>77</v>
      </c>
      <c r="BH162" s="67" t="s">
        <v>77</v>
      </c>
      <c r="BI162" s="63">
        <f t="shared" ref="BI162:BI170" si="1234">IF(BJ162=AR162,1,0)</f>
        <v>1</v>
      </c>
      <c r="BJ162" s="63" t="s">
        <v>88</v>
      </c>
      <c r="BK162" s="66">
        <v>0.48875926577338902</v>
      </c>
      <c r="BL162" s="66">
        <v>0.49850744282400899</v>
      </c>
      <c r="BM162" s="66">
        <v>34.750583660210602</v>
      </c>
      <c r="BN162" s="66">
        <v>34.841960954976599</v>
      </c>
      <c r="BO162" s="66">
        <v>0.71501100287101205</v>
      </c>
      <c r="BP162" s="66">
        <v>0.70816139203997197</v>
      </c>
      <c r="BQ162" s="66">
        <v>0.86944312864988105</v>
      </c>
      <c r="BR162" s="66">
        <v>0.88290786392832199</v>
      </c>
      <c r="BS162" s="63" t="s">
        <v>76</v>
      </c>
      <c r="BT162" s="63" t="s">
        <v>76</v>
      </c>
      <c r="BU162" s="63" t="s">
        <v>73</v>
      </c>
      <c r="BV162" s="63" t="s">
        <v>73</v>
      </c>
      <c r="BW162" s="63" t="s">
        <v>73</v>
      </c>
      <c r="BX162" s="63" t="s">
        <v>73</v>
      </c>
      <c r="BY162" s="63" t="s">
        <v>77</v>
      </c>
      <c r="BZ162" s="63" t="s">
        <v>77</v>
      </c>
    </row>
    <row r="163" spans="1:78" s="85" customFormat="1" x14ac:dyDescent="0.3">
      <c r="A163" s="84">
        <v>14165000</v>
      </c>
      <c r="B163" s="85">
        <v>23773513</v>
      </c>
      <c r="C163" s="85" t="s">
        <v>14</v>
      </c>
      <c r="D163" s="86" t="s">
        <v>185</v>
      </c>
      <c r="E163" s="86"/>
      <c r="F163" s="87"/>
      <c r="G163" s="88">
        <v>0.16</v>
      </c>
      <c r="H163" s="88" t="str">
        <f t="shared" si="1218"/>
        <v>NS</v>
      </c>
      <c r="I163" s="88" t="str">
        <f t="shared" si="1219"/>
        <v>S</v>
      </c>
      <c r="J163" s="88" t="str">
        <f t="shared" si="1220"/>
        <v>S</v>
      </c>
      <c r="K163" s="88" t="str">
        <f t="shared" si="1221"/>
        <v>S</v>
      </c>
      <c r="L163" s="89">
        <v>1.1970000000000001</v>
      </c>
      <c r="M163" s="89" t="str">
        <f t="shared" si="1222"/>
        <v>NS</v>
      </c>
      <c r="N163" s="88" t="str">
        <f t="shared" si="1223"/>
        <v>VG</v>
      </c>
      <c r="O163" s="88" t="str">
        <f t="shared" si="1224"/>
        <v>NS</v>
      </c>
      <c r="P163" s="88" t="str">
        <f t="shared" si="1225"/>
        <v>VG</v>
      </c>
      <c r="Q163" s="88">
        <v>0.8</v>
      </c>
      <c r="R163" s="88" t="str">
        <f t="shared" si="1226"/>
        <v>NS</v>
      </c>
      <c r="S163" s="88" t="str">
        <f t="shared" si="1227"/>
        <v>NS</v>
      </c>
      <c r="T163" s="88" t="str">
        <f t="shared" si="1228"/>
        <v>NS</v>
      </c>
      <c r="U163" s="88" t="str">
        <f t="shared" si="1229"/>
        <v>NS</v>
      </c>
      <c r="V163" s="88">
        <v>0.81</v>
      </c>
      <c r="W163" s="88" t="str">
        <f t="shared" si="1230"/>
        <v>G</v>
      </c>
      <c r="X163" s="88" t="str">
        <f t="shared" si="1231"/>
        <v>VG</v>
      </c>
      <c r="Y163" s="88" t="str">
        <f t="shared" si="1232"/>
        <v>VG</v>
      </c>
      <c r="Z163" s="88" t="str">
        <f t="shared" si="1233"/>
        <v>VG</v>
      </c>
      <c r="AA163" s="90">
        <v>0.46449135700952998</v>
      </c>
      <c r="AB163" s="90">
        <v>0.48582826247624</v>
      </c>
      <c r="AC163" s="90">
        <v>36.925476905016303</v>
      </c>
      <c r="AD163" s="90">
        <v>35.422135499048998</v>
      </c>
      <c r="AE163" s="90">
        <v>0.73178456050293195</v>
      </c>
      <c r="AF163" s="90">
        <v>0.71705769469670899</v>
      </c>
      <c r="AG163" s="90">
        <v>0.86373220117502103</v>
      </c>
      <c r="AH163" s="90">
        <v>0.86641318681162205</v>
      </c>
      <c r="AI163" s="91" t="s">
        <v>76</v>
      </c>
      <c r="AJ163" s="91" t="s">
        <v>76</v>
      </c>
      <c r="AK163" s="91" t="s">
        <v>73</v>
      </c>
      <c r="AL163" s="91" t="s">
        <v>73</v>
      </c>
      <c r="AM163" s="91" t="s">
        <v>73</v>
      </c>
      <c r="AN163" s="91" t="s">
        <v>73</v>
      </c>
      <c r="AO163" s="91" t="s">
        <v>77</v>
      </c>
      <c r="AP163" s="91" t="s">
        <v>77</v>
      </c>
      <c r="AR163" s="92" t="s">
        <v>88</v>
      </c>
      <c r="AS163" s="90">
        <v>0.43843094218020001</v>
      </c>
      <c r="AT163" s="90">
        <v>0.45450937038529099</v>
      </c>
      <c r="AU163" s="90">
        <v>40.067811319636199</v>
      </c>
      <c r="AV163" s="90">
        <v>39.605988650487703</v>
      </c>
      <c r="AW163" s="90">
        <v>0.74937911488097997</v>
      </c>
      <c r="AX163" s="90">
        <v>0.73857337456390104</v>
      </c>
      <c r="AY163" s="90">
        <v>0.87051913419226601</v>
      </c>
      <c r="AZ163" s="90">
        <v>0.88200065354242896</v>
      </c>
      <c r="BA163" s="91" t="s">
        <v>73</v>
      </c>
      <c r="BB163" s="91" t="s">
        <v>76</v>
      </c>
      <c r="BC163" s="91" t="s">
        <v>73</v>
      </c>
      <c r="BD163" s="91" t="s">
        <v>73</v>
      </c>
      <c r="BE163" s="91" t="s">
        <v>73</v>
      </c>
      <c r="BF163" s="91" t="s">
        <v>73</v>
      </c>
      <c r="BG163" s="91" t="s">
        <v>77</v>
      </c>
      <c r="BH163" s="91" t="s">
        <v>77</v>
      </c>
      <c r="BI163" s="85">
        <f t="shared" si="1234"/>
        <v>1</v>
      </c>
      <c r="BJ163" s="85" t="s">
        <v>88</v>
      </c>
      <c r="BK163" s="90">
        <v>0.48875926577338902</v>
      </c>
      <c r="BL163" s="90">
        <v>0.49850744282400899</v>
      </c>
      <c r="BM163" s="90">
        <v>34.750583660210602</v>
      </c>
      <c r="BN163" s="90">
        <v>34.841960954976599</v>
      </c>
      <c r="BO163" s="90">
        <v>0.71501100287101205</v>
      </c>
      <c r="BP163" s="90">
        <v>0.70816139203997197</v>
      </c>
      <c r="BQ163" s="90">
        <v>0.86944312864988105</v>
      </c>
      <c r="BR163" s="90">
        <v>0.88290786392832199</v>
      </c>
      <c r="BS163" s="85" t="s">
        <v>76</v>
      </c>
      <c r="BT163" s="85" t="s">
        <v>76</v>
      </c>
      <c r="BU163" s="85" t="s">
        <v>73</v>
      </c>
      <c r="BV163" s="85" t="s">
        <v>73</v>
      </c>
      <c r="BW163" s="85" t="s">
        <v>73</v>
      </c>
      <c r="BX163" s="85" t="s">
        <v>73</v>
      </c>
      <c r="BY163" s="85" t="s">
        <v>77</v>
      </c>
      <c r="BZ163" s="85" t="s">
        <v>77</v>
      </c>
    </row>
    <row r="164" spans="1:78" s="47" customFormat="1" x14ac:dyDescent="0.3">
      <c r="A164" s="48">
        <v>14165000</v>
      </c>
      <c r="B164" s="47">
        <v>23773513</v>
      </c>
      <c r="C164" s="47" t="s">
        <v>14</v>
      </c>
      <c r="D164" s="93" t="s">
        <v>187</v>
      </c>
      <c r="E164" s="93"/>
      <c r="F164" s="100"/>
      <c r="G164" s="49">
        <v>0.54</v>
      </c>
      <c r="H164" s="49" t="str">
        <f t="shared" si="1218"/>
        <v>S</v>
      </c>
      <c r="I164" s="49" t="str">
        <f t="shared" si="1219"/>
        <v>S</v>
      </c>
      <c r="J164" s="49" t="str">
        <f t="shared" si="1220"/>
        <v>S</v>
      </c>
      <c r="K164" s="49" t="str">
        <f t="shared" si="1221"/>
        <v>S</v>
      </c>
      <c r="L164" s="50">
        <v>0.222</v>
      </c>
      <c r="M164" s="50" t="str">
        <f t="shared" si="1222"/>
        <v>NS</v>
      </c>
      <c r="N164" s="49" t="str">
        <f t="shared" si="1223"/>
        <v>VG</v>
      </c>
      <c r="O164" s="49" t="str">
        <f t="shared" si="1224"/>
        <v>NS</v>
      </c>
      <c r="P164" s="49" t="str">
        <f t="shared" si="1225"/>
        <v>VG</v>
      </c>
      <c r="Q164" s="49">
        <v>0.67</v>
      </c>
      <c r="R164" s="49" t="str">
        <f t="shared" si="1226"/>
        <v>S</v>
      </c>
      <c r="S164" s="49" t="str">
        <f t="shared" si="1227"/>
        <v>NS</v>
      </c>
      <c r="T164" s="49" t="str">
        <f t="shared" si="1228"/>
        <v>NS</v>
      </c>
      <c r="U164" s="49" t="str">
        <f t="shared" si="1229"/>
        <v>NS</v>
      </c>
      <c r="V164" s="49">
        <v>0.71</v>
      </c>
      <c r="W164" s="49" t="str">
        <f t="shared" si="1230"/>
        <v>S</v>
      </c>
      <c r="X164" s="49" t="str">
        <f t="shared" si="1231"/>
        <v>VG</v>
      </c>
      <c r="Y164" s="49" t="str">
        <f t="shared" si="1232"/>
        <v>VG</v>
      </c>
      <c r="Z164" s="49" t="str">
        <f t="shared" si="1233"/>
        <v>VG</v>
      </c>
      <c r="AA164" s="51">
        <v>0.46449135700952998</v>
      </c>
      <c r="AB164" s="51">
        <v>0.48582826247624</v>
      </c>
      <c r="AC164" s="51">
        <v>36.925476905016303</v>
      </c>
      <c r="AD164" s="51">
        <v>35.422135499048998</v>
      </c>
      <c r="AE164" s="51">
        <v>0.73178456050293195</v>
      </c>
      <c r="AF164" s="51">
        <v>0.71705769469670899</v>
      </c>
      <c r="AG164" s="51">
        <v>0.86373220117502103</v>
      </c>
      <c r="AH164" s="51">
        <v>0.86641318681162205</v>
      </c>
      <c r="AI164" s="52" t="s">
        <v>76</v>
      </c>
      <c r="AJ164" s="52" t="s">
        <v>76</v>
      </c>
      <c r="AK164" s="52" t="s">
        <v>73</v>
      </c>
      <c r="AL164" s="52" t="s">
        <v>73</v>
      </c>
      <c r="AM164" s="52" t="s">
        <v>73</v>
      </c>
      <c r="AN164" s="52" t="s">
        <v>73</v>
      </c>
      <c r="AO164" s="52" t="s">
        <v>77</v>
      </c>
      <c r="AP164" s="52" t="s">
        <v>77</v>
      </c>
      <c r="AR164" s="53" t="s">
        <v>88</v>
      </c>
      <c r="AS164" s="51">
        <v>0.43843094218020001</v>
      </c>
      <c r="AT164" s="51">
        <v>0.45450937038529099</v>
      </c>
      <c r="AU164" s="51">
        <v>40.067811319636199</v>
      </c>
      <c r="AV164" s="51">
        <v>39.605988650487703</v>
      </c>
      <c r="AW164" s="51">
        <v>0.74937911488097997</v>
      </c>
      <c r="AX164" s="51">
        <v>0.73857337456390104</v>
      </c>
      <c r="AY164" s="51">
        <v>0.87051913419226601</v>
      </c>
      <c r="AZ164" s="51">
        <v>0.88200065354242896</v>
      </c>
      <c r="BA164" s="52" t="s">
        <v>73</v>
      </c>
      <c r="BB164" s="52" t="s">
        <v>76</v>
      </c>
      <c r="BC164" s="52" t="s">
        <v>73</v>
      </c>
      <c r="BD164" s="52" t="s">
        <v>73</v>
      </c>
      <c r="BE164" s="52" t="s">
        <v>73</v>
      </c>
      <c r="BF164" s="52" t="s">
        <v>73</v>
      </c>
      <c r="BG164" s="52" t="s">
        <v>77</v>
      </c>
      <c r="BH164" s="52" t="s">
        <v>77</v>
      </c>
      <c r="BI164" s="47">
        <f t="shared" si="1234"/>
        <v>1</v>
      </c>
      <c r="BJ164" s="47" t="s">
        <v>88</v>
      </c>
      <c r="BK164" s="51">
        <v>0.48875926577338902</v>
      </c>
      <c r="BL164" s="51">
        <v>0.49850744282400899</v>
      </c>
      <c r="BM164" s="51">
        <v>34.750583660210602</v>
      </c>
      <c r="BN164" s="51">
        <v>34.841960954976599</v>
      </c>
      <c r="BO164" s="51">
        <v>0.71501100287101205</v>
      </c>
      <c r="BP164" s="51">
        <v>0.70816139203997197</v>
      </c>
      <c r="BQ164" s="51">
        <v>0.86944312864988105</v>
      </c>
      <c r="BR164" s="51">
        <v>0.88290786392832199</v>
      </c>
      <c r="BS164" s="47" t="s">
        <v>76</v>
      </c>
      <c r="BT164" s="47" t="s">
        <v>76</v>
      </c>
      <c r="BU164" s="47" t="s">
        <v>73</v>
      </c>
      <c r="BV164" s="47" t="s">
        <v>73</v>
      </c>
      <c r="BW164" s="47" t="s">
        <v>73</v>
      </c>
      <c r="BX164" s="47" t="s">
        <v>73</v>
      </c>
      <c r="BY164" s="47" t="s">
        <v>77</v>
      </c>
      <c r="BZ164" s="47" t="s">
        <v>77</v>
      </c>
    </row>
    <row r="165" spans="1:78" s="47" customFormat="1" x14ac:dyDescent="0.3">
      <c r="A165" s="48">
        <v>14165000</v>
      </c>
      <c r="B165" s="47">
        <v>23773513</v>
      </c>
      <c r="C165" s="47" t="s">
        <v>14</v>
      </c>
      <c r="D165" s="93" t="s">
        <v>188</v>
      </c>
      <c r="E165" s="93"/>
      <c r="F165" s="100"/>
      <c r="G165" s="49">
        <v>0.49</v>
      </c>
      <c r="H165" s="49" t="str">
        <f t="shared" si="1218"/>
        <v>S</v>
      </c>
      <c r="I165" s="49" t="str">
        <f t="shared" si="1219"/>
        <v>S</v>
      </c>
      <c r="J165" s="49" t="str">
        <f t="shared" si="1220"/>
        <v>S</v>
      </c>
      <c r="K165" s="49" t="str">
        <f t="shared" si="1221"/>
        <v>S</v>
      </c>
      <c r="L165" s="50">
        <v>-2.1999999999999999E-2</v>
      </c>
      <c r="M165" s="50" t="str">
        <f t="shared" si="1222"/>
        <v>VG</v>
      </c>
      <c r="N165" s="49" t="str">
        <f t="shared" si="1223"/>
        <v>VG</v>
      </c>
      <c r="O165" s="49" t="str">
        <f t="shared" si="1224"/>
        <v>NS</v>
      </c>
      <c r="P165" s="49" t="str">
        <f t="shared" si="1225"/>
        <v>VG</v>
      </c>
      <c r="Q165" s="49">
        <v>0.72</v>
      </c>
      <c r="R165" s="49" t="str">
        <f t="shared" si="1226"/>
        <v>NS</v>
      </c>
      <c r="S165" s="49" t="str">
        <f t="shared" si="1227"/>
        <v>NS</v>
      </c>
      <c r="T165" s="49" t="str">
        <f t="shared" si="1228"/>
        <v>NS</v>
      </c>
      <c r="U165" s="49" t="str">
        <f t="shared" si="1229"/>
        <v>NS</v>
      </c>
      <c r="V165" s="49">
        <v>0.52</v>
      </c>
      <c r="W165" s="49" t="str">
        <f t="shared" si="1230"/>
        <v>NS</v>
      </c>
      <c r="X165" s="49" t="str">
        <f t="shared" si="1231"/>
        <v>VG</v>
      </c>
      <c r="Y165" s="49" t="str">
        <f t="shared" si="1232"/>
        <v>VG</v>
      </c>
      <c r="Z165" s="49" t="str">
        <f t="shared" si="1233"/>
        <v>VG</v>
      </c>
      <c r="AA165" s="51">
        <v>0.46449135700952998</v>
      </c>
      <c r="AB165" s="51">
        <v>0.48582826247624</v>
      </c>
      <c r="AC165" s="51">
        <v>36.925476905016303</v>
      </c>
      <c r="AD165" s="51">
        <v>35.422135499048998</v>
      </c>
      <c r="AE165" s="51">
        <v>0.73178456050293195</v>
      </c>
      <c r="AF165" s="51">
        <v>0.71705769469670899</v>
      </c>
      <c r="AG165" s="51">
        <v>0.86373220117502103</v>
      </c>
      <c r="AH165" s="51">
        <v>0.86641318681162205</v>
      </c>
      <c r="AI165" s="52" t="s">
        <v>76</v>
      </c>
      <c r="AJ165" s="52" t="s">
        <v>76</v>
      </c>
      <c r="AK165" s="52" t="s">
        <v>73</v>
      </c>
      <c r="AL165" s="52" t="s">
        <v>73</v>
      </c>
      <c r="AM165" s="52" t="s">
        <v>73</v>
      </c>
      <c r="AN165" s="52" t="s">
        <v>73</v>
      </c>
      <c r="AO165" s="52" t="s">
        <v>77</v>
      </c>
      <c r="AP165" s="52" t="s">
        <v>77</v>
      </c>
      <c r="AR165" s="53" t="s">
        <v>88</v>
      </c>
      <c r="AS165" s="51">
        <v>0.43843094218020001</v>
      </c>
      <c r="AT165" s="51">
        <v>0.45450937038529099</v>
      </c>
      <c r="AU165" s="51">
        <v>40.067811319636199</v>
      </c>
      <c r="AV165" s="51">
        <v>39.605988650487703</v>
      </c>
      <c r="AW165" s="51">
        <v>0.74937911488097997</v>
      </c>
      <c r="AX165" s="51">
        <v>0.73857337456390104</v>
      </c>
      <c r="AY165" s="51">
        <v>0.87051913419226601</v>
      </c>
      <c r="AZ165" s="51">
        <v>0.88200065354242896</v>
      </c>
      <c r="BA165" s="52" t="s">
        <v>73</v>
      </c>
      <c r="BB165" s="52" t="s">
        <v>76</v>
      </c>
      <c r="BC165" s="52" t="s">
        <v>73</v>
      </c>
      <c r="BD165" s="52" t="s">
        <v>73</v>
      </c>
      <c r="BE165" s="52" t="s">
        <v>73</v>
      </c>
      <c r="BF165" s="52" t="s">
        <v>73</v>
      </c>
      <c r="BG165" s="52" t="s">
        <v>77</v>
      </c>
      <c r="BH165" s="52" t="s">
        <v>77</v>
      </c>
      <c r="BI165" s="47">
        <f t="shared" si="1234"/>
        <v>1</v>
      </c>
      <c r="BJ165" s="47" t="s">
        <v>88</v>
      </c>
      <c r="BK165" s="51">
        <v>0.48875926577338902</v>
      </c>
      <c r="BL165" s="51">
        <v>0.49850744282400899</v>
      </c>
      <c r="BM165" s="51">
        <v>34.750583660210602</v>
      </c>
      <c r="BN165" s="51">
        <v>34.841960954976599</v>
      </c>
      <c r="BO165" s="51">
        <v>0.71501100287101205</v>
      </c>
      <c r="BP165" s="51">
        <v>0.70816139203997197</v>
      </c>
      <c r="BQ165" s="51">
        <v>0.86944312864988105</v>
      </c>
      <c r="BR165" s="51">
        <v>0.88290786392832199</v>
      </c>
      <c r="BS165" s="47" t="s">
        <v>76</v>
      </c>
      <c r="BT165" s="47" t="s">
        <v>76</v>
      </c>
      <c r="BU165" s="47" t="s">
        <v>73</v>
      </c>
      <c r="BV165" s="47" t="s">
        <v>73</v>
      </c>
      <c r="BW165" s="47" t="s">
        <v>73</v>
      </c>
      <c r="BX165" s="47" t="s">
        <v>73</v>
      </c>
      <c r="BY165" s="47" t="s">
        <v>77</v>
      </c>
      <c r="BZ165" s="47" t="s">
        <v>77</v>
      </c>
    </row>
    <row r="166" spans="1:78" s="30" customFormat="1" x14ac:dyDescent="0.3">
      <c r="A166" s="114">
        <v>14165000</v>
      </c>
      <c r="B166" s="30">
        <v>23773513</v>
      </c>
      <c r="C166" s="30" t="s">
        <v>14</v>
      </c>
      <c r="D166" s="115" t="s">
        <v>204</v>
      </c>
      <c r="E166" s="115"/>
      <c r="F166" s="116"/>
      <c r="G166" s="24">
        <v>7.0000000000000007E-2</v>
      </c>
      <c r="H166" s="24" t="str">
        <f t="shared" si="1218"/>
        <v>NS</v>
      </c>
      <c r="I166" s="24" t="str">
        <f t="shared" si="1219"/>
        <v>S</v>
      </c>
      <c r="J166" s="24" t="str">
        <f t="shared" si="1220"/>
        <v>S</v>
      </c>
      <c r="K166" s="24" t="str">
        <f t="shared" si="1221"/>
        <v>S</v>
      </c>
      <c r="L166" s="25">
        <v>-0.41</v>
      </c>
      <c r="M166" s="25" t="str">
        <f t="shared" si="1222"/>
        <v>NS</v>
      </c>
      <c r="N166" s="24" t="str">
        <f t="shared" si="1223"/>
        <v>VG</v>
      </c>
      <c r="O166" s="24" t="str">
        <f t="shared" si="1224"/>
        <v>NS</v>
      </c>
      <c r="P166" s="24" t="str">
        <f t="shared" si="1225"/>
        <v>VG</v>
      </c>
      <c r="Q166" s="24">
        <v>0.78</v>
      </c>
      <c r="R166" s="24" t="str">
        <f t="shared" si="1226"/>
        <v>NS</v>
      </c>
      <c r="S166" s="24" t="str">
        <f t="shared" si="1227"/>
        <v>NS</v>
      </c>
      <c r="T166" s="24" t="str">
        <f t="shared" si="1228"/>
        <v>NS</v>
      </c>
      <c r="U166" s="24" t="str">
        <f t="shared" si="1229"/>
        <v>NS</v>
      </c>
      <c r="V166" s="24">
        <v>0.57999999999999996</v>
      </c>
      <c r="W166" s="24" t="str">
        <f t="shared" si="1230"/>
        <v>NS</v>
      </c>
      <c r="X166" s="24" t="str">
        <f t="shared" si="1231"/>
        <v>VG</v>
      </c>
      <c r="Y166" s="24" t="str">
        <f t="shared" si="1232"/>
        <v>VG</v>
      </c>
      <c r="Z166" s="24" t="str">
        <f t="shared" si="1233"/>
        <v>VG</v>
      </c>
      <c r="AA166" s="33">
        <v>0.46449135700952998</v>
      </c>
      <c r="AB166" s="33">
        <v>0.48582826247624</v>
      </c>
      <c r="AC166" s="33">
        <v>36.925476905016303</v>
      </c>
      <c r="AD166" s="33">
        <v>35.422135499048998</v>
      </c>
      <c r="AE166" s="33">
        <v>0.73178456050293195</v>
      </c>
      <c r="AF166" s="33">
        <v>0.71705769469670899</v>
      </c>
      <c r="AG166" s="33">
        <v>0.86373220117502103</v>
      </c>
      <c r="AH166" s="33">
        <v>0.86641318681162205</v>
      </c>
      <c r="AI166" s="36" t="s">
        <v>76</v>
      </c>
      <c r="AJ166" s="36" t="s">
        <v>76</v>
      </c>
      <c r="AK166" s="36" t="s">
        <v>73</v>
      </c>
      <c r="AL166" s="36" t="s">
        <v>73</v>
      </c>
      <c r="AM166" s="36" t="s">
        <v>73</v>
      </c>
      <c r="AN166" s="36" t="s">
        <v>73</v>
      </c>
      <c r="AO166" s="36" t="s">
        <v>77</v>
      </c>
      <c r="AP166" s="36" t="s">
        <v>77</v>
      </c>
      <c r="AR166" s="117" t="s">
        <v>88</v>
      </c>
      <c r="AS166" s="33">
        <v>0.43843094218020001</v>
      </c>
      <c r="AT166" s="33">
        <v>0.45450937038529099</v>
      </c>
      <c r="AU166" s="33">
        <v>40.067811319636199</v>
      </c>
      <c r="AV166" s="33">
        <v>39.605988650487703</v>
      </c>
      <c r="AW166" s="33">
        <v>0.74937911488097997</v>
      </c>
      <c r="AX166" s="33">
        <v>0.73857337456390104</v>
      </c>
      <c r="AY166" s="33">
        <v>0.87051913419226601</v>
      </c>
      <c r="AZ166" s="33">
        <v>0.88200065354242896</v>
      </c>
      <c r="BA166" s="36" t="s">
        <v>73</v>
      </c>
      <c r="BB166" s="36" t="s">
        <v>76</v>
      </c>
      <c r="BC166" s="36" t="s">
        <v>73</v>
      </c>
      <c r="BD166" s="36" t="s">
        <v>73</v>
      </c>
      <c r="BE166" s="36" t="s">
        <v>73</v>
      </c>
      <c r="BF166" s="36" t="s">
        <v>73</v>
      </c>
      <c r="BG166" s="36" t="s">
        <v>77</v>
      </c>
      <c r="BH166" s="36" t="s">
        <v>77</v>
      </c>
      <c r="BI166" s="30">
        <f t="shared" si="1234"/>
        <v>1</v>
      </c>
      <c r="BJ166" s="30" t="s">
        <v>88</v>
      </c>
      <c r="BK166" s="33">
        <v>0.48875926577338902</v>
      </c>
      <c r="BL166" s="33">
        <v>0.49850744282400899</v>
      </c>
      <c r="BM166" s="33">
        <v>34.750583660210602</v>
      </c>
      <c r="BN166" s="33">
        <v>34.841960954976599</v>
      </c>
      <c r="BO166" s="33">
        <v>0.71501100287101205</v>
      </c>
      <c r="BP166" s="33">
        <v>0.70816139203997197</v>
      </c>
      <c r="BQ166" s="33">
        <v>0.86944312864988105</v>
      </c>
      <c r="BR166" s="33">
        <v>0.88290786392832199</v>
      </c>
      <c r="BS166" s="30" t="s">
        <v>76</v>
      </c>
      <c r="BT166" s="30" t="s">
        <v>76</v>
      </c>
      <c r="BU166" s="30" t="s">
        <v>73</v>
      </c>
      <c r="BV166" s="30" t="s">
        <v>73</v>
      </c>
      <c r="BW166" s="30" t="s">
        <v>73</v>
      </c>
      <c r="BX166" s="30" t="s">
        <v>73</v>
      </c>
      <c r="BY166" s="30" t="s">
        <v>77</v>
      </c>
      <c r="BZ166" s="30" t="s">
        <v>77</v>
      </c>
    </row>
    <row r="167" spans="1:78" s="47" customFormat="1" x14ac:dyDescent="0.3">
      <c r="A167" s="48">
        <v>14165000</v>
      </c>
      <c r="B167" s="47">
        <v>23773513</v>
      </c>
      <c r="C167" s="47" t="s">
        <v>14</v>
      </c>
      <c r="D167" s="93" t="s">
        <v>206</v>
      </c>
      <c r="E167" s="93"/>
      <c r="F167" s="100"/>
      <c r="G167" s="49">
        <v>0.71</v>
      </c>
      <c r="H167" s="49" t="str">
        <f t="shared" si="1218"/>
        <v>G</v>
      </c>
      <c r="I167" s="49" t="str">
        <f t="shared" si="1219"/>
        <v>S</v>
      </c>
      <c r="J167" s="49" t="str">
        <f t="shared" si="1220"/>
        <v>S</v>
      </c>
      <c r="K167" s="49" t="str">
        <f t="shared" si="1221"/>
        <v>S</v>
      </c>
      <c r="L167" s="50">
        <v>-0.16</v>
      </c>
      <c r="M167" s="50" t="str">
        <f t="shared" si="1222"/>
        <v>NS</v>
      </c>
      <c r="N167" s="49" t="str">
        <f t="shared" si="1223"/>
        <v>VG</v>
      </c>
      <c r="O167" s="49" t="str">
        <f t="shared" si="1224"/>
        <v>NS</v>
      </c>
      <c r="P167" s="49" t="str">
        <f t="shared" si="1225"/>
        <v>VG</v>
      </c>
      <c r="Q167" s="49">
        <v>0.53</v>
      </c>
      <c r="R167" s="49" t="str">
        <f t="shared" si="1226"/>
        <v>G</v>
      </c>
      <c r="S167" s="49" t="str">
        <f t="shared" si="1227"/>
        <v>NS</v>
      </c>
      <c r="T167" s="49" t="str">
        <f t="shared" si="1228"/>
        <v>NS</v>
      </c>
      <c r="U167" s="49" t="str">
        <f t="shared" si="1229"/>
        <v>NS</v>
      </c>
      <c r="V167" s="49">
        <v>0.84399999999999997</v>
      </c>
      <c r="W167" s="49" t="str">
        <f t="shared" si="1230"/>
        <v>G</v>
      </c>
      <c r="X167" s="49" t="str">
        <f t="shared" si="1231"/>
        <v>VG</v>
      </c>
      <c r="Y167" s="49" t="str">
        <f t="shared" si="1232"/>
        <v>VG</v>
      </c>
      <c r="Z167" s="49" t="str">
        <f t="shared" si="1233"/>
        <v>VG</v>
      </c>
      <c r="AA167" s="51">
        <v>0.46449135700952998</v>
      </c>
      <c r="AB167" s="51">
        <v>0.48582826247624</v>
      </c>
      <c r="AC167" s="51">
        <v>36.925476905016303</v>
      </c>
      <c r="AD167" s="51">
        <v>35.422135499048998</v>
      </c>
      <c r="AE167" s="51">
        <v>0.73178456050293195</v>
      </c>
      <c r="AF167" s="51">
        <v>0.71705769469670899</v>
      </c>
      <c r="AG167" s="51">
        <v>0.86373220117502103</v>
      </c>
      <c r="AH167" s="51">
        <v>0.86641318681162205</v>
      </c>
      <c r="AI167" s="52" t="s">
        <v>76</v>
      </c>
      <c r="AJ167" s="52" t="s">
        <v>76</v>
      </c>
      <c r="AK167" s="52" t="s">
        <v>73</v>
      </c>
      <c r="AL167" s="52" t="s">
        <v>73</v>
      </c>
      <c r="AM167" s="52" t="s">
        <v>73</v>
      </c>
      <c r="AN167" s="52" t="s">
        <v>73</v>
      </c>
      <c r="AO167" s="52" t="s">
        <v>77</v>
      </c>
      <c r="AP167" s="52" t="s">
        <v>77</v>
      </c>
      <c r="AR167" s="53" t="s">
        <v>88</v>
      </c>
      <c r="AS167" s="51">
        <v>0.43843094218020001</v>
      </c>
      <c r="AT167" s="51">
        <v>0.45450937038529099</v>
      </c>
      <c r="AU167" s="51">
        <v>40.067811319636199</v>
      </c>
      <c r="AV167" s="51">
        <v>39.605988650487703</v>
      </c>
      <c r="AW167" s="51">
        <v>0.74937911488097997</v>
      </c>
      <c r="AX167" s="51">
        <v>0.73857337456390104</v>
      </c>
      <c r="AY167" s="51">
        <v>0.87051913419226601</v>
      </c>
      <c r="AZ167" s="51">
        <v>0.88200065354242896</v>
      </c>
      <c r="BA167" s="52" t="s">
        <v>73</v>
      </c>
      <c r="BB167" s="52" t="s">
        <v>76</v>
      </c>
      <c r="BC167" s="52" t="s">
        <v>73</v>
      </c>
      <c r="BD167" s="52" t="s">
        <v>73</v>
      </c>
      <c r="BE167" s="52" t="s">
        <v>73</v>
      </c>
      <c r="BF167" s="52" t="s">
        <v>73</v>
      </c>
      <c r="BG167" s="52" t="s">
        <v>77</v>
      </c>
      <c r="BH167" s="52" t="s">
        <v>77</v>
      </c>
      <c r="BI167" s="47">
        <f t="shared" si="1234"/>
        <v>1</v>
      </c>
      <c r="BJ167" s="47" t="s">
        <v>88</v>
      </c>
      <c r="BK167" s="51">
        <v>0.48875926577338902</v>
      </c>
      <c r="BL167" s="51">
        <v>0.49850744282400899</v>
      </c>
      <c r="BM167" s="51">
        <v>34.750583660210602</v>
      </c>
      <c r="BN167" s="51">
        <v>34.841960954976599</v>
      </c>
      <c r="BO167" s="51">
        <v>0.71501100287101205</v>
      </c>
      <c r="BP167" s="51">
        <v>0.70816139203997197</v>
      </c>
      <c r="BQ167" s="51">
        <v>0.86944312864988105</v>
      </c>
      <c r="BR167" s="51">
        <v>0.88290786392832199</v>
      </c>
      <c r="BS167" s="47" t="s">
        <v>76</v>
      </c>
      <c r="BT167" s="47" t="s">
        <v>76</v>
      </c>
      <c r="BU167" s="47" t="s">
        <v>73</v>
      </c>
      <c r="BV167" s="47" t="s">
        <v>73</v>
      </c>
      <c r="BW167" s="47" t="s">
        <v>73</v>
      </c>
      <c r="BX167" s="47" t="s">
        <v>73</v>
      </c>
      <c r="BY167" s="47" t="s">
        <v>77</v>
      </c>
      <c r="BZ167" s="47" t="s">
        <v>77</v>
      </c>
    </row>
    <row r="168" spans="1:78" s="63" customFormat="1" x14ac:dyDescent="0.3">
      <c r="A168" s="62">
        <v>14165000</v>
      </c>
      <c r="B168" s="63">
        <v>23773513</v>
      </c>
      <c r="C168" s="63" t="s">
        <v>14</v>
      </c>
      <c r="D168" s="83" t="s">
        <v>209</v>
      </c>
      <c r="E168" s="83"/>
      <c r="F168" s="79"/>
      <c r="G168" s="64">
        <v>0.73</v>
      </c>
      <c r="H168" s="64" t="str">
        <f t="shared" si="1218"/>
        <v>G</v>
      </c>
      <c r="I168" s="64" t="str">
        <f t="shared" si="1219"/>
        <v>S</v>
      </c>
      <c r="J168" s="64" t="str">
        <f t="shared" si="1220"/>
        <v>S</v>
      </c>
      <c r="K168" s="64" t="str">
        <f t="shared" si="1221"/>
        <v>S</v>
      </c>
      <c r="L168" s="65">
        <v>-8.5000000000000006E-2</v>
      </c>
      <c r="M168" s="65" t="str">
        <f t="shared" si="1222"/>
        <v>G</v>
      </c>
      <c r="N168" s="64" t="str">
        <f t="shared" si="1223"/>
        <v>VG</v>
      </c>
      <c r="O168" s="64" t="str">
        <f t="shared" si="1224"/>
        <v>NS</v>
      </c>
      <c r="P168" s="64" t="str">
        <f t="shared" si="1225"/>
        <v>VG</v>
      </c>
      <c r="Q168" s="64">
        <v>0.52</v>
      </c>
      <c r="R168" s="64" t="str">
        <f t="shared" si="1226"/>
        <v>G</v>
      </c>
      <c r="S168" s="64" t="str">
        <f t="shared" si="1227"/>
        <v>NS</v>
      </c>
      <c r="T168" s="64" t="str">
        <f t="shared" si="1228"/>
        <v>NS</v>
      </c>
      <c r="U168" s="64" t="str">
        <f t="shared" si="1229"/>
        <v>NS</v>
      </c>
      <c r="V168" s="64">
        <v>0.85399999999999998</v>
      </c>
      <c r="W168" s="64" t="str">
        <f t="shared" si="1230"/>
        <v>VG</v>
      </c>
      <c r="X168" s="64" t="str">
        <f t="shared" si="1231"/>
        <v>VG</v>
      </c>
      <c r="Y168" s="64" t="str">
        <f t="shared" si="1232"/>
        <v>VG</v>
      </c>
      <c r="Z168" s="64" t="str">
        <f t="shared" si="1233"/>
        <v>VG</v>
      </c>
      <c r="AA168" s="66">
        <v>0.46449135700952998</v>
      </c>
      <c r="AB168" s="66">
        <v>0.48582826247624</v>
      </c>
      <c r="AC168" s="66">
        <v>36.925476905016303</v>
      </c>
      <c r="AD168" s="66">
        <v>35.422135499048998</v>
      </c>
      <c r="AE168" s="66">
        <v>0.73178456050293195</v>
      </c>
      <c r="AF168" s="66">
        <v>0.71705769469670899</v>
      </c>
      <c r="AG168" s="66">
        <v>0.86373220117502103</v>
      </c>
      <c r="AH168" s="66">
        <v>0.86641318681162205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73</v>
      </c>
      <c r="AN168" s="67" t="s">
        <v>73</v>
      </c>
      <c r="AO168" s="67" t="s">
        <v>77</v>
      </c>
      <c r="AP168" s="67" t="s">
        <v>77</v>
      </c>
      <c r="AR168" s="68" t="s">
        <v>88</v>
      </c>
      <c r="AS168" s="66">
        <v>0.43843094218020001</v>
      </c>
      <c r="AT168" s="66">
        <v>0.45450937038529099</v>
      </c>
      <c r="AU168" s="66">
        <v>40.067811319636199</v>
      </c>
      <c r="AV168" s="66">
        <v>39.605988650487703</v>
      </c>
      <c r="AW168" s="66">
        <v>0.74937911488097997</v>
      </c>
      <c r="AX168" s="66">
        <v>0.73857337456390104</v>
      </c>
      <c r="AY168" s="66">
        <v>0.87051913419226601</v>
      </c>
      <c r="AZ168" s="66">
        <v>0.88200065354242896</v>
      </c>
      <c r="BA168" s="67" t="s">
        <v>73</v>
      </c>
      <c r="BB168" s="67" t="s">
        <v>76</v>
      </c>
      <c r="BC168" s="67" t="s">
        <v>73</v>
      </c>
      <c r="BD168" s="67" t="s">
        <v>73</v>
      </c>
      <c r="BE168" s="67" t="s">
        <v>73</v>
      </c>
      <c r="BF168" s="67" t="s">
        <v>73</v>
      </c>
      <c r="BG168" s="67" t="s">
        <v>77</v>
      </c>
      <c r="BH168" s="67" t="s">
        <v>77</v>
      </c>
      <c r="BI168" s="63">
        <f t="shared" si="1234"/>
        <v>1</v>
      </c>
      <c r="BJ168" s="63" t="s">
        <v>88</v>
      </c>
      <c r="BK168" s="66">
        <v>0.48875926577338902</v>
      </c>
      <c r="BL168" s="66">
        <v>0.49850744282400899</v>
      </c>
      <c r="BM168" s="66">
        <v>34.750583660210602</v>
      </c>
      <c r="BN168" s="66">
        <v>34.841960954976599</v>
      </c>
      <c r="BO168" s="66">
        <v>0.71501100287101205</v>
      </c>
      <c r="BP168" s="66">
        <v>0.70816139203997197</v>
      </c>
      <c r="BQ168" s="66">
        <v>0.86944312864988105</v>
      </c>
      <c r="BR168" s="66">
        <v>0.88290786392832199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73</v>
      </c>
      <c r="BX168" s="63" t="s">
        <v>73</v>
      </c>
      <c r="BY168" s="63" t="s">
        <v>77</v>
      </c>
      <c r="BZ168" s="63" t="s">
        <v>77</v>
      </c>
    </row>
    <row r="169" spans="1:78" s="63" customFormat="1" x14ac:dyDescent="0.3">
      <c r="A169" s="62">
        <v>14165000</v>
      </c>
      <c r="B169" s="63">
        <v>23773513</v>
      </c>
      <c r="C169" s="63" t="s">
        <v>14</v>
      </c>
      <c r="D169" s="83" t="s">
        <v>212</v>
      </c>
      <c r="E169" s="83"/>
      <c r="F169" s="79"/>
      <c r="G169" s="64">
        <v>0.71</v>
      </c>
      <c r="H169" s="64" t="str">
        <f t="shared" si="1218"/>
        <v>G</v>
      </c>
      <c r="I169" s="64" t="str">
        <f t="shared" si="1219"/>
        <v>S</v>
      </c>
      <c r="J169" s="64" t="str">
        <f t="shared" si="1220"/>
        <v>S</v>
      </c>
      <c r="K169" s="64" t="str">
        <f t="shared" si="1221"/>
        <v>S</v>
      </c>
      <c r="L169" s="65">
        <v>-0.01</v>
      </c>
      <c r="M169" s="65" t="str">
        <f t="shared" si="1222"/>
        <v>VG</v>
      </c>
      <c r="N169" s="64" t="str">
        <f t="shared" si="1223"/>
        <v>VG</v>
      </c>
      <c r="O169" s="64" t="str">
        <f t="shared" si="1224"/>
        <v>NS</v>
      </c>
      <c r="P169" s="64" t="str">
        <f t="shared" si="1225"/>
        <v>VG</v>
      </c>
      <c r="Q169" s="64">
        <v>0.54</v>
      </c>
      <c r="R169" s="64" t="str">
        <f t="shared" si="1226"/>
        <v>G</v>
      </c>
      <c r="S169" s="64" t="str">
        <f t="shared" si="1227"/>
        <v>NS</v>
      </c>
      <c r="T169" s="64" t="str">
        <f t="shared" si="1228"/>
        <v>NS</v>
      </c>
      <c r="U169" s="64" t="str">
        <f t="shared" si="1229"/>
        <v>NS</v>
      </c>
      <c r="V169" s="64">
        <v>0.85399999999999998</v>
      </c>
      <c r="W169" s="64" t="str">
        <f t="shared" si="1230"/>
        <v>VG</v>
      </c>
      <c r="X169" s="64" t="str">
        <f t="shared" si="1231"/>
        <v>VG</v>
      </c>
      <c r="Y169" s="64" t="str">
        <f t="shared" si="1232"/>
        <v>VG</v>
      </c>
      <c r="Z169" s="64" t="str">
        <f t="shared" si="1233"/>
        <v>VG</v>
      </c>
      <c r="AA169" s="66">
        <v>0.46449135700952998</v>
      </c>
      <c r="AB169" s="66">
        <v>0.48582826247624</v>
      </c>
      <c r="AC169" s="66">
        <v>36.925476905016303</v>
      </c>
      <c r="AD169" s="66">
        <v>35.422135499048998</v>
      </c>
      <c r="AE169" s="66">
        <v>0.73178456050293195</v>
      </c>
      <c r="AF169" s="66">
        <v>0.71705769469670899</v>
      </c>
      <c r="AG169" s="66">
        <v>0.86373220117502103</v>
      </c>
      <c r="AH169" s="66">
        <v>0.86641318681162205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73</v>
      </c>
      <c r="AN169" s="67" t="s">
        <v>73</v>
      </c>
      <c r="AO169" s="67" t="s">
        <v>77</v>
      </c>
      <c r="AP169" s="67" t="s">
        <v>77</v>
      </c>
      <c r="AR169" s="68" t="s">
        <v>88</v>
      </c>
      <c r="AS169" s="66">
        <v>0.43843094218020001</v>
      </c>
      <c r="AT169" s="66">
        <v>0.45450937038529099</v>
      </c>
      <c r="AU169" s="66">
        <v>40.067811319636199</v>
      </c>
      <c r="AV169" s="66">
        <v>39.605988650487703</v>
      </c>
      <c r="AW169" s="66">
        <v>0.74937911488097997</v>
      </c>
      <c r="AX169" s="66">
        <v>0.73857337456390104</v>
      </c>
      <c r="AY169" s="66">
        <v>0.87051913419226601</v>
      </c>
      <c r="AZ169" s="66">
        <v>0.88200065354242896</v>
      </c>
      <c r="BA169" s="67" t="s">
        <v>73</v>
      </c>
      <c r="BB169" s="67" t="s">
        <v>76</v>
      </c>
      <c r="BC169" s="67" t="s">
        <v>73</v>
      </c>
      <c r="BD169" s="67" t="s">
        <v>73</v>
      </c>
      <c r="BE169" s="67" t="s">
        <v>73</v>
      </c>
      <c r="BF169" s="67" t="s">
        <v>73</v>
      </c>
      <c r="BG169" s="67" t="s">
        <v>77</v>
      </c>
      <c r="BH169" s="67" t="s">
        <v>77</v>
      </c>
      <c r="BI169" s="63">
        <f t="shared" si="1234"/>
        <v>1</v>
      </c>
      <c r="BJ169" s="63" t="s">
        <v>88</v>
      </c>
      <c r="BK169" s="66">
        <v>0.48875926577338902</v>
      </c>
      <c r="BL169" s="66">
        <v>0.49850744282400899</v>
      </c>
      <c r="BM169" s="66">
        <v>34.750583660210602</v>
      </c>
      <c r="BN169" s="66">
        <v>34.841960954976599</v>
      </c>
      <c r="BO169" s="66">
        <v>0.71501100287101205</v>
      </c>
      <c r="BP169" s="66">
        <v>0.70816139203997197</v>
      </c>
      <c r="BQ169" s="66">
        <v>0.86944312864988105</v>
      </c>
      <c r="BR169" s="66">
        <v>0.88290786392832199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73</v>
      </c>
      <c r="BX169" s="63" t="s">
        <v>73</v>
      </c>
      <c r="BY169" s="63" t="s">
        <v>77</v>
      </c>
      <c r="BZ169" s="63" t="s">
        <v>77</v>
      </c>
    </row>
    <row r="170" spans="1:78" s="63" customFormat="1" x14ac:dyDescent="0.3">
      <c r="A170" s="62">
        <v>14165000</v>
      </c>
      <c r="B170" s="63">
        <v>23773513</v>
      </c>
      <c r="C170" s="63" t="s">
        <v>14</v>
      </c>
      <c r="D170" s="83" t="s">
        <v>228</v>
      </c>
      <c r="E170" s="83"/>
      <c r="F170" s="79"/>
      <c r="G170" s="64">
        <v>0.71</v>
      </c>
      <c r="H170" s="64" t="str">
        <f t="shared" si="1218"/>
        <v>G</v>
      </c>
      <c r="I170" s="64" t="str">
        <f t="shared" si="1219"/>
        <v>S</v>
      </c>
      <c r="J170" s="64" t="str">
        <f t="shared" si="1220"/>
        <v>S</v>
      </c>
      <c r="K170" s="64" t="str">
        <f t="shared" si="1221"/>
        <v>S</v>
      </c>
      <c r="L170" s="65">
        <v>-1E-3</v>
      </c>
      <c r="M170" s="65" t="str">
        <f t="shared" si="1222"/>
        <v>VG</v>
      </c>
      <c r="N170" s="64" t="str">
        <f t="shared" si="1223"/>
        <v>VG</v>
      </c>
      <c r="O170" s="64" t="str">
        <f t="shared" si="1224"/>
        <v>NS</v>
      </c>
      <c r="P170" s="64" t="str">
        <f t="shared" si="1225"/>
        <v>VG</v>
      </c>
      <c r="Q170" s="64">
        <v>0.54</v>
      </c>
      <c r="R170" s="64" t="str">
        <f t="shared" si="1226"/>
        <v>G</v>
      </c>
      <c r="S170" s="64" t="str">
        <f t="shared" si="1227"/>
        <v>NS</v>
      </c>
      <c r="T170" s="64" t="str">
        <f t="shared" si="1228"/>
        <v>NS</v>
      </c>
      <c r="U170" s="64" t="str">
        <f t="shared" si="1229"/>
        <v>NS</v>
      </c>
      <c r="V170" s="64">
        <v>0.85399999999999998</v>
      </c>
      <c r="W170" s="64" t="str">
        <f t="shared" si="1230"/>
        <v>VG</v>
      </c>
      <c r="X170" s="64" t="str">
        <f t="shared" si="1231"/>
        <v>VG</v>
      </c>
      <c r="Y170" s="64" t="str">
        <f t="shared" si="1232"/>
        <v>VG</v>
      </c>
      <c r="Z170" s="64" t="str">
        <f t="shared" si="1233"/>
        <v>VG</v>
      </c>
      <c r="AA170" s="66">
        <v>0.46449135700952998</v>
      </c>
      <c r="AB170" s="66">
        <v>0.48582826247624</v>
      </c>
      <c r="AC170" s="66">
        <v>36.925476905016303</v>
      </c>
      <c r="AD170" s="66">
        <v>35.422135499048998</v>
      </c>
      <c r="AE170" s="66">
        <v>0.73178456050293195</v>
      </c>
      <c r="AF170" s="66">
        <v>0.71705769469670899</v>
      </c>
      <c r="AG170" s="66">
        <v>0.86373220117502103</v>
      </c>
      <c r="AH170" s="66">
        <v>0.86641318681162205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73</v>
      </c>
      <c r="AN170" s="67" t="s">
        <v>73</v>
      </c>
      <c r="AO170" s="67" t="s">
        <v>77</v>
      </c>
      <c r="AP170" s="67" t="s">
        <v>77</v>
      </c>
      <c r="AR170" s="68" t="s">
        <v>88</v>
      </c>
      <c r="AS170" s="66">
        <v>0.43843094218020001</v>
      </c>
      <c r="AT170" s="66">
        <v>0.45450937038529099</v>
      </c>
      <c r="AU170" s="66">
        <v>40.067811319636199</v>
      </c>
      <c r="AV170" s="66">
        <v>39.605988650487703</v>
      </c>
      <c r="AW170" s="66">
        <v>0.74937911488097997</v>
      </c>
      <c r="AX170" s="66">
        <v>0.73857337456390104</v>
      </c>
      <c r="AY170" s="66">
        <v>0.87051913419226601</v>
      </c>
      <c r="AZ170" s="66">
        <v>0.88200065354242896</v>
      </c>
      <c r="BA170" s="67" t="s">
        <v>73</v>
      </c>
      <c r="BB170" s="67" t="s">
        <v>76</v>
      </c>
      <c r="BC170" s="67" t="s">
        <v>73</v>
      </c>
      <c r="BD170" s="67" t="s">
        <v>73</v>
      </c>
      <c r="BE170" s="67" t="s">
        <v>73</v>
      </c>
      <c r="BF170" s="67" t="s">
        <v>73</v>
      </c>
      <c r="BG170" s="67" t="s">
        <v>77</v>
      </c>
      <c r="BH170" s="67" t="s">
        <v>77</v>
      </c>
      <c r="BI170" s="63">
        <f t="shared" si="1234"/>
        <v>1</v>
      </c>
      <c r="BJ170" s="63" t="s">
        <v>88</v>
      </c>
      <c r="BK170" s="66">
        <v>0.48875926577338902</v>
      </c>
      <c r="BL170" s="66">
        <v>0.49850744282400899</v>
      </c>
      <c r="BM170" s="66">
        <v>34.750583660210602</v>
      </c>
      <c r="BN170" s="66">
        <v>34.841960954976599</v>
      </c>
      <c r="BO170" s="66">
        <v>0.71501100287101205</v>
      </c>
      <c r="BP170" s="66">
        <v>0.70816139203997197</v>
      </c>
      <c r="BQ170" s="66">
        <v>0.86944312864988105</v>
      </c>
      <c r="BR170" s="66">
        <v>0.88290786392832199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73</v>
      </c>
      <c r="BX170" s="63" t="s">
        <v>73</v>
      </c>
      <c r="BY170" s="63" t="s">
        <v>77</v>
      </c>
      <c r="BZ170" s="63" t="s">
        <v>77</v>
      </c>
    </row>
    <row r="171" spans="1:78" s="63" customFormat="1" x14ac:dyDescent="0.3">
      <c r="A171" s="62">
        <v>14165000</v>
      </c>
      <c r="B171" s="63">
        <v>23773513</v>
      </c>
      <c r="C171" s="63" t="s">
        <v>14</v>
      </c>
      <c r="D171" s="83" t="s">
        <v>254</v>
      </c>
      <c r="E171" s="83"/>
      <c r="F171" s="79"/>
      <c r="G171" s="64">
        <v>0.71</v>
      </c>
      <c r="H171" s="64" t="str">
        <f t="shared" si="1218"/>
        <v>G</v>
      </c>
      <c r="I171" s="64" t="str">
        <f t="shared" ref="I171" si="1235">AJ171</f>
        <v>S</v>
      </c>
      <c r="J171" s="64" t="str">
        <f t="shared" ref="J171" si="1236">BB171</f>
        <v>S</v>
      </c>
      <c r="K171" s="64" t="str">
        <f t="shared" ref="K171" si="1237">BT171</f>
        <v>S</v>
      </c>
      <c r="L171" s="65">
        <v>5.9999999999999995E-4</v>
      </c>
      <c r="M171" s="65" t="str">
        <f t="shared" si="1222"/>
        <v>VG</v>
      </c>
      <c r="N171" s="64" t="str">
        <f t="shared" ref="N171" si="1238">AO171</f>
        <v>VG</v>
      </c>
      <c r="O171" s="64" t="str">
        <f t="shared" ref="O171" si="1239">BD171</f>
        <v>NS</v>
      </c>
      <c r="P171" s="64" t="str">
        <f t="shared" ref="P171" si="1240">BY171</f>
        <v>VG</v>
      </c>
      <c r="Q171" s="64">
        <v>0.54</v>
      </c>
      <c r="R171" s="64" t="str">
        <f t="shared" si="1226"/>
        <v>G</v>
      </c>
      <c r="S171" s="64" t="str">
        <f t="shared" ref="S171" si="1241">AN171</f>
        <v>NS</v>
      </c>
      <c r="T171" s="64" t="str">
        <f t="shared" ref="T171" si="1242">BF171</f>
        <v>NS</v>
      </c>
      <c r="U171" s="64" t="str">
        <f t="shared" ref="U171" si="1243">BX171</f>
        <v>NS</v>
      </c>
      <c r="V171" s="64">
        <v>0.85399999999999998</v>
      </c>
      <c r="W171" s="64" t="str">
        <f t="shared" si="1230"/>
        <v>VG</v>
      </c>
      <c r="X171" s="64" t="str">
        <f t="shared" ref="X171" si="1244">AP171</f>
        <v>VG</v>
      </c>
      <c r="Y171" s="64" t="str">
        <f t="shared" ref="Y171" si="1245">BH171</f>
        <v>VG</v>
      </c>
      <c r="Z171" s="64" t="str">
        <f t="shared" ref="Z171" si="1246">BZ171</f>
        <v>VG</v>
      </c>
      <c r="AA171" s="66">
        <v>0.46449135700952998</v>
      </c>
      <c r="AB171" s="66">
        <v>0.48582826247624</v>
      </c>
      <c r="AC171" s="66">
        <v>36.925476905016303</v>
      </c>
      <c r="AD171" s="66">
        <v>35.422135499048998</v>
      </c>
      <c r="AE171" s="66">
        <v>0.73178456050293195</v>
      </c>
      <c r="AF171" s="66">
        <v>0.71705769469670899</v>
      </c>
      <c r="AG171" s="66">
        <v>0.86373220117502103</v>
      </c>
      <c r="AH171" s="66">
        <v>0.86641318681162205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73</v>
      </c>
      <c r="AN171" s="67" t="s">
        <v>73</v>
      </c>
      <c r="AO171" s="67" t="s">
        <v>77</v>
      </c>
      <c r="AP171" s="67" t="s">
        <v>77</v>
      </c>
      <c r="AR171" s="68" t="s">
        <v>88</v>
      </c>
      <c r="AS171" s="66">
        <v>0.43843094218020001</v>
      </c>
      <c r="AT171" s="66">
        <v>0.45450937038529099</v>
      </c>
      <c r="AU171" s="66">
        <v>40.067811319636199</v>
      </c>
      <c r="AV171" s="66">
        <v>39.605988650487703</v>
      </c>
      <c r="AW171" s="66">
        <v>0.74937911488097997</v>
      </c>
      <c r="AX171" s="66">
        <v>0.73857337456390104</v>
      </c>
      <c r="AY171" s="66">
        <v>0.87051913419226601</v>
      </c>
      <c r="AZ171" s="66">
        <v>0.88200065354242896</v>
      </c>
      <c r="BA171" s="67" t="s">
        <v>73</v>
      </c>
      <c r="BB171" s="67" t="s">
        <v>76</v>
      </c>
      <c r="BC171" s="67" t="s">
        <v>73</v>
      </c>
      <c r="BD171" s="67" t="s">
        <v>73</v>
      </c>
      <c r="BE171" s="67" t="s">
        <v>73</v>
      </c>
      <c r="BF171" s="67" t="s">
        <v>73</v>
      </c>
      <c r="BG171" s="67" t="s">
        <v>77</v>
      </c>
      <c r="BH171" s="67" t="s">
        <v>77</v>
      </c>
      <c r="BI171" s="63">
        <f t="shared" ref="BI171" si="1247">IF(BJ171=AR171,1,0)</f>
        <v>1</v>
      </c>
      <c r="BJ171" s="63" t="s">
        <v>88</v>
      </c>
      <c r="BK171" s="66">
        <v>0.48875926577338902</v>
      </c>
      <c r="BL171" s="66">
        <v>0.49850744282400899</v>
      </c>
      <c r="BM171" s="66">
        <v>34.750583660210602</v>
      </c>
      <c r="BN171" s="66">
        <v>34.841960954976599</v>
      </c>
      <c r="BO171" s="66">
        <v>0.71501100287101205</v>
      </c>
      <c r="BP171" s="66">
        <v>0.70816139203997197</v>
      </c>
      <c r="BQ171" s="66">
        <v>0.86944312864988105</v>
      </c>
      <c r="BR171" s="66">
        <v>0.88290786392832199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73</v>
      </c>
      <c r="BX171" s="63" t="s">
        <v>73</v>
      </c>
      <c r="BY171" s="63" t="s">
        <v>77</v>
      </c>
      <c r="BZ171" s="63" t="s">
        <v>77</v>
      </c>
    </row>
    <row r="172" spans="1:78" s="63" customFormat="1" x14ac:dyDescent="0.3">
      <c r="A172" s="62">
        <v>14165000</v>
      </c>
      <c r="B172" s="63">
        <v>23773513</v>
      </c>
      <c r="C172" s="63" t="s">
        <v>14</v>
      </c>
      <c r="D172" s="83" t="s">
        <v>301</v>
      </c>
      <c r="E172" s="83"/>
      <c r="F172" s="79"/>
      <c r="G172" s="64">
        <v>0.69</v>
      </c>
      <c r="H172" s="64" t="str">
        <f t="shared" ref="H172" si="1248">IF(G172&gt;0.8,"VG",IF(G172&gt;0.7,"G",IF(G172&gt;0.45,"S","NS")))</f>
        <v>S</v>
      </c>
      <c r="I172" s="64" t="str">
        <f t="shared" ref="I172" si="1249">AJ172</f>
        <v>S</v>
      </c>
      <c r="J172" s="64" t="str">
        <f t="shared" ref="J172" si="1250">BB172</f>
        <v>S</v>
      </c>
      <c r="K172" s="64" t="str">
        <f t="shared" ref="K172" si="1251">BT172</f>
        <v>S</v>
      </c>
      <c r="L172" s="65">
        <v>-4.2900000000000001E-2</v>
      </c>
      <c r="M172" s="65" t="str">
        <f t="shared" ref="M172" si="1252">IF(ABS(L172)&lt;5%,"VG",IF(ABS(L172)&lt;10%,"G",IF(ABS(L172)&lt;15%,"S","NS")))</f>
        <v>VG</v>
      </c>
      <c r="N172" s="64" t="str">
        <f t="shared" ref="N172" si="1253">AO172</f>
        <v>VG</v>
      </c>
      <c r="O172" s="64" t="str">
        <f t="shared" ref="O172" si="1254">BD172</f>
        <v>NS</v>
      </c>
      <c r="P172" s="64" t="str">
        <f t="shared" ref="P172" si="1255">BY172</f>
        <v>VG</v>
      </c>
      <c r="Q172" s="64">
        <v>0.55000000000000004</v>
      </c>
      <c r="R172" s="64" t="str">
        <f t="shared" ref="R172" si="1256">IF(Q172&lt;=0.5,"VG",IF(Q172&lt;=0.6,"G",IF(Q172&lt;=0.7,"S","NS")))</f>
        <v>G</v>
      </c>
      <c r="S172" s="64" t="str">
        <f t="shared" ref="S172" si="1257">AN172</f>
        <v>NS</v>
      </c>
      <c r="T172" s="64" t="str">
        <f t="shared" ref="T172" si="1258">BF172</f>
        <v>NS</v>
      </c>
      <c r="U172" s="64" t="str">
        <f t="shared" ref="U172" si="1259">BX172</f>
        <v>NS</v>
      </c>
      <c r="V172" s="64">
        <v>0.77500000000000002</v>
      </c>
      <c r="W172" s="64" t="str">
        <f t="shared" ref="W172" si="1260">IF(V172&gt;0.85,"VG",IF(V172&gt;0.75,"G",IF(V172&gt;0.6,"S","NS")))</f>
        <v>G</v>
      </c>
      <c r="X172" s="64" t="str">
        <f t="shared" ref="X172" si="1261">AP172</f>
        <v>VG</v>
      </c>
      <c r="Y172" s="64" t="str">
        <f t="shared" ref="Y172" si="1262">BH172</f>
        <v>VG</v>
      </c>
      <c r="Z172" s="64" t="str">
        <f t="shared" ref="Z172" si="1263">BZ172</f>
        <v>VG</v>
      </c>
      <c r="AA172" s="66">
        <v>0.46449135700952998</v>
      </c>
      <c r="AB172" s="66">
        <v>0.48582826247624</v>
      </c>
      <c r="AC172" s="66">
        <v>36.925476905016303</v>
      </c>
      <c r="AD172" s="66">
        <v>35.422135499048998</v>
      </c>
      <c r="AE172" s="66">
        <v>0.73178456050293195</v>
      </c>
      <c r="AF172" s="66">
        <v>0.71705769469670899</v>
      </c>
      <c r="AG172" s="66">
        <v>0.86373220117502103</v>
      </c>
      <c r="AH172" s="66">
        <v>0.86641318681162205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73</v>
      </c>
      <c r="AN172" s="67" t="s">
        <v>73</v>
      </c>
      <c r="AO172" s="67" t="s">
        <v>77</v>
      </c>
      <c r="AP172" s="67" t="s">
        <v>77</v>
      </c>
      <c r="AR172" s="68" t="s">
        <v>88</v>
      </c>
      <c r="AS172" s="66">
        <v>0.43843094218020001</v>
      </c>
      <c r="AT172" s="66">
        <v>0.45450937038529099</v>
      </c>
      <c r="AU172" s="66">
        <v>40.067811319636199</v>
      </c>
      <c r="AV172" s="66">
        <v>39.605988650487703</v>
      </c>
      <c r="AW172" s="66">
        <v>0.74937911488097997</v>
      </c>
      <c r="AX172" s="66">
        <v>0.73857337456390104</v>
      </c>
      <c r="AY172" s="66">
        <v>0.87051913419226601</v>
      </c>
      <c r="AZ172" s="66">
        <v>0.88200065354242896</v>
      </c>
      <c r="BA172" s="67" t="s">
        <v>73</v>
      </c>
      <c r="BB172" s="67" t="s">
        <v>76</v>
      </c>
      <c r="BC172" s="67" t="s">
        <v>73</v>
      </c>
      <c r="BD172" s="67" t="s">
        <v>73</v>
      </c>
      <c r="BE172" s="67" t="s">
        <v>73</v>
      </c>
      <c r="BF172" s="67" t="s">
        <v>73</v>
      </c>
      <c r="BG172" s="67" t="s">
        <v>77</v>
      </c>
      <c r="BH172" s="67" t="s">
        <v>77</v>
      </c>
      <c r="BI172" s="63">
        <f t="shared" ref="BI172" si="1264">IF(BJ172=AR172,1,0)</f>
        <v>1</v>
      </c>
      <c r="BJ172" s="63" t="s">
        <v>88</v>
      </c>
      <c r="BK172" s="66">
        <v>0.48875926577338902</v>
      </c>
      <c r="BL172" s="66">
        <v>0.49850744282400899</v>
      </c>
      <c r="BM172" s="66">
        <v>34.750583660210602</v>
      </c>
      <c r="BN172" s="66">
        <v>34.841960954976599</v>
      </c>
      <c r="BO172" s="66">
        <v>0.71501100287101205</v>
      </c>
      <c r="BP172" s="66">
        <v>0.70816139203997197</v>
      </c>
      <c r="BQ172" s="66">
        <v>0.86944312864988105</v>
      </c>
      <c r="BR172" s="66">
        <v>0.88290786392832199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73</v>
      </c>
      <c r="BX172" s="63" t="s">
        <v>73</v>
      </c>
      <c r="BY172" s="63" t="s">
        <v>77</v>
      </c>
      <c r="BZ172" s="63" t="s">
        <v>77</v>
      </c>
    </row>
    <row r="173" spans="1:78" s="63" customFormat="1" x14ac:dyDescent="0.3">
      <c r="A173" s="62">
        <v>14165000</v>
      </c>
      <c r="B173" s="63">
        <v>23773513</v>
      </c>
      <c r="C173" s="63" t="s">
        <v>14</v>
      </c>
      <c r="D173" s="83" t="s">
        <v>320</v>
      </c>
      <c r="E173" s="83"/>
      <c r="F173" s="79"/>
      <c r="G173" s="64">
        <v>0.69</v>
      </c>
      <c r="H173" s="64" t="str">
        <f t="shared" ref="H173" si="1265">IF(G173&gt;0.8,"VG",IF(G173&gt;0.7,"G",IF(G173&gt;0.45,"S","NS")))</f>
        <v>S</v>
      </c>
      <c r="I173" s="64" t="str">
        <f t="shared" ref="I173" si="1266">AJ173</f>
        <v>S</v>
      </c>
      <c r="J173" s="64" t="str">
        <f t="shared" ref="J173" si="1267">BB173</f>
        <v>S</v>
      </c>
      <c r="K173" s="64" t="str">
        <f t="shared" ref="K173" si="1268">BT173</f>
        <v>S</v>
      </c>
      <c r="L173" s="65">
        <v>-4.2900000000000001E-2</v>
      </c>
      <c r="M173" s="65" t="str">
        <f t="shared" ref="M173" si="1269">IF(ABS(L173)&lt;5%,"VG",IF(ABS(L173)&lt;10%,"G",IF(ABS(L173)&lt;15%,"S","NS")))</f>
        <v>VG</v>
      </c>
      <c r="N173" s="64" t="str">
        <f t="shared" ref="N173" si="1270">AO173</f>
        <v>VG</v>
      </c>
      <c r="O173" s="64" t="str">
        <f t="shared" ref="O173" si="1271">BD173</f>
        <v>NS</v>
      </c>
      <c r="P173" s="64" t="str">
        <f t="shared" ref="P173" si="1272">BY173</f>
        <v>VG</v>
      </c>
      <c r="Q173" s="64">
        <v>0.55000000000000004</v>
      </c>
      <c r="R173" s="64" t="str">
        <f t="shared" ref="R173" si="1273">IF(Q173&lt;=0.5,"VG",IF(Q173&lt;=0.6,"G",IF(Q173&lt;=0.7,"S","NS")))</f>
        <v>G</v>
      </c>
      <c r="S173" s="64" t="str">
        <f t="shared" ref="S173" si="1274">AN173</f>
        <v>NS</v>
      </c>
      <c r="T173" s="64" t="str">
        <f t="shared" ref="T173" si="1275">BF173</f>
        <v>NS</v>
      </c>
      <c r="U173" s="64" t="str">
        <f t="shared" ref="U173" si="1276">BX173</f>
        <v>NS</v>
      </c>
      <c r="V173" s="64">
        <v>0.77500000000000002</v>
      </c>
      <c r="W173" s="64" t="str">
        <f t="shared" ref="W173" si="1277">IF(V173&gt;0.85,"VG",IF(V173&gt;0.75,"G",IF(V173&gt;0.6,"S","NS")))</f>
        <v>G</v>
      </c>
      <c r="X173" s="64" t="str">
        <f t="shared" ref="X173" si="1278">AP173</f>
        <v>VG</v>
      </c>
      <c r="Y173" s="64" t="str">
        <f t="shared" ref="Y173" si="1279">BH173</f>
        <v>VG</v>
      </c>
      <c r="Z173" s="64" t="str">
        <f t="shared" ref="Z173" si="1280">BZ173</f>
        <v>VG</v>
      </c>
      <c r="AA173" s="66">
        <v>0.46449135700952998</v>
      </c>
      <c r="AB173" s="66">
        <v>0.48582826247624</v>
      </c>
      <c r="AC173" s="66">
        <v>36.925476905016303</v>
      </c>
      <c r="AD173" s="66">
        <v>35.422135499048998</v>
      </c>
      <c r="AE173" s="66">
        <v>0.73178456050293195</v>
      </c>
      <c r="AF173" s="66">
        <v>0.71705769469670899</v>
      </c>
      <c r="AG173" s="66">
        <v>0.86373220117502103</v>
      </c>
      <c r="AH173" s="66">
        <v>0.86641318681162205</v>
      </c>
      <c r="AI173" s="67" t="s">
        <v>76</v>
      </c>
      <c r="AJ173" s="67" t="s">
        <v>76</v>
      </c>
      <c r="AK173" s="67" t="s">
        <v>73</v>
      </c>
      <c r="AL173" s="67" t="s">
        <v>73</v>
      </c>
      <c r="AM173" s="67" t="s">
        <v>73</v>
      </c>
      <c r="AN173" s="67" t="s">
        <v>73</v>
      </c>
      <c r="AO173" s="67" t="s">
        <v>77</v>
      </c>
      <c r="AP173" s="67" t="s">
        <v>77</v>
      </c>
      <c r="AR173" s="68" t="s">
        <v>88</v>
      </c>
      <c r="AS173" s="66">
        <v>0.43843094218020001</v>
      </c>
      <c r="AT173" s="66">
        <v>0.45450937038529099</v>
      </c>
      <c r="AU173" s="66">
        <v>40.067811319636199</v>
      </c>
      <c r="AV173" s="66">
        <v>39.605988650487703</v>
      </c>
      <c r="AW173" s="66">
        <v>0.74937911488097997</v>
      </c>
      <c r="AX173" s="66">
        <v>0.73857337456390104</v>
      </c>
      <c r="AY173" s="66">
        <v>0.87051913419226601</v>
      </c>
      <c r="AZ173" s="66">
        <v>0.88200065354242896</v>
      </c>
      <c r="BA173" s="67" t="s">
        <v>73</v>
      </c>
      <c r="BB173" s="67" t="s">
        <v>76</v>
      </c>
      <c r="BC173" s="67" t="s">
        <v>73</v>
      </c>
      <c r="BD173" s="67" t="s">
        <v>73</v>
      </c>
      <c r="BE173" s="67" t="s">
        <v>73</v>
      </c>
      <c r="BF173" s="67" t="s">
        <v>73</v>
      </c>
      <c r="BG173" s="67" t="s">
        <v>77</v>
      </c>
      <c r="BH173" s="67" t="s">
        <v>77</v>
      </c>
      <c r="BI173" s="63">
        <f t="shared" ref="BI173" si="1281">IF(BJ173=AR173,1,0)</f>
        <v>1</v>
      </c>
      <c r="BJ173" s="63" t="s">
        <v>88</v>
      </c>
      <c r="BK173" s="66">
        <v>0.48875926577338902</v>
      </c>
      <c r="BL173" s="66">
        <v>0.49850744282400899</v>
      </c>
      <c r="BM173" s="66">
        <v>34.750583660210602</v>
      </c>
      <c r="BN173" s="66">
        <v>34.841960954976599</v>
      </c>
      <c r="BO173" s="66">
        <v>0.71501100287101205</v>
      </c>
      <c r="BP173" s="66">
        <v>0.70816139203997197</v>
      </c>
      <c r="BQ173" s="66">
        <v>0.86944312864988105</v>
      </c>
      <c r="BR173" s="66">
        <v>0.88290786392832199</v>
      </c>
      <c r="BS173" s="63" t="s">
        <v>76</v>
      </c>
      <c r="BT173" s="63" t="s">
        <v>76</v>
      </c>
      <c r="BU173" s="63" t="s">
        <v>73</v>
      </c>
      <c r="BV173" s="63" t="s">
        <v>73</v>
      </c>
      <c r="BW173" s="63" t="s">
        <v>73</v>
      </c>
      <c r="BX173" s="63" t="s">
        <v>73</v>
      </c>
      <c r="BY173" s="63" t="s">
        <v>77</v>
      </c>
      <c r="BZ173" s="63" t="s">
        <v>77</v>
      </c>
    </row>
    <row r="174" spans="1:78" s="63" customFormat="1" x14ac:dyDescent="0.3">
      <c r="A174" s="62">
        <v>14165000</v>
      </c>
      <c r="B174" s="63">
        <v>23773513</v>
      </c>
      <c r="C174" s="63" t="s">
        <v>14</v>
      </c>
      <c r="D174" s="83" t="s">
        <v>321</v>
      </c>
      <c r="E174" s="83" t="s">
        <v>322</v>
      </c>
      <c r="F174" s="79"/>
      <c r="G174" s="64">
        <v>0.69</v>
      </c>
      <c r="H174" s="64" t="str">
        <f t="shared" ref="H174" si="1282">IF(G174&gt;0.8,"VG",IF(G174&gt;0.7,"G",IF(G174&gt;0.45,"S","NS")))</f>
        <v>S</v>
      </c>
      <c r="I174" s="64" t="str">
        <f t="shared" ref="I174" si="1283">AJ174</f>
        <v>S</v>
      </c>
      <c r="J174" s="64" t="str">
        <f t="shared" ref="J174" si="1284">BB174</f>
        <v>S</v>
      </c>
      <c r="K174" s="64" t="str">
        <f t="shared" ref="K174" si="1285">BT174</f>
        <v>S</v>
      </c>
      <c r="L174" s="65">
        <v>-0.05</v>
      </c>
      <c r="M174" s="65" t="str">
        <f t="shared" ref="M174" si="1286">IF(ABS(L174)&lt;5%,"VG",IF(ABS(L174)&lt;10%,"G",IF(ABS(L174)&lt;15%,"S","NS")))</f>
        <v>G</v>
      </c>
      <c r="N174" s="64" t="str">
        <f t="shared" ref="N174" si="1287">AO174</f>
        <v>VG</v>
      </c>
      <c r="O174" s="64" t="str">
        <f t="shared" ref="O174" si="1288">BD174</f>
        <v>NS</v>
      </c>
      <c r="P174" s="64" t="str">
        <f t="shared" ref="P174" si="1289">BY174</f>
        <v>VG</v>
      </c>
      <c r="Q174" s="64">
        <v>0.55000000000000004</v>
      </c>
      <c r="R174" s="64" t="str">
        <f t="shared" ref="R174" si="1290">IF(Q174&lt;=0.5,"VG",IF(Q174&lt;=0.6,"G",IF(Q174&lt;=0.7,"S","NS")))</f>
        <v>G</v>
      </c>
      <c r="S174" s="64" t="str">
        <f t="shared" ref="S174" si="1291">AN174</f>
        <v>NS</v>
      </c>
      <c r="T174" s="64" t="str">
        <f t="shared" ref="T174" si="1292">BF174</f>
        <v>NS</v>
      </c>
      <c r="U174" s="64" t="str">
        <f t="shared" ref="U174" si="1293">BX174</f>
        <v>NS</v>
      </c>
      <c r="V174" s="64">
        <v>0.77</v>
      </c>
      <c r="W174" s="64" t="str">
        <f t="shared" ref="W174" si="1294">IF(V174&gt;0.85,"VG",IF(V174&gt;0.75,"G",IF(V174&gt;0.6,"S","NS")))</f>
        <v>G</v>
      </c>
      <c r="X174" s="64" t="str">
        <f t="shared" ref="X174" si="1295">AP174</f>
        <v>VG</v>
      </c>
      <c r="Y174" s="64" t="str">
        <f t="shared" ref="Y174" si="1296">BH174</f>
        <v>VG</v>
      </c>
      <c r="Z174" s="64" t="str">
        <f t="shared" ref="Z174" si="1297">BZ174</f>
        <v>VG</v>
      </c>
      <c r="AA174" s="66">
        <v>0.46449135700952998</v>
      </c>
      <c r="AB174" s="66">
        <v>0.48582826247624</v>
      </c>
      <c r="AC174" s="66">
        <v>36.925476905016303</v>
      </c>
      <c r="AD174" s="66">
        <v>35.422135499048998</v>
      </c>
      <c r="AE174" s="66">
        <v>0.73178456050293195</v>
      </c>
      <c r="AF174" s="66">
        <v>0.71705769469670899</v>
      </c>
      <c r="AG174" s="66">
        <v>0.86373220117502103</v>
      </c>
      <c r="AH174" s="66">
        <v>0.86641318681162205</v>
      </c>
      <c r="AI174" s="67" t="s">
        <v>76</v>
      </c>
      <c r="AJ174" s="67" t="s">
        <v>76</v>
      </c>
      <c r="AK174" s="67" t="s">
        <v>73</v>
      </c>
      <c r="AL174" s="67" t="s">
        <v>73</v>
      </c>
      <c r="AM174" s="67" t="s">
        <v>73</v>
      </c>
      <c r="AN174" s="67" t="s">
        <v>73</v>
      </c>
      <c r="AO174" s="67" t="s">
        <v>77</v>
      </c>
      <c r="AP174" s="67" t="s">
        <v>77</v>
      </c>
      <c r="AR174" s="68" t="s">
        <v>88</v>
      </c>
      <c r="AS174" s="66">
        <v>0.43843094218020001</v>
      </c>
      <c r="AT174" s="66">
        <v>0.45450937038529099</v>
      </c>
      <c r="AU174" s="66">
        <v>40.067811319636199</v>
      </c>
      <c r="AV174" s="66">
        <v>39.605988650487703</v>
      </c>
      <c r="AW174" s="66">
        <v>0.74937911488097997</v>
      </c>
      <c r="AX174" s="66">
        <v>0.73857337456390104</v>
      </c>
      <c r="AY174" s="66">
        <v>0.87051913419226601</v>
      </c>
      <c r="AZ174" s="66">
        <v>0.88200065354242896</v>
      </c>
      <c r="BA174" s="67" t="s">
        <v>73</v>
      </c>
      <c r="BB174" s="67" t="s">
        <v>76</v>
      </c>
      <c r="BC174" s="67" t="s">
        <v>73</v>
      </c>
      <c r="BD174" s="67" t="s">
        <v>73</v>
      </c>
      <c r="BE174" s="67" t="s">
        <v>73</v>
      </c>
      <c r="BF174" s="67" t="s">
        <v>73</v>
      </c>
      <c r="BG174" s="67" t="s">
        <v>77</v>
      </c>
      <c r="BH174" s="67" t="s">
        <v>77</v>
      </c>
      <c r="BI174" s="63">
        <f t="shared" ref="BI174" si="1298">IF(BJ174=AR174,1,0)</f>
        <v>1</v>
      </c>
      <c r="BJ174" s="63" t="s">
        <v>88</v>
      </c>
      <c r="BK174" s="66">
        <v>0.48875926577338902</v>
      </c>
      <c r="BL174" s="66">
        <v>0.49850744282400899</v>
      </c>
      <c r="BM174" s="66">
        <v>34.750583660210602</v>
      </c>
      <c r="BN174" s="66">
        <v>34.841960954976599</v>
      </c>
      <c r="BO174" s="66">
        <v>0.71501100287101205</v>
      </c>
      <c r="BP174" s="66">
        <v>0.70816139203997197</v>
      </c>
      <c r="BQ174" s="66">
        <v>0.86944312864988105</v>
      </c>
      <c r="BR174" s="66">
        <v>0.88290786392832199</v>
      </c>
      <c r="BS174" s="63" t="s">
        <v>76</v>
      </c>
      <c r="BT174" s="63" t="s">
        <v>76</v>
      </c>
      <c r="BU174" s="63" t="s">
        <v>73</v>
      </c>
      <c r="BV174" s="63" t="s">
        <v>73</v>
      </c>
      <c r="BW174" s="63" t="s">
        <v>73</v>
      </c>
      <c r="BX174" s="63" t="s">
        <v>73</v>
      </c>
      <c r="BY174" s="63" t="s">
        <v>77</v>
      </c>
      <c r="BZ174" s="63" t="s">
        <v>77</v>
      </c>
    </row>
    <row r="175" spans="1:78" s="63" customFormat="1" x14ac:dyDescent="0.3">
      <c r="A175" s="62">
        <v>14165000</v>
      </c>
      <c r="B175" s="63">
        <v>23773513</v>
      </c>
      <c r="C175" s="63" t="s">
        <v>14</v>
      </c>
      <c r="D175" s="83" t="s">
        <v>325</v>
      </c>
      <c r="E175" s="83"/>
      <c r="F175" s="79"/>
      <c r="G175" s="64">
        <v>0.82</v>
      </c>
      <c r="H175" s="64" t="str">
        <f t="shared" ref="H175" si="1299">IF(G175&gt;0.8,"VG",IF(G175&gt;0.7,"G",IF(G175&gt;0.45,"S","NS")))</f>
        <v>VG</v>
      </c>
      <c r="I175" s="64" t="str">
        <f t="shared" ref="I175" si="1300">AJ175</f>
        <v>S</v>
      </c>
      <c r="J175" s="64" t="str">
        <f t="shared" ref="J175" si="1301">BB175</f>
        <v>S</v>
      </c>
      <c r="K175" s="64" t="str">
        <f t="shared" ref="K175" si="1302">BT175</f>
        <v>S</v>
      </c>
      <c r="L175" s="65">
        <v>-1.18E-2</v>
      </c>
      <c r="M175" s="65" t="str">
        <f t="shared" ref="M175" si="1303">IF(ABS(L175)&lt;5%,"VG",IF(ABS(L175)&lt;10%,"G",IF(ABS(L175)&lt;15%,"S","NS")))</f>
        <v>VG</v>
      </c>
      <c r="N175" s="64" t="str">
        <f t="shared" ref="N175" si="1304">AO175</f>
        <v>VG</v>
      </c>
      <c r="O175" s="64" t="str">
        <f t="shared" ref="O175" si="1305">BD175</f>
        <v>NS</v>
      </c>
      <c r="P175" s="64" t="str">
        <f t="shared" ref="P175" si="1306">BY175</f>
        <v>VG</v>
      </c>
      <c r="Q175" s="64">
        <v>0.43</v>
      </c>
      <c r="R175" s="64" t="str">
        <f t="shared" ref="R175" si="1307">IF(Q175&lt;=0.5,"VG",IF(Q175&lt;=0.6,"G",IF(Q175&lt;=0.7,"S","NS")))</f>
        <v>VG</v>
      </c>
      <c r="S175" s="64" t="str">
        <f t="shared" ref="S175" si="1308">AN175</f>
        <v>NS</v>
      </c>
      <c r="T175" s="64" t="str">
        <f t="shared" ref="T175" si="1309">BF175</f>
        <v>NS</v>
      </c>
      <c r="U175" s="64" t="str">
        <f t="shared" ref="U175" si="1310">BX175</f>
        <v>NS</v>
      </c>
      <c r="V175" s="64">
        <v>0.82</v>
      </c>
      <c r="W175" s="64" t="str">
        <f t="shared" ref="W175" si="1311">IF(V175&gt;0.85,"VG",IF(V175&gt;0.75,"G",IF(V175&gt;0.6,"S","NS")))</f>
        <v>G</v>
      </c>
      <c r="X175" s="64" t="str">
        <f t="shared" ref="X175" si="1312">AP175</f>
        <v>VG</v>
      </c>
      <c r="Y175" s="64" t="str">
        <f t="shared" ref="Y175" si="1313">BH175</f>
        <v>VG</v>
      </c>
      <c r="Z175" s="64" t="str">
        <f t="shared" ref="Z175" si="1314">BZ175</f>
        <v>VG</v>
      </c>
      <c r="AA175" s="66">
        <v>0.46449135700952998</v>
      </c>
      <c r="AB175" s="66">
        <v>0.48582826247624</v>
      </c>
      <c r="AC175" s="66">
        <v>36.925476905016303</v>
      </c>
      <c r="AD175" s="66">
        <v>35.422135499048998</v>
      </c>
      <c r="AE175" s="66">
        <v>0.73178456050293195</v>
      </c>
      <c r="AF175" s="66">
        <v>0.71705769469670899</v>
      </c>
      <c r="AG175" s="66">
        <v>0.86373220117502103</v>
      </c>
      <c r="AH175" s="66">
        <v>0.86641318681162205</v>
      </c>
      <c r="AI175" s="67" t="s">
        <v>76</v>
      </c>
      <c r="AJ175" s="67" t="s">
        <v>76</v>
      </c>
      <c r="AK175" s="67" t="s">
        <v>73</v>
      </c>
      <c r="AL175" s="67" t="s">
        <v>73</v>
      </c>
      <c r="AM175" s="67" t="s">
        <v>73</v>
      </c>
      <c r="AN175" s="67" t="s">
        <v>73</v>
      </c>
      <c r="AO175" s="67" t="s">
        <v>77</v>
      </c>
      <c r="AP175" s="67" t="s">
        <v>77</v>
      </c>
      <c r="AR175" s="68" t="s">
        <v>88</v>
      </c>
      <c r="AS175" s="66">
        <v>0.43843094218020001</v>
      </c>
      <c r="AT175" s="66">
        <v>0.45450937038529099</v>
      </c>
      <c r="AU175" s="66">
        <v>40.067811319636199</v>
      </c>
      <c r="AV175" s="66">
        <v>39.605988650487703</v>
      </c>
      <c r="AW175" s="66">
        <v>0.74937911488097997</v>
      </c>
      <c r="AX175" s="66">
        <v>0.73857337456390104</v>
      </c>
      <c r="AY175" s="66">
        <v>0.87051913419226601</v>
      </c>
      <c r="AZ175" s="66">
        <v>0.88200065354242896</v>
      </c>
      <c r="BA175" s="67" t="s">
        <v>73</v>
      </c>
      <c r="BB175" s="67" t="s">
        <v>76</v>
      </c>
      <c r="BC175" s="67" t="s">
        <v>73</v>
      </c>
      <c r="BD175" s="67" t="s">
        <v>73</v>
      </c>
      <c r="BE175" s="67" t="s">
        <v>73</v>
      </c>
      <c r="BF175" s="67" t="s">
        <v>73</v>
      </c>
      <c r="BG175" s="67" t="s">
        <v>77</v>
      </c>
      <c r="BH175" s="67" t="s">
        <v>77</v>
      </c>
      <c r="BI175" s="63">
        <f t="shared" ref="BI175" si="1315">IF(BJ175=AR175,1,0)</f>
        <v>1</v>
      </c>
      <c r="BJ175" s="63" t="s">
        <v>88</v>
      </c>
      <c r="BK175" s="66">
        <v>0.48875926577338902</v>
      </c>
      <c r="BL175" s="66">
        <v>0.49850744282400899</v>
      </c>
      <c r="BM175" s="66">
        <v>34.750583660210602</v>
      </c>
      <c r="BN175" s="66">
        <v>34.841960954976599</v>
      </c>
      <c r="BO175" s="66">
        <v>0.71501100287101205</v>
      </c>
      <c r="BP175" s="66">
        <v>0.70816139203997197</v>
      </c>
      <c r="BQ175" s="66">
        <v>0.86944312864988105</v>
      </c>
      <c r="BR175" s="66">
        <v>0.88290786392832199</v>
      </c>
      <c r="BS175" s="63" t="s">
        <v>76</v>
      </c>
      <c r="BT175" s="63" t="s">
        <v>76</v>
      </c>
      <c r="BU175" s="63" t="s">
        <v>73</v>
      </c>
      <c r="BV175" s="63" t="s">
        <v>73</v>
      </c>
      <c r="BW175" s="63" t="s">
        <v>73</v>
      </c>
      <c r="BX175" s="63" t="s">
        <v>73</v>
      </c>
      <c r="BY175" s="63" t="s">
        <v>77</v>
      </c>
      <c r="BZ175" s="63" t="s">
        <v>77</v>
      </c>
    </row>
    <row r="176" spans="1:78" s="63" customFormat="1" x14ac:dyDescent="0.3">
      <c r="A176" s="62">
        <v>14165000</v>
      </c>
      <c r="B176" s="63">
        <v>23773513</v>
      </c>
      <c r="C176" s="63" t="s">
        <v>14</v>
      </c>
      <c r="D176" s="83" t="s">
        <v>336</v>
      </c>
      <c r="E176" s="83" t="s">
        <v>337</v>
      </c>
      <c r="F176" s="79"/>
      <c r="G176" s="64">
        <v>0.69</v>
      </c>
      <c r="H176" s="64" t="str">
        <f t="shared" ref="H176" si="1316">IF(G176&gt;0.8,"VG",IF(G176&gt;0.7,"G",IF(G176&gt;0.45,"S","NS")))</f>
        <v>S</v>
      </c>
      <c r="I176" s="64" t="str">
        <f t="shared" ref="I176" si="1317">AJ176</f>
        <v>S</v>
      </c>
      <c r="J176" s="64" t="str">
        <f t="shared" ref="J176" si="1318">BB176</f>
        <v>S</v>
      </c>
      <c r="K176" s="64" t="str">
        <f t="shared" ref="K176" si="1319">BT176</f>
        <v>S</v>
      </c>
      <c r="L176" s="65">
        <v>0.11550000000000001</v>
      </c>
      <c r="M176" s="65" t="str">
        <f t="shared" ref="M176" si="1320">IF(ABS(L176)&lt;5%,"VG",IF(ABS(L176)&lt;10%,"G",IF(ABS(L176)&lt;15%,"S","NS")))</f>
        <v>S</v>
      </c>
      <c r="N176" s="64" t="str">
        <f t="shared" ref="N176" si="1321">AO176</f>
        <v>VG</v>
      </c>
      <c r="O176" s="64" t="str">
        <f t="shared" ref="O176" si="1322">BD176</f>
        <v>NS</v>
      </c>
      <c r="P176" s="64" t="str">
        <f t="shared" ref="P176" si="1323">BY176</f>
        <v>VG</v>
      </c>
      <c r="Q176" s="64">
        <v>0.55000000000000004</v>
      </c>
      <c r="R176" s="64" t="str">
        <f t="shared" ref="R176" si="1324">IF(Q176&lt;=0.5,"VG",IF(Q176&lt;=0.6,"G",IF(Q176&lt;=0.7,"S","NS")))</f>
        <v>G</v>
      </c>
      <c r="S176" s="64" t="str">
        <f t="shared" ref="S176" si="1325">AN176</f>
        <v>NS</v>
      </c>
      <c r="T176" s="64" t="str">
        <f t="shared" ref="T176" si="1326">BF176</f>
        <v>NS</v>
      </c>
      <c r="U176" s="64" t="str">
        <f t="shared" ref="U176" si="1327">BX176</f>
        <v>NS</v>
      </c>
      <c r="V176" s="64">
        <v>0.85</v>
      </c>
      <c r="W176" s="64" t="str">
        <f t="shared" ref="W176" si="1328">IF(V176&gt;0.85,"VG",IF(V176&gt;0.75,"G",IF(V176&gt;0.6,"S","NS")))</f>
        <v>G</v>
      </c>
      <c r="X176" s="64" t="str">
        <f t="shared" ref="X176" si="1329">AP176</f>
        <v>VG</v>
      </c>
      <c r="Y176" s="64" t="str">
        <f t="shared" ref="Y176" si="1330">BH176</f>
        <v>VG</v>
      </c>
      <c r="Z176" s="64" t="str">
        <f t="shared" ref="Z176" si="1331">BZ176</f>
        <v>VG</v>
      </c>
      <c r="AA176" s="66">
        <v>0.46449135700952998</v>
      </c>
      <c r="AB176" s="66">
        <v>0.48582826247624</v>
      </c>
      <c r="AC176" s="66">
        <v>36.925476905016303</v>
      </c>
      <c r="AD176" s="66">
        <v>35.422135499048998</v>
      </c>
      <c r="AE176" s="66">
        <v>0.73178456050293195</v>
      </c>
      <c r="AF176" s="66">
        <v>0.71705769469670899</v>
      </c>
      <c r="AG176" s="66">
        <v>0.86373220117502103</v>
      </c>
      <c r="AH176" s="66">
        <v>0.86641318681162205</v>
      </c>
      <c r="AI176" s="67" t="s">
        <v>76</v>
      </c>
      <c r="AJ176" s="67" t="s">
        <v>76</v>
      </c>
      <c r="AK176" s="67" t="s">
        <v>73</v>
      </c>
      <c r="AL176" s="67" t="s">
        <v>73</v>
      </c>
      <c r="AM176" s="67" t="s">
        <v>73</v>
      </c>
      <c r="AN176" s="67" t="s">
        <v>73</v>
      </c>
      <c r="AO176" s="67" t="s">
        <v>77</v>
      </c>
      <c r="AP176" s="67" t="s">
        <v>77</v>
      </c>
      <c r="AR176" s="68" t="s">
        <v>88</v>
      </c>
      <c r="AS176" s="66">
        <v>0.43843094218020001</v>
      </c>
      <c r="AT176" s="66">
        <v>0.45450937038529099</v>
      </c>
      <c r="AU176" s="66">
        <v>40.067811319636199</v>
      </c>
      <c r="AV176" s="66">
        <v>39.605988650487703</v>
      </c>
      <c r="AW176" s="66">
        <v>0.74937911488097997</v>
      </c>
      <c r="AX176" s="66">
        <v>0.73857337456390104</v>
      </c>
      <c r="AY176" s="66">
        <v>0.87051913419226601</v>
      </c>
      <c r="AZ176" s="66">
        <v>0.88200065354242896</v>
      </c>
      <c r="BA176" s="67" t="s">
        <v>73</v>
      </c>
      <c r="BB176" s="67" t="s">
        <v>76</v>
      </c>
      <c r="BC176" s="67" t="s">
        <v>73</v>
      </c>
      <c r="BD176" s="67" t="s">
        <v>73</v>
      </c>
      <c r="BE176" s="67" t="s">
        <v>73</v>
      </c>
      <c r="BF176" s="67" t="s">
        <v>73</v>
      </c>
      <c r="BG176" s="67" t="s">
        <v>77</v>
      </c>
      <c r="BH176" s="67" t="s">
        <v>77</v>
      </c>
      <c r="BI176" s="63">
        <f t="shared" ref="BI176" si="1332">IF(BJ176=AR176,1,0)</f>
        <v>1</v>
      </c>
      <c r="BJ176" s="63" t="s">
        <v>88</v>
      </c>
      <c r="BK176" s="66">
        <v>0.48875926577338902</v>
      </c>
      <c r="BL176" s="66">
        <v>0.49850744282400899</v>
      </c>
      <c r="BM176" s="66">
        <v>34.750583660210602</v>
      </c>
      <c r="BN176" s="66">
        <v>34.841960954976599</v>
      </c>
      <c r="BO176" s="66">
        <v>0.71501100287101205</v>
      </c>
      <c r="BP176" s="66">
        <v>0.70816139203997197</v>
      </c>
      <c r="BQ176" s="66">
        <v>0.86944312864988105</v>
      </c>
      <c r="BR176" s="66">
        <v>0.88290786392832199</v>
      </c>
      <c r="BS176" s="63" t="s">
        <v>76</v>
      </c>
      <c r="BT176" s="63" t="s">
        <v>76</v>
      </c>
      <c r="BU176" s="63" t="s">
        <v>73</v>
      </c>
      <c r="BV176" s="63" t="s">
        <v>73</v>
      </c>
      <c r="BW176" s="63" t="s">
        <v>73</v>
      </c>
      <c r="BX176" s="63" t="s">
        <v>73</v>
      </c>
      <c r="BY176" s="63" t="s">
        <v>77</v>
      </c>
      <c r="BZ176" s="63" t="s">
        <v>77</v>
      </c>
    </row>
    <row r="177" spans="1:78" s="63" customFormat="1" x14ac:dyDescent="0.3">
      <c r="A177" s="62">
        <v>14165000</v>
      </c>
      <c r="B177" s="63">
        <v>23773513</v>
      </c>
      <c r="C177" s="63" t="s">
        <v>14</v>
      </c>
      <c r="D177" s="83" t="s">
        <v>336</v>
      </c>
      <c r="E177" s="83" t="s">
        <v>318</v>
      </c>
      <c r="F177" s="79"/>
      <c r="G177" s="64">
        <v>0.71099999999999997</v>
      </c>
      <c r="H177" s="64" t="str">
        <f t="shared" ref="H177" si="1333">IF(G177&gt;0.8,"VG",IF(G177&gt;0.7,"G",IF(G177&gt;0.45,"S","NS")))</f>
        <v>G</v>
      </c>
      <c r="I177" s="64" t="str">
        <f t="shared" ref="I177" si="1334">AJ177</f>
        <v>S</v>
      </c>
      <c r="J177" s="64" t="str">
        <f t="shared" ref="J177" si="1335">BB177</f>
        <v>S</v>
      </c>
      <c r="K177" s="64" t="str">
        <f t="shared" ref="K177" si="1336">BT177</f>
        <v>S</v>
      </c>
      <c r="L177" s="65">
        <v>5.9999999999999995E-4</v>
      </c>
      <c r="M177" s="65" t="str">
        <f t="shared" ref="M177" si="1337">IF(ABS(L177)&lt;5%,"VG",IF(ABS(L177)&lt;10%,"G",IF(ABS(L177)&lt;15%,"S","NS")))</f>
        <v>VG</v>
      </c>
      <c r="N177" s="64" t="str">
        <f t="shared" ref="N177" si="1338">AO177</f>
        <v>VG</v>
      </c>
      <c r="O177" s="64" t="str">
        <f t="shared" ref="O177" si="1339">BD177</f>
        <v>NS</v>
      </c>
      <c r="P177" s="64" t="str">
        <f t="shared" ref="P177" si="1340">BY177</f>
        <v>VG</v>
      </c>
      <c r="Q177" s="64">
        <v>0.54</v>
      </c>
      <c r="R177" s="64" t="str">
        <f t="shared" ref="R177" si="1341">IF(Q177&lt;=0.5,"VG",IF(Q177&lt;=0.6,"G",IF(Q177&lt;=0.7,"S","NS")))</f>
        <v>G</v>
      </c>
      <c r="S177" s="64" t="str">
        <f t="shared" ref="S177" si="1342">AN177</f>
        <v>NS</v>
      </c>
      <c r="T177" s="64" t="str">
        <f t="shared" ref="T177" si="1343">BF177</f>
        <v>NS</v>
      </c>
      <c r="U177" s="64" t="str">
        <f t="shared" ref="U177" si="1344">BX177</f>
        <v>NS</v>
      </c>
      <c r="V177" s="64">
        <v>0.85299999999999998</v>
      </c>
      <c r="W177" s="64" t="str">
        <f t="shared" ref="W177" si="1345">IF(V177&gt;0.85,"VG",IF(V177&gt;0.75,"G",IF(V177&gt;0.6,"S","NS")))</f>
        <v>VG</v>
      </c>
      <c r="X177" s="64" t="str">
        <f t="shared" ref="X177" si="1346">AP177</f>
        <v>VG</v>
      </c>
      <c r="Y177" s="64" t="str">
        <f t="shared" ref="Y177" si="1347">BH177</f>
        <v>VG</v>
      </c>
      <c r="Z177" s="64" t="str">
        <f t="shared" ref="Z177" si="1348">BZ177</f>
        <v>VG</v>
      </c>
      <c r="AA177" s="66">
        <v>0.46449135700952998</v>
      </c>
      <c r="AB177" s="66">
        <v>0.48582826247624</v>
      </c>
      <c r="AC177" s="66">
        <v>36.925476905016303</v>
      </c>
      <c r="AD177" s="66">
        <v>35.422135499048998</v>
      </c>
      <c r="AE177" s="66">
        <v>0.73178456050293195</v>
      </c>
      <c r="AF177" s="66">
        <v>0.71705769469670899</v>
      </c>
      <c r="AG177" s="66">
        <v>0.86373220117502103</v>
      </c>
      <c r="AH177" s="66">
        <v>0.86641318681162205</v>
      </c>
      <c r="AI177" s="67" t="s">
        <v>76</v>
      </c>
      <c r="AJ177" s="67" t="s">
        <v>76</v>
      </c>
      <c r="AK177" s="67" t="s">
        <v>73</v>
      </c>
      <c r="AL177" s="67" t="s">
        <v>73</v>
      </c>
      <c r="AM177" s="67" t="s">
        <v>73</v>
      </c>
      <c r="AN177" s="67" t="s">
        <v>73</v>
      </c>
      <c r="AO177" s="67" t="s">
        <v>77</v>
      </c>
      <c r="AP177" s="67" t="s">
        <v>77</v>
      </c>
      <c r="AR177" s="68" t="s">
        <v>88</v>
      </c>
      <c r="AS177" s="66">
        <v>0.43843094218020001</v>
      </c>
      <c r="AT177" s="66">
        <v>0.45450937038529099</v>
      </c>
      <c r="AU177" s="66">
        <v>40.067811319636199</v>
      </c>
      <c r="AV177" s="66">
        <v>39.605988650487703</v>
      </c>
      <c r="AW177" s="66">
        <v>0.74937911488097997</v>
      </c>
      <c r="AX177" s="66">
        <v>0.73857337456390104</v>
      </c>
      <c r="AY177" s="66">
        <v>0.87051913419226601</v>
      </c>
      <c r="AZ177" s="66">
        <v>0.88200065354242896</v>
      </c>
      <c r="BA177" s="67" t="s">
        <v>73</v>
      </c>
      <c r="BB177" s="67" t="s">
        <v>76</v>
      </c>
      <c r="BC177" s="67" t="s">
        <v>73</v>
      </c>
      <c r="BD177" s="67" t="s">
        <v>73</v>
      </c>
      <c r="BE177" s="67" t="s">
        <v>73</v>
      </c>
      <c r="BF177" s="67" t="s">
        <v>73</v>
      </c>
      <c r="BG177" s="67" t="s">
        <v>77</v>
      </c>
      <c r="BH177" s="67" t="s">
        <v>77</v>
      </c>
      <c r="BI177" s="63">
        <f t="shared" ref="BI177" si="1349">IF(BJ177=AR177,1,0)</f>
        <v>1</v>
      </c>
      <c r="BJ177" s="63" t="s">
        <v>88</v>
      </c>
      <c r="BK177" s="66">
        <v>0.48875926577338902</v>
      </c>
      <c r="BL177" s="66">
        <v>0.49850744282400899</v>
      </c>
      <c r="BM177" s="66">
        <v>34.750583660210602</v>
      </c>
      <c r="BN177" s="66">
        <v>34.841960954976599</v>
      </c>
      <c r="BO177" s="66">
        <v>0.71501100287101205</v>
      </c>
      <c r="BP177" s="66">
        <v>0.70816139203997197</v>
      </c>
      <c r="BQ177" s="66">
        <v>0.86944312864988105</v>
      </c>
      <c r="BR177" s="66">
        <v>0.88290786392832199</v>
      </c>
      <c r="BS177" s="63" t="s">
        <v>76</v>
      </c>
      <c r="BT177" s="63" t="s">
        <v>76</v>
      </c>
      <c r="BU177" s="63" t="s">
        <v>73</v>
      </c>
      <c r="BV177" s="63" t="s">
        <v>73</v>
      </c>
      <c r="BW177" s="63" t="s">
        <v>73</v>
      </c>
      <c r="BX177" s="63" t="s">
        <v>73</v>
      </c>
      <c r="BY177" s="63" t="s">
        <v>77</v>
      </c>
      <c r="BZ177" s="63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3" t="s">
        <v>342</v>
      </c>
      <c r="E178" s="83" t="s">
        <v>344</v>
      </c>
      <c r="F178" s="79"/>
      <c r="G178" s="81">
        <v>0.72599999999999998</v>
      </c>
      <c r="H178" s="64" t="str">
        <f t="shared" ref="H178" si="1350">IF(G178&gt;0.8,"VG",IF(G178&gt;0.7,"G",IF(G178&gt;0.45,"S","NS")))</f>
        <v>G</v>
      </c>
      <c r="I178" s="64" t="str">
        <f t="shared" ref="I178" si="1351">AJ178</f>
        <v>S</v>
      </c>
      <c r="J178" s="64" t="str">
        <f t="shared" ref="J178" si="1352">BB178</f>
        <v>S</v>
      </c>
      <c r="K178" s="64" t="str">
        <f t="shared" ref="K178" si="1353">BT178</f>
        <v>S</v>
      </c>
      <c r="L178" s="65">
        <v>-2.8E-3</v>
      </c>
      <c r="M178" s="65" t="str">
        <f t="shared" ref="M178" si="1354">IF(ABS(L178)&lt;5%,"VG",IF(ABS(L178)&lt;10%,"G",IF(ABS(L178)&lt;15%,"S","NS")))</f>
        <v>VG</v>
      </c>
      <c r="N178" s="64" t="str">
        <f t="shared" ref="N178" si="1355">AO178</f>
        <v>VG</v>
      </c>
      <c r="O178" s="64" t="str">
        <f t="shared" ref="O178" si="1356">BD178</f>
        <v>NS</v>
      </c>
      <c r="P178" s="64" t="str">
        <f t="shared" ref="P178" si="1357">BY178</f>
        <v>VG</v>
      </c>
      <c r="Q178" s="64">
        <v>0.52400000000000002</v>
      </c>
      <c r="R178" s="64" t="str">
        <f t="shared" ref="R178" si="1358">IF(Q178&lt;=0.5,"VG",IF(Q178&lt;=0.6,"G",IF(Q178&lt;=0.7,"S","NS")))</f>
        <v>G</v>
      </c>
      <c r="S178" s="64" t="str">
        <f t="shared" ref="S178" si="1359">AN178</f>
        <v>NS</v>
      </c>
      <c r="T178" s="64" t="str">
        <f t="shared" ref="T178" si="1360">BF178</f>
        <v>NS</v>
      </c>
      <c r="U178" s="64" t="str">
        <f t="shared" ref="U178" si="1361">BX178</f>
        <v>NS</v>
      </c>
      <c r="V178" s="64">
        <v>0.84399999999999997</v>
      </c>
      <c r="W178" s="64" t="str">
        <f t="shared" ref="W178" si="1362">IF(V178&gt;0.85,"VG",IF(V178&gt;0.75,"G",IF(V178&gt;0.6,"S","NS")))</f>
        <v>G</v>
      </c>
      <c r="X178" s="64" t="str">
        <f t="shared" ref="X178" si="1363">AP178</f>
        <v>VG</v>
      </c>
      <c r="Y178" s="64" t="str">
        <f t="shared" ref="Y178" si="1364">BH178</f>
        <v>VG</v>
      </c>
      <c r="Z178" s="64" t="str">
        <f t="shared" ref="Z178" si="1365">BZ178</f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ref="BI178" si="1366">IF(BJ178=AR178,1,0)</f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9" customFormat="1" x14ac:dyDescent="0.3">
      <c r="A179" s="72"/>
      <c r="D179" s="113"/>
      <c r="E179" s="113"/>
      <c r="F179" s="80"/>
      <c r="G179" s="70"/>
      <c r="H179" s="70"/>
      <c r="I179" s="70"/>
      <c r="J179" s="70"/>
      <c r="K179" s="70"/>
      <c r="L179" s="71"/>
      <c r="M179" s="71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3"/>
      <c r="AB179" s="73"/>
      <c r="AC179" s="73"/>
      <c r="AD179" s="73"/>
      <c r="AE179" s="73"/>
      <c r="AF179" s="73"/>
      <c r="AG179" s="73"/>
      <c r="AH179" s="73"/>
      <c r="AI179" s="74"/>
      <c r="AJ179" s="74"/>
      <c r="AK179" s="74"/>
      <c r="AL179" s="74"/>
      <c r="AM179" s="74"/>
      <c r="AN179" s="74"/>
      <c r="AO179" s="74"/>
      <c r="AP179" s="74"/>
      <c r="AR179" s="75"/>
      <c r="AS179" s="73"/>
      <c r="AT179" s="73"/>
      <c r="AU179" s="73"/>
      <c r="AV179" s="73"/>
      <c r="AW179" s="73"/>
      <c r="AX179" s="73"/>
      <c r="AY179" s="73"/>
      <c r="AZ179" s="73"/>
      <c r="BA179" s="74"/>
      <c r="BB179" s="74"/>
      <c r="BC179" s="74"/>
      <c r="BD179" s="74"/>
      <c r="BE179" s="74"/>
      <c r="BF179" s="74"/>
      <c r="BG179" s="74"/>
      <c r="BH179" s="74"/>
      <c r="BK179" s="73"/>
      <c r="BL179" s="73"/>
      <c r="BM179" s="73"/>
      <c r="BN179" s="73"/>
      <c r="BO179" s="73"/>
      <c r="BP179" s="73"/>
      <c r="BQ179" s="73"/>
      <c r="BR179" s="73"/>
    </row>
    <row r="180" spans="1:78" x14ac:dyDescent="0.3">
      <c r="A180" s="32" t="s">
        <v>57</v>
      </c>
    </row>
    <row r="181" spans="1:78" x14ac:dyDescent="0.3">
      <c r="A181" s="3" t="s">
        <v>16</v>
      </c>
      <c r="B181" s="3" t="s">
        <v>56</v>
      </c>
      <c r="G181" s="16" t="s">
        <v>48</v>
      </c>
      <c r="L181" s="19" t="s">
        <v>49</v>
      </c>
      <c r="Q181" s="17" t="s">
        <v>50</v>
      </c>
      <c r="V181" s="18" t="s">
        <v>51</v>
      </c>
      <c r="AA181" s="36" t="s">
        <v>69</v>
      </c>
      <c r="AB181" s="36" t="s">
        <v>70</v>
      </c>
      <c r="AC181" s="37" t="s">
        <v>69</v>
      </c>
      <c r="AD181" s="37" t="s">
        <v>70</v>
      </c>
      <c r="AE181" s="38" t="s">
        <v>69</v>
      </c>
      <c r="AF181" s="38" t="s">
        <v>70</v>
      </c>
      <c r="AG181" s="3" t="s">
        <v>69</v>
      </c>
      <c r="AH181" s="3" t="s">
        <v>70</v>
      </c>
      <c r="AI181" s="39" t="s">
        <v>69</v>
      </c>
      <c r="AJ181" s="39" t="s">
        <v>70</v>
      </c>
      <c r="AK181" s="37" t="s">
        <v>69</v>
      </c>
      <c r="AL181" s="37" t="s">
        <v>70</v>
      </c>
      <c r="AM181" s="38" t="s">
        <v>69</v>
      </c>
      <c r="AN181" s="38" t="s">
        <v>70</v>
      </c>
      <c r="AO181" s="3" t="s">
        <v>69</v>
      </c>
      <c r="AP181" s="3" t="s">
        <v>70</v>
      </c>
      <c r="AS181" s="36" t="s">
        <v>71</v>
      </c>
      <c r="AT181" s="36" t="s">
        <v>72</v>
      </c>
      <c r="AU181" s="40" t="s">
        <v>71</v>
      </c>
      <c r="AV181" s="40" t="s">
        <v>72</v>
      </c>
      <c r="AW181" s="41" t="s">
        <v>71</v>
      </c>
      <c r="AX181" s="41" t="s">
        <v>72</v>
      </c>
      <c r="AY181" s="3" t="s">
        <v>71</v>
      </c>
      <c r="AZ181" s="3" t="s">
        <v>72</v>
      </c>
      <c r="BA181" s="36" t="s">
        <v>71</v>
      </c>
      <c r="BB181" s="36" t="s">
        <v>72</v>
      </c>
      <c r="BC181" s="40" t="s">
        <v>71</v>
      </c>
      <c r="BD181" s="40" t="s">
        <v>72</v>
      </c>
      <c r="BE181" s="41" t="s">
        <v>71</v>
      </c>
      <c r="BF181" s="41" t="s">
        <v>72</v>
      </c>
      <c r="BG181" s="3" t="s">
        <v>71</v>
      </c>
      <c r="BH181" s="3" t="s">
        <v>72</v>
      </c>
      <c r="BK181" s="35" t="s">
        <v>71</v>
      </c>
      <c r="BL181" s="35" t="s">
        <v>72</v>
      </c>
      <c r="BM181" s="35" t="s">
        <v>71</v>
      </c>
      <c r="BN181" s="35" t="s">
        <v>72</v>
      </c>
      <c r="BO181" s="35" t="s">
        <v>71</v>
      </c>
      <c r="BP181" s="35" t="s">
        <v>72</v>
      </c>
      <c r="BQ181" s="35" t="s">
        <v>71</v>
      </c>
      <c r="BR181" s="35" t="s">
        <v>72</v>
      </c>
      <c r="BS181" t="s">
        <v>71</v>
      </c>
      <c r="BT181" t="s">
        <v>72</v>
      </c>
      <c r="BU181" t="s">
        <v>71</v>
      </c>
      <c r="BV181" t="s">
        <v>72</v>
      </c>
      <c r="BW181" t="s">
        <v>71</v>
      </c>
      <c r="BX181" t="s">
        <v>72</v>
      </c>
      <c r="BY181" t="s">
        <v>71</v>
      </c>
      <c r="BZ181" t="s">
        <v>72</v>
      </c>
    </row>
    <row r="182" spans="1:78" x14ac:dyDescent="0.3">
      <c r="A182">
        <v>14159200</v>
      </c>
      <c r="B182">
        <v>23773037</v>
      </c>
      <c r="C182" t="s">
        <v>58</v>
      </c>
      <c r="D182" t="s">
        <v>55</v>
      </c>
      <c r="G182" s="16">
        <v>0.85199999999999998</v>
      </c>
      <c r="H182" s="16" t="str">
        <f t="shared" ref="H182:H188" si="1367">IF(G182&gt;0.8,"VG",IF(G182&gt;0.7,"G",IF(G182&gt;0.45,"S","NS")))</f>
        <v>VG</v>
      </c>
      <c r="L182" s="19">
        <v>-2.9000000000000001E-2</v>
      </c>
      <c r="M182" s="26" t="str">
        <f t="shared" ref="M182:M188" si="1368">IF(ABS(L182)&lt;5%,"VG",IF(ABS(L182)&lt;10%,"G",IF(ABS(L182)&lt;15%,"S","NS")))</f>
        <v>VG</v>
      </c>
      <c r="Q182" s="17">
        <v>0.38200000000000001</v>
      </c>
      <c r="R182" s="17" t="str">
        <f t="shared" ref="R182:R188" si="1369">IF(Q182&lt;=0.5,"VG",IF(Q182&lt;=0.6,"G",IF(Q182&lt;=0.7,"S","NS")))</f>
        <v>VG</v>
      </c>
      <c r="V182" s="18">
        <v>0.88</v>
      </c>
      <c r="W182" s="18" t="str">
        <f t="shared" ref="W182:W188" si="1370">IF(V182&gt;0.85,"VG",IF(V182&gt;0.75,"G",IF(V182&gt;0.6,"S","NS")))</f>
        <v>VG</v>
      </c>
    </row>
    <row r="183" spans="1:78" s="69" customFormat="1" x14ac:dyDescent="0.3">
      <c r="A183" s="69">
        <v>14159200</v>
      </c>
      <c r="B183" s="69">
        <v>23773037</v>
      </c>
      <c r="C183" s="69" t="s">
        <v>58</v>
      </c>
      <c r="D183" s="69" t="s">
        <v>132</v>
      </c>
      <c r="F183" s="77"/>
      <c r="G183" s="70">
        <v>0.60199999999999998</v>
      </c>
      <c r="H183" s="70" t="str">
        <f t="shared" si="1367"/>
        <v>S</v>
      </c>
      <c r="I183" s="70"/>
      <c r="J183" s="70"/>
      <c r="K183" s="70"/>
      <c r="L183" s="71">
        <v>0.13600000000000001</v>
      </c>
      <c r="M183" s="70" t="str">
        <f t="shared" si="1368"/>
        <v>S</v>
      </c>
      <c r="N183" s="70"/>
      <c r="O183" s="70"/>
      <c r="P183" s="70"/>
      <c r="Q183" s="70">
        <v>0.59299999999999997</v>
      </c>
      <c r="R183" s="70" t="str">
        <f t="shared" si="1369"/>
        <v>G</v>
      </c>
      <c r="S183" s="70"/>
      <c r="T183" s="70"/>
      <c r="U183" s="70"/>
      <c r="V183" s="70">
        <v>0.86599999999999999</v>
      </c>
      <c r="W183" s="70" t="str">
        <f t="shared" si="1370"/>
        <v>VG</v>
      </c>
      <c r="X183" s="70"/>
      <c r="Y183" s="70"/>
      <c r="Z183" s="70"/>
      <c r="AA183" s="70"/>
      <c r="AB183" s="71"/>
      <c r="AC183" s="70"/>
      <c r="AD183" s="70"/>
      <c r="AE183" s="70"/>
      <c r="AF183" s="71"/>
      <c r="AG183" s="70"/>
      <c r="AH183" s="70"/>
      <c r="AI183" s="70"/>
      <c r="AJ183" s="71"/>
      <c r="AK183" s="70"/>
      <c r="AL183" s="70"/>
    </row>
    <row r="184" spans="1:78" s="69" customFormat="1" x14ac:dyDescent="0.3">
      <c r="A184" s="69">
        <v>14159200</v>
      </c>
      <c r="B184" s="69">
        <v>23773037</v>
      </c>
      <c r="C184" s="69" t="s">
        <v>58</v>
      </c>
      <c r="D184" s="69" t="s">
        <v>158</v>
      </c>
      <c r="F184" s="80"/>
      <c r="G184" s="70">
        <v>0.624</v>
      </c>
      <c r="H184" s="70" t="str">
        <f t="shared" si="1367"/>
        <v>S</v>
      </c>
      <c r="I184" s="70"/>
      <c r="J184" s="70"/>
      <c r="K184" s="70"/>
      <c r="L184" s="71">
        <v>0.11600000000000001</v>
      </c>
      <c r="M184" s="70" t="str">
        <f t="shared" si="1368"/>
        <v>S</v>
      </c>
      <c r="N184" s="70"/>
      <c r="O184" s="70"/>
      <c r="P184" s="70"/>
      <c r="Q184" s="70">
        <v>0.58499999999999996</v>
      </c>
      <c r="R184" s="70" t="str">
        <f t="shared" si="1369"/>
        <v>G</v>
      </c>
      <c r="S184" s="70"/>
      <c r="T184" s="70"/>
      <c r="U184" s="70"/>
      <c r="V184" s="70">
        <v>0.88500000000000001</v>
      </c>
      <c r="W184" s="70" t="str">
        <f t="shared" si="1370"/>
        <v>VG</v>
      </c>
      <c r="X184" s="70"/>
      <c r="Y184" s="70"/>
      <c r="Z184" s="70"/>
      <c r="AA184" s="70"/>
      <c r="AB184" s="71"/>
      <c r="AC184" s="70"/>
      <c r="AD184" s="70"/>
      <c r="AE184" s="70"/>
      <c r="AF184" s="71"/>
      <c r="AG184" s="70"/>
      <c r="AH184" s="70"/>
      <c r="AI184" s="70"/>
      <c r="AJ184" s="71"/>
      <c r="AK184" s="70"/>
      <c r="AL184" s="70"/>
    </row>
    <row r="185" spans="1:78" s="69" customFormat="1" x14ac:dyDescent="0.3">
      <c r="A185" s="69">
        <v>14159200</v>
      </c>
      <c r="B185" s="69">
        <v>23773037</v>
      </c>
      <c r="C185" s="69" t="s">
        <v>58</v>
      </c>
      <c r="D185" s="69" t="s">
        <v>163</v>
      </c>
      <c r="F185" s="80">
        <v>-1.04</v>
      </c>
      <c r="G185" s="70">
        <v>0.48299999999999998</v>
      </c>
      <c r="H185" s="70" t="str">
        <f t="shared" si="1367"/>
        <v>S</v>
      </c>
      <c r="I185" s="70"/>
      <c r="J185" s="70"/>
      <c r="K185" s="70"/>
      <c r="L185" s="71">
        <v>0.16900000000000001</v>
      </c>
      <c r="M185" s="70" t="str">
        <f t="shared" si="1368"/>
        <v>NS</v>
      </c>
      <c r="N185" s="70"/>
      <c r="O185" s="70"/>
      <c r="P185" s="70"/>
      <c r="Q185" s="70">
        <v>0.66</v>
      </c>
      <c r="R185" s="70" t="str">
        <f t="shared" si="1369"/>
        <v>S</v>
      </c>
      <c r="S185" s="70"/>
      <c r="T185" s="70"/>
      <c r="U185" s="70"/>
      <c r="V185" s="70">
        <v>0.88300000000000001</v>
      </c>
      <c r="W185" s="70" t="str">
        <f t="shared" si="1370"/>
        <v>VG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78" s="69" customFormat="1" x14ac:dyDescent="0.3">
      <c r="A186" s="69">
        <v>14159200</v>
      </c>
      <c r="B186" s="69">
        <v>23773037</v>
      </c>
      <c r="C186" s="69" t="s">
        <v>58</v>
      </c>
      <c r="D186" s="69" t="s">
        <v>165</v>
      </c>
      <c r="F186" s="80">
        <v>0.76</v>
      </c>
      <c r="G186" s="70">
        <v>0.63</v>
      </c>
      <c r="H186" s="70" t="str">
        <f t="shared" si="1367"/>
        <v>S</v>
      </c>
      <c r="I186" s="70"/>
      <c r="J186" s="70"/>
      <c r="K186" s="70"/>
      <c r="L186" s="71">
        <v>-9.5000000000000001E-2</v>
      </c>
      <c r="M186" s="70" t="str">
        <f t="shared" si="1368"/>
        <v>G</v>
      </c>
      <c r="N186" s="70"/>
      <c r="O186" s="70"/>
      <c r="P186" s="70"/>
      <c r="Q186" s="70">
        <v>0.57899999999999996</v>
      </c>
      <c r="R186" s="70" t="str">
        <f t="shared" si="1369"/>
        <v>G</v>
      </c>
      <c r="S186" s="70"/>
      <c r="T186" s="70"/>
      <c r="U186" s="70"/>
      <c r="V186" s="70">
        <v>0.90400000000000003</v>
      </c>
      <c r="W186" s="70" t="str">
        <f t="shared" si="1370"/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78" s="69" customFormat="1" x14ac:dyDescent="0.3">
      <c r="A187" s="69">
        <v>14159200</v>
      </c>
      <c r="B187" s="69">
        <v>23773037</v>
      </c>
      <c r="C187" s="69" t="s">
        <v>58</v>
      </c>
      <c r="D187" s="69" t="s">
        <v>166</v>
      </c>
      <c r="F187" s="80">
        <v>-1.04</v>
      </c>
      <c r="G187" s="70">
        <v>0.48299999999999998</v>
      </c>
      <c r="H187" s="70" t="str">
        <f t="shared" si="1367"/>
        <v>S</v>
      </c>
      <c r="I187" s="70"/>
      <c r="J187" s="70"/>
      <c r="K187" s="70"/>
      <c r="L187" s="71">
        <v>0.16900000000000001</v>
      </c>
      <c r="M187" s="70" t="str">
        <f t="shared" si="1368"/>
        <v>NS</v>
      </c>
      <c r="N187" s="70"/>
      <c r="O187" s="70"/>
      <c r="P187" s="70"/>
      <c r="Q187" s="70">
        <v>0.66</v>
      </c>
      <c r="R187" s="70" t="str">
        <f t="shared" si="1369"/>
        <v>S</v>
      </c>
      <c r="S187" s="70"/>
      <c r="T187" s="70"/>
      <c r="U187" s="70"/>
      <c r="V187" s="70">
        <v>0.88300000000000001</v>
      </c>
      <c r="W187" s="70" t="str">
        <f t="shared" si="1370"/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78" s="63" customFormat="1" x14ac:dyDescent="0.3">
      <c r="A188" s="63">
        <v>14159200</v>
      </c>
      <c r="B188" s="63">
        <v>23773037</v>
      </c>
      <c r="C188" s="63" t="s">
        <v>58</v>
      </c>
      <c r="D188" s="63" t="s">
        <v>174</v>
      </c>
      <c r="F188" s="79">
        <v>1.1000000000000001</v>
      </c>
      <c r="G188" s="64">
        <v>0.63500000000000001</v>
      </c>
      <c r="H188" s="64" t="str">
        <f t="shared" si="1367"/>
        <v>S</v>
      </c>
      <c r="I188" s="64"/>
      <c r="J188" s="64"/>
      <c r="K188" s="64"/>
      <c r="L188" s="65">
        <v>-0.10199999999999999</v>
      </c>
      <c r="M188" s="64" t="str">
        <f t="shared" si="1368"/>
        <v>S</v>
      </c>
      <c r="N188" s="64"/>
      <c r="O188" s="64"/>
      <c r="P188" s="64"/>
      <c r="Q188" s="64">
        <v>0.57199999999999995</v>
      </c>
      <c r="R188" s="64" t="str">
        <f t="shared" si="1369"/>
        <v>G</v>
      </c>
      <c r="S188" s="64"/>
      <c r="T188" s="64"/>
      <c r="U188" s="64"/>
      <c r="V188" s="64">
        <v>0.91300000000000003</v>
      </c>
      <c r="W188" s="64" t="str">
        <f t="shared" si="1370"/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78" s="63" customFormat="1" ht="28.8" x14ac:dyDescent="0.3">
      <c r="A189" s="63">
        <v>14159200</v>
      </c>
      <c r="B189" s="63">
        <v>23773037</v>
      </c>
      <c r="C189" s="63" t="s">
        <v>58</v>
      </c>
      <c r="D189" s="82" t="s">
        <v>175</v>
      </c>
      <c r="E189" s="82"/>
      <c r="F189" s="79">
        <v>1.1000000000000001</v>
      </c>
      <c r="G189" s="64">
        <v>0.65</v>
      </c>
      <c r="H189" s="64" t="str">
        <f t="shared" ref="H189:H197" si="1371">IF(G189&gt;0.8,"VG",IF(G189&gt;0.7,"G",IF(G189&gt;0.45,"S","NS")))</f>
        <v>S</v>
      </c>
      <c r="I189" s="64"/>
      <c r="J189" s="64"/>
      <c r="K189" s="64"/>
      <c r="L189" s="65">
        <v>-9.6000000000000002E-2</v>
      </c>
      <c r="M189" s="64" t="str">
        <f t="shared" ref="M189:M197" si="1372">IF(ABS(L189)&lt;5%,"VG",IF(ABS(L189)&lt;10%,"G",IF(ABS(L189)&lt;15%,"S","NS")))</f>
        <v>G</v>
      </c>
      <c r="N189" s="64"/>
      <c r="O189" s="64"/>
      <c r="P189" s="64"/>
      <c r="Q189" s="64">
        <v>0.56000000000000005</v>
      </c>
      <c r="R189" s="64" t="str">
        <f t="shared" ref="R189:R197" si="1373">IF(Q189&lt;=0.5,"VG",IF(Q189&lt;=0.6,"G",IF(Q189&lt;=0.7,"S","NS")))</f>
        <v>G</v>
      </c>
      <c r="S189" s="64"/>
      <c r="T189" s="64"/>
      <c r="U189" s="64"/>
      <c r="V189" s="64">
        <v>0.91300000000000003</v>
      </c>
      <c r="W189" s="64" t="str">
        <f t="shared" ref="W189:W197" si="1374">IF(V189&gt;0.85,"VG",IF(V189&gt;0.75,"G",IF(V189&gt;0.6,"S","NS")))</f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78" s="63" customFormat="1" x14ac:dyDescent="0.3">
      <c r="A190" s="63">
        <v>14159200</v>
      </c>
      <c r="B190" s="63">
        <v>23773037</v>
      </c>
      <c r="C190" s="63" t="s">
        <v>58</v>
      </c>
      <c r="D190" s="82" t="s">
        <v>177</v>
      </c>
      <c r="E190" s="82"/>
      <c r="F190" s="79">
        <v>0.6</v>
      </c>
      <c r="G190" s="64">
        <v>0.87</v>
      </c>
      <c r="H190" s="64" t="str">
        <f t="shared" si="1371"/>
        <v>VG</v>
      </c>
      <c r="I190" s="64"/>
      <c r="J190" s="64"/>
      <c r="K190" s="64"/>
      <c r="L190" s="65">
        <v>-6.0000000000000001E-3</v>
      </c>
      <c r="M190" s="64" t="str">
        <f t="shared" si="1372"/>
        <v>VG</v>
      </c>
      <c r="N190" s="64"/>
      <c r="O190" s="64"/>
      <c r="P190" s="64"/>
      <c r="Q190" s="64">
        <v>0.37</v>
      </c>
      <c r="R190" s="64" t="str">
        <f t="shared" si="1373"/>
        <v>VG</v>
      </c>
      <c r="S190" s="64"/>
      <c r="T190" s="64"/>
      <c r="U190" s="64"/>
      <c r="V190" s="64">
        <v>0.91</v>
      </c>
      <c r="W190" s="64" t="str">
        <f t="shared" si="1374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78" s="63" customFormat="1" x14ac:dyDescent="0.3">
      <c r="A191" s="63">
        <v>14159200</v>
      </c>
      <c r="B191" s="63">
        <v>23773037</v>
      </c>
      <c r="C191" s="63" t="s">
        <v>58</v>
      </c>
      <c r="D191" s="82" t="s">
        <v>178</v>
      </c>
      <c r="E191" s="82"/>
      <c r="F191" s="79">
        <v>0.6</v>
      </c>
      <c r="G191" s="64">
        <v>0.89</v>
      </c>
      <c r="H191" s="64" t="str">
        <f t="shared" si="1371"/>
        <v>VG</v>
      </c>
      <c r="I191" s="64"/>
      <c r="J191" s="64"/>
      <c r="K191" s="64"/>
      <c r="L191" s="65">
        <v>-4.4999999999999998E-2</v>
      </c>
      <c r="M191" s="64" t="str">
        <f t="shared" si="1372"/>
        <v>VG</v>
      </c>
      <c r="N191" s="64"/>
      <c r="O191" s="64"/>
      <c r="P191" s="64"/>
      <c r="Q191" s="64">
        <v>0.32</v>
      </c>
      <c r="R191" s="64" t="str">
        <f t="shared" si="1373"/>
        <v>VG</v>
      </c>
      <c r="S191" s="64"/>
      <c r="T191" s="64"/>
      <c r="U191" s="64"/>
      <c r="V191" s="64">
        <v>0.93</v>
      </c>
      <c r="W191" s="64" t="str">
        <f t="shared" si="1374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78" s="63" customFormat="1" x14ac:dyDescent="0.3">
      <c r="A192" s="63">
        <v>14159200</v>
      </c>
      <c r="B192" s="63">
        <v>23773037</v>
      </c>
      <c r="C192" s="63" t="s">
        <v>58</v>
      </c>
      <c r="D192" s="82" t="s">
        <v>186</v>
      </c>
      <c r="E192" s="82"/>
      <c r="F192" s="79">
        <v>0.7</v>
      </c>
      <c r="G192" s="64">
        <v>0.87</v>
      </c>
      <c r="H192" s="64" t="str">
        <f t="shared" si="1371"/>
        <v>VG</v>
      </c>
      <c r="I192" s="64"/>
      <c r="J192" s="64"/>
      <c r="K192" s="64"/>
      <c r="L192" s="65">
        <v>-6.0999999999999999E-2</v>
      </c>
      <c r="M192" s="64" t="str">
        <f t="shared" si="1372"/>
        <v>G</v>
      </c>
      <c r="N192" s="64"/>
      <c r="O192" s="64"/>
      <c r="P192" s="64"/>
      <c r="Q192" s="64">
        <v>0.36</v>
      </c>
      <c r="R192" s="64" t="str">
        <f t="shared" si="1373"/>
        <v>VG</v>
      </c>
      <c r="S192" s="64"/>
      <c r="T192" s="64"/>
      <c r="U192" s="64"/>
      <c r="V192" s="64">
        <v>0.93</v>
      </c>
      <c r="W192" s="64" t="str">
        <f t="shared" si="1374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ht="16.05" customHeight="1" x14ac:dyDescent="0.3">
      <c r="A193" s="63">
        <v>14159200</v>
      </c>
      <c r="B193" s="63">
        <v>23773037</v>
      </c>
      <c r="C193" s="63" t="s">
        <v>58</v>
      </c>
      <c r="D193" s="82" t="s">
        <v>204</v>
      </c>
      <c r="E193" s="82" t="s">
        <v>203</v>
      </c>
      <c r="F193" s="79">
        <v>0.7</v>
      </c>
      <c r="G193" s="64">
        <v>0.82</v>
      </c>
      <c r="H193" s="64" t="str">
        <f t="shared" si="1371"/>
        <v>VG</v>
      </c>
      <c r="I193" s="64"/>
      <c r="J193" s="64"/>
      <c r="K193" s="64"/>
      <c r="L193" s="65">
        <v>-3.3000000000000002E-2</v>
      </c>
      <c r="M193" s="64" t="str">
        <f t="shared" si="1372"/>
        <v>VG</v>
      </c>
      <c r="N193" s="64"/>
      <c r="O193" s="64"/>
      <c r="P193" s="64"/>
      <c r="Q193" s="64">
        <v>0.42</v>
      </c>
      <c r="R193" s="64" t="str">
        <f t="shared" si="1373"/>
        <v>VG</v>
      </c>
      <c r="S193" s="64"/>
      <c r="T193" s="64"/>
      <c r="U193" s="64"/>
      <c r="V193" s="64">
        <v>0.92</v>
      </c>
      <c r="W193" s="64" t="str">
        <f t="shared" si="1374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ht="16.05" customHeight="1" x14ac:dyDescent="0.3">
      <c r="A194" s="63">
        <v>14159200</v>
      </c>
      <c r="B194" s="63">
        <v>23773037</v>
      </c>
      <c r="C194" s="63" t="s">
        <v>58</v>
      </c>
      <c r="D194" s="82" t="s">
        <v>212</v>
      </c>
      <c r="E194" s="82" t="s">
        <v>218</v>
      </c>
      <c r="F194" s="79">
        <v>0.7</v>
      </c>
      <c r="G194" s="64">
        <v>0.84</v>
      </c>
      <c r="H194" s="64" t="str">
        <f t="shared" si="1371"/>
        <v>VG</v>
      </c>
      <c r="I194" s="64"/>
      <c r="J194" s="64"/>
      <c r="K194" s="64"/>
      <c r="L194" s="65">
        <v>-1.7000000000000001E-2</v>
      </c>
      <c r="M194" s="64" t="str">
        <f t="shared" si="1372"/>
        <v>VG</v>
      </c>
      <c r="N194" s="64"/>
      <c r="O194" s="64"/>
      <c r="P194" s="64"/>
      <c r="Q194" s="64">
        <v>0.4</v>
      </c>
      <c r="R194" s="64" t="str">
        <f t="shared" si="1373"/>
        <v>VG</v>
      </c>
      <c r="S194" s="64"/>
      <c r="T194" s="64"/>
      <c r="U194" s="64"/>
      <c r="V194" s="64">
        <v>0.92</v>
      </c>
      <c r="W194" s="64" t="str">
        <f t="shared" si="1374"/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ht="16.05" customHeight="1" x14ac:dyDescent="0.3">
      <c r="A195" s="63">
        <v>14159200</v>
      </c>
      <c r="B195" s="63">
        <v>23773037</v>
      </c>
      <c r="C195" s="63" t="s">
        <v>58</v>
      </c>
      <c r="D195" s="82" t="s">
        <v>228</v>
      </c>
      <c r="E195" s="82" t="s">
        <v>233</v>
      </c>
      <c r="F195" s="79">
        <v>0.6</v>
      </c>
      <c r="G195" s="64">
        <v>0.89</v>
      </c>
      <c r="H195" s="64" t="str">
        <f t="shared" si="1371"/>
        <v>VG</v>
      </c>
      <c r="I195" s="64"/>
      <c r="J195" s="64"/>
      <c r="K195" s="64"/>
      <c r="L195" s="65">
        <v>3.6999999999999998E-2</v>
      </c>
      <c r="M195" s="64" t="str">
        <f t="shared" si="1372"/>
        <v>VG</v>
      </c>
      <c r="N195" s="64"/>
      <c r="O195" s="64"/>
      <c r="P195" s="64"/>
      <c r="Q195" s="64">
        <v>0.33</v>
      </c>
      <c r="R195" s="64" t="str">
        <f t="shared" si="1373"/>
        <v>VG</v>
      </c>
      <c r="S195" s="64"/>
      <c r="T195" s="64"/>
      <c r="U195" s="64"/>
      <c r="V195" s="64">
        <v>0.92</v>
      </c>
      <c r="W195" s="64" t="str">
        <f t="shared" si="1374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ht="16.05" customHeight="1" x14ac:dyDescent="0.3">
      <c r="A196" s="63">
        <v>14159200</v>
      </c>
      <c r="B196" s="63">
        <v>23773037</v>
      </c>
      <c r="C196" s="63" t="s">
        <v>58</v>
      </c>
      <c r="D196" s="82" t="s">
        <v>240</v>
      </c>
      <c r="E196" s="82" t="s">
        <v>233</v>
      </c>
      <c r="F196" s="79">
        <v>0.6</v>
      </c>
      <c r="G196" s="64">
        <v>0.89</v>
      </c>
      <c r="H196" s="64" t="str">
        <f t="shared" si="1371"/>
        <v>VG</v>
      </c>
      <c r="I196" s="64"/>
      <c r="J196" s="64"/>
      <c r="K196" s="64"/>
      <c r="L196" s="65">
        <v>3.6999999999999998E-2</v>
      </c>
      <c r="M196" s="64" t="str">
        <f t="shared" si="1372"/>
        <v>VG</v>
      </c>
      <c r="N196" s="64"/>
      <c r="O196" s="64"/>
      <c r="P196" s="64"/>
      <c r="Q196" s="64">
        <v>0.33</v>
      </c>
      <c r="R196" s="64" t="str">
        <f t="shared" si="1373"/>
        <v>VG</v>
      </c>
      <c r="S196" s="64"/>
      <c r="T196" s="64"/>
      <c r="U196" s="64"/>
      <c r="V196" s="64">
        <v>0.92</v>
      </c>
      <c r="W196" s="64" t="str">
        <f t="shared" si="1374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ht="16.05" customHeight="1" x14ac:dyDescent="0.3">
      <c r="A197" s="63">
        <v>14159200</v>
      </c>
      <c r="B197" s="63">
        <v>23773037</v>
      </c>
      <c r="C197" s="63" t="s">
        <v>58</v>
      </c>
      <c r="D197" s="82" t="s">
        <v>254</v>
      </c>
      <c r="E197" s="82" t="s">
        <v>258</v>
      </c>
      <c r="F197" s="79">
        <v>0.9</v>
      </c>
      <c r="G197" s="64">
        <v>0.79</v>
      </c>
      <c r="H197" s="64" t="str">
        <f t="shared" si="1371"/>
        <v>G</v>
      </c>
      <c r="I197" s="64"/>
      <c r="J197" s="64"/>
      <c r="K197" s="64"/>
      <c r="L197" s="65">
        <v>-0.10100000000000001</v>
      </c>
      <c r="M197" s="64" t="str">
        <f t="shared" si="1372"/>
        <v>S</v>
      </c>
      <c r="N197" s="64"/>
      <c r="O197" s="64"/>
      <c r="P197" s="64"/>
      <c r="Q197" s="64">
        <v>0.44</v>
      </c>
      <c r="R197" s="64" t="str">
        <f t="shared" si="1373"/>
        <v>VG</v>
      </c>
      <c r="S197" s="64"/>
      <c r="T197" s="64"/>
      <c r="U197" s="64"/>
      <c r="V197" s="64">
        <v>0.92</v>
      </c>
      <c r="W197" s="64" t="str">
        <f t="shared" si="1374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9" customFormat="1" x14ac:dyDescent="0.3">
      <c r="F198" s="80"/>
      <c r="G198" s="70"/>
      <c r="H198" s="70"/>
      <c r="I198" s="70"/>
      <c r="J198" s="70"/>
      <c r="K198" s="70"/>
      <c r="L198" s="71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3" customFormat="1" x14ac:dyDescent="0.3">
      <c r="A199" s="63">
        <v>14159500</v>
      </c>
      <c r="B199" s="63">
        <v>23773009</v>
      </c>
      <c r="C199" s="63" t="s">
        <v>7</v>
      </c>
      <c r="D199" s="63" t="s">
        <v>168</v>
      </c>
      <c r="F199" s="79">
        <v>0.13</v>
      </c>
      <c r="G199" s="64">
        <v>0.59299999999999997</v>
      </c>
      <c r="H199" s="64" t="str">
        <f t="shared" ref="H199:H208" si="1375">IF(G199&gt;0.8,"VG",IF(G199&gt;0.7,"G",IF(G199&gt;0.45,"S","NS")))</f>
        <v>S</v>
      </c>
      <c r="I199" s="64"/>
      <c r="J199" s="64"/>
      <c r="K199" s="64"/>
      <c r="L199" s="65">
        <v>-1.4999999999999999E-2</v>
      </c>
      <c r="M199" s="64" t="str">
        <f t="shared" ref="M199:M208" si="1376">IF(ABS(L199)&lt;5%,"VG",IF(ABS(L199)&lt;10%,"G",IF(ABS(L199)&lt;15%,"S","NS")))</f>
        <v>VG</v>
      </c>
      <c r="N199" s="64"/>
      <c r="O199" s="64"/>
      <c r="P199" s="64"/>
      <c r="Q199" s="64">
        <v>0.63700000000000001</v>
      </c>
      <c r="R199" s="64" t="str">
        <f t="shared" ref="R199:R208" si="1377">IF(Q199&lt;=0.5,"VG",IF(Q199&lt;=0.6,"G",IF(Q199&lt;=0.7,"S","NS")))</f>
        <v>S</v>
      </c>
      <c r="S199" s="64"/>
      <c r="T199" s="64"/>
      <c r="U199" s="64"/>
      <c r="V199" s="64">
        <v>0.65</v>
      </c>
      <c r="W199" s="64" t="str">
        <f t="shared" ref="W199:W208" si="1378">IF(V199&gt;0.85,"VG",IF(V199&gt;0.75,"G",IF(V199&gt;0.6,"S","NS")))</f>
        <v>S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14159500</v>
      </c>
      <c r="B200" s="63">
        <v>23773009</v>
      </c>
      <c r="C200" s="63" t="s">
        <v>7</v>
      </c>
      <c r="D200" s="63" t="s">
        <v>172</v>
      </c>
      <c r="F200" s="79">
        <v>1.6</v>
      </c>
      <c r="G200" s="64">
        <v>0.61</v>
      </c>
      <c r="H200" s="64" t="str">
        <f t="shared" si="1375"/>
        <v>S</v>
      </c>
      <c r="I200" s="64"/>
      <c r="J200" s="64"/>
      <c r="K200" s="64"/>
      <c r="L200" s="65">
        <v>-3.5000000000000003E-2</v>
      </c>
      <c r="M200" s="64" t="str">
        <f t="shared" si="1376"/>
        <v>VG</v>
      </c>
      <c r="N200" s="64"/>
      <c r="O200" s="64"/>
      <c r="P200" s="64"/>
      <c r="Q200" s="64">
        <v>0.62</v>
      </c>
      <c r="R200" s="64" t="str">
        <f t="shared" si="1377"/>
        <v>S</v>
      </c>
      <c r="S200" s="64"/>
      <c r="T200" s="64"/>
      <c r="U200" s="64"/>
      <c r="V200" s="64">
        <v>0.68</v>
      </c>
      <c r="W200" s="64" t="str">
        <f t="shared" si="1378"/>
        <v>S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14159500</v>
      </c>
      <c r="B201" s="63">
        <v>23773009</v>
      </c>
      <c r="C201" s="63" t="s">
        <v>7</v>
      </c>
      <c r="D201" s="63" t="s">
        <v>174</v>
      </c>
      <c r="F201" s="79">
        <v>1.6</v>
      </c>
      <c r="G201" s="64">
        <v>0.61</v>
      </c>
      <c r="H201" s="64" t="str">
        <f t="shared" si="1375"/>
        <v>S</v>
      </c>
      <c r="I201" s="64"/>
      <c r="J201" s="64"/>
      <c r="K201" s="64"/>
      <c r="L201" s="65">
        <v>-3.2000000000000001E-2</v>
      </c>
      <c r="M201" s="64" t="str">
        <f t="shared" si="1376"/>
        <v>VG</v>
      </c>
      <c r="N201" s="64"/>
      <c r="O201" s="64"/>
      <c r="P201" s="64"/>
      <c r="Q201" s="64">
        <v>0.62</v>
      </c>
      <c r="R201" s="64" t="str">
        <f t="shared" si="1377"/>
        <v>S</v>
      </c>
      <c r="S201" s="64"/>
      <c r="T201" s="64"/>
      <c r="U201" s="64"/>
      <c r="V201" s="64">
        <v>0.69</v>
      </c>
      <c r="W201" s="64" t="str">
        <f t="shared" si="1378"/>
        <v>S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ht="28.8" x14ac:dyDescent="0.3">
      <c r="A202" s="63">
        <v>14159500</v>
      </c>
      <c r="B202" s="63">
        <v>23773009</v>
      </c>
      <c r="C202" s="63" t="s">
        <v>7</v>
      </c>
      <c r="D202" s="82" t="s">
        <v>175</v>
      </c>
      <c r="E202" s="82"/>
      <c r="F202" s="79">
        <v>1.6</v>
      </c>
      <c r="G202" s="64">
        <v>0.61</v>
      </c>
      <c r="H202" s="64" t="str">
        <f t="shared" si="1375"/>
        <v>S</v>
      </c>
      <c r="I202" s="64"/>
      <c r="J202" s="64"/>
      <c r="K202" s="64"/>
      <c r="L202" s="65">
        <v>-1.2999999999999999E-2</v>
      </c>
      <c r="M202" s="64" t="str">
        <f t="shared" si="1376"/>
        <v>VG</v>
      </c>
      <c r="N202" s="64"/>
      <c r="O202" s="64"/>
      <c r="P202" s="64"/>
      <c r="Q202" s="64">
        <v>0.62</v>
      </c>
      <c r="R202" s="64" t="str">
        <f t="shared" si="1377"/>
        <v>S</v>
      </c>
      <c r="S202" s="64"/>
      <c r="T202" s="64"/>
      <c r="U202" s="64"/>
      <c r="V202" s="64">
        <v>0.67</v>
      </c>
      <c r="W202" s="64" t="str">
        <f t="shared" si="1378"/>
        <v>S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14159500</v>
      </c>
      <c r="B203" s="63">
        <v>23773009</v>
      </c>
      <c r="C203" s="63" t="s">
        <v>7</v>
      </c>
      <c r="D203" s="82" t="s">
        <v>177</v>
      </c>
      <c r="E203" s="82"/>
      <c r="F203" s="79">
        <v>1.8</v>
      </c>
      <c r="G203" s="64">
        <v>0.61</v>
      </c>
      <c r="H203" s="64" t="str">
        <f t="shared" si="1375"/>
        <v>S</v>
      </c>
      <c r="I203" s="64"/>
      <c r="J203" s="64"/>
      <c r="K203" s="64"/>
      <c r="L203" s="65">
        <v>7.1999999999999995E-2</v>
      </c>
      <c r="M203" s="64" t="str">
        <f t="shared" si="1376"/>
        <v>G</v>
      </c>
      <c r="N203" s="64"/>
      <c r="O203" s="64"/>
      <c r="P203" s="64"/>
      <c r="Q203" s="64">
        <v>0.62</v>
      </c>
      <c r="R203" s="64" t="str">
        <f t="shared" si="1377"/>
        <v>S</v>
      </c>
      <c r="S203" s="64"/>
      <c r="T203" s="64"/>
      <c r="U203" s="64"/>
      <c r="V203" s="64">
        <v>0.66</v>
      </c>
      <c r="W203" s="64" t="str">
        <f t="shared" si="1378"/>
        <v>S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14159500</v>
      </c>
      <c r="B204" s="63">
        <v>23773009</v>
      </c>
      <c r="C204" s="63" t="s">
        <v>7</v>
      </c>
      <c r="D204" s="82" t="s">
        <v>178</v>
      </c>
      <c r="E204" s="82"/>
      <c r="F204" s="79">
        <v>1.6</v>
      </c>
      <c r="G204" s="64">
        <v>0.64</v>
      </c>
      <c r="H204" s="64" t="str">
        <f t="shared" si="1375"/>
        <v>S</v>
      </c>
      <c r="I204" s="64"/>
      <c r="J204" s="64"/>
      <c r="K204" s="64"/>
      <c r="L204" s="65">
        <v>0.09</v>
      </c>
      <c r="M204" s="64" t="str">
        <f t="shared" si="1376"/>
        <v>G</v>
      </c>
      <c r="N204" s="64"/>
      <c r="O204" s="64"/>
      <c r="P204" s="64"/>
      <c r="Q204" s="64">
        <v>0.57999999999999996</v>
      </c>
      <c r="R204" s="64" t="str">
        <f t="shared" si="1377"/>
        <v>G</v>
      </c>
      <c r="S204" s="64"/>
      <c r="T204" s="64"/>
      <c r="U204" s="64"/>
      <c r="V204" s="64">
        <v>0.69</v>
      </c>
      <c r="W204" s="64" t="str">
        <f t="shared" si="1378"/>
        <v>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47" customFormat="1" x14ac:dyDescent="0.3">
      <c r="A205" s="47">
        <v>14159500</v>
      </c>
      <c r="B205" s="47">
        <v>23773009</v>
      </c>
      <c r="C205" s="47" t="s">
        <v>7</v>
      </c>
      <c r="D205" s="112" t="s">
        <v>186</v>
      </c>
      <c r="E205" s="112"/>
      <c r="F205" s="100">
        <v>1.7</v>
      </c>
      <c r="G205" s="49">
        <v>0.65</v>
      </c>
      <c r="H205" s="49" t="str">
        <f t="shared" si="1375"/>
        <v>S</v>
      </c>
      <c r="I205" s="49"/>
      <c r="J205" s="49"/>
      <c r="K205" s="49"/>
      <c r="L205" s="50">
        <v>5.6000000000000001E-2</v>
      </c>
      <c r="M205" s="49" t="str">
        <f t="shared" si="1376"/>
        <v>G</v>
      </c>
      <c r="N205" s="49"/>
      <c r="O205" s="49"/>
      <c r="P205" s="49"/>
      <c r="Q205" s="49">
        <v>0.59</v>
      </c>
      <c r="R205" s="49" t="str">
        <f t="shared" si="1377"/>
        <v>G</v>
      </c>
      <c r="S205" s="49"/>
      <c r="T205" s="49"/>
      <c r="U205" s="49"/>
      <c r="V205" s="49">
        <v>0.68</v>
      </c>
      <c r="W205" s="49" t="str">
        <f t="shared" si="1378"/>
        <v>S</v>
      </c>
      <c r="X205" s="49"/>
      <c r="Y205" s="49"/>
      <c r="Z205" s="49"/>
      <c r="AA205" s="49"/>
      <c r="AB205" s="50"/>
      <c r="AC205" s="49"/>
      <c r="AD205" s="49"/>
      <c r="AE205" s="49"/>
      <c r="AF205" s="50"/>
      <c r="AG205" s="49"/>
      <c r="AH205" s="49"/>
      <c r="AI205" s="49"/>
      <c r="AJ205" s="50"/>
      <c r="AK205" s="49"/>
      <c r="AL205" s="49"/>
    </row>
    <row r="206" spans="1:38" s="47" customFormat="1" x14ac:dyDescent="0.3">
      <c r="A206" s="47">
        <v>14159500</v>
      </c>
      <c r="B206" s="47">
        <v>23773009</v>
      </c>
      <c r="C206" s="47" t="s">
        <v>7</v>
      </c>
      <c r="D206" s="112" t="s">
        <v>188</v>
      </c>
      <c r="E206" s="112"/>
      <c r="F206" s="100">
        <v>1.7</v>
      </c>
      <c r="G206" s="49">
        <v>0.64</v>
      </c>
      <c r="H206" s="49" t="str">
        <f t="shared" si="1375"/>
        <v>S</v>
      </c>
      <c r="I206" s="49"/>
      <c r="J206" s="49"/>
      <c r="K206" s="49"/>
      <c r="L206" s="50">
        <v>5.6000000000000001E-2</v>
      </c>
      <c r="M206" s="49" t="str">
        <f t="shared" si="1376"/>
        <v>G</v>
      </c>
      <c r="N206" s="49"/>
      <c r="O206" s="49"/>
      <c r="P206" s="49"/>
      <c r="Q206" s="49">
        <v>0.59</v>
      </c>
      <c r="R206" s="49" t="str">
        <f t="shared" si="1377"/>
        <v>G</v>
      </c>
      <c r="S206" s="49"/>
      <c r="T206" s="49"/>
      <c r="U206" s="49"/>
      <c r="V206" s="49">
        <v>0.68</v>
      </c>
      <c r="W206" s="49" t="str">
        <f t="shared" si="1378"/>
        <v>S</v>
      </c>
      <c r="X206" s="49"/>
      <c r="Y206" s="49"/>
      <c r="Z206" s="49"/>
      <c r="AA206" s="49"/>
      <c r="AB206" s="50"/>
      <c r="AC206" s="49"/>
      <c r="AD206" s="49"/>
      <c r="AE206" s="49"/>
      <c r="AF206" s="50"/>
      <c r="AG206" s="49"/>
      <c r="AH206" s="49"/>
      <c r="AI206" s="49"/>
      <c r="AJ206" s="50"/>
      <c r="AK206" s="49"/>
      <c r="AL206" s="49"/>
    </row>
    <row r="207" spans="1:38" s="47" customFormat="1" x14ac:dyDescent="0.3">
      <c r="A207" s="47">
        <v>14159500</v>
      </c>
      <c r="B207" s="47">
        <v>23773009</v>
      </c>
      <c r="C207" s="47" t="s">
        <v>7</v>
      </c>
      <c r="D207" s="112" t="s">
        <v>190</v>
      </c>
      <c r="E207" s="112"/>
      <c r="F207" s="100">
        <v>1.6</v>
      </c>
      <c r="G207" s="49">
        <v>0.54</v>
      </c>
      <c r="H207" s="49" t="str">
        <f t="shared" si="1375"/>
        <v>S</v>
      </c>
      <c r="I207" s="49"/>
      <c r="J207" s="49"/>
      <c r="K207" s="49"/>
      <c r="L207" s="50">
        <v>-6.8000000000000005E-2</v>
      </c>
      <c r="M207" s="49" t="str">
        <f t="shared" si="1376"/>
        <v>G</v>
      </c>
      <c r="N207" s="49"/>
      <c r="O207" s="49"/>
      <c r="P207" s="49"/>
      <c r="Q207" s="49">
        <v>0.67</v>
      </c>
      <c r="R207" s="49" t="str">
        <f t="shared" si="1377"/>
        <v>S</v>
      </c>
      <c r="S207" s="49"/>
      <c r="T207" s="49"/>
      <c r="U207" s="49"/>
      <c r="V207" s="49">
        <v>0.69</v>
      </c>
      <c r="W207" s="49" t="str">
        <f t="shared" si="1378"/>
        <v>S</v>
      </c>
      <c r="X207" s="49"/>
      <c r="Y207" s="49"/>
      <c r="Z207" s="49"/>
      <c r="AA207" s="49"/>
      <c r="AB207" s="50"/>
      <c r="AC207" s="49"/>
      <c r="AD207" s="49"/>
      <c r="AE207" s="49"/>
      <c r="AF207" s="50"/>
      <c r="AG207" s="49"/>
      <c r="AH207" s="49"/>
      <c r="AI207" s="49"/>
      <c r="AJ207" s="50"/>
      <c r="AK207" s="49"/>
      <c r="AL207" s="49"/>
    </row>
    <row r="208" spans="1:38" s="47" customFormat="1" x14ac:dyDescent="0.3">
      <c r="A208" s="47">
        <v>14159500</v>
      </c>
      <c r="B208" s="47">
        <v>23773009</v>
      </c>
      <c r="C208" s="47" t="s">
        <v>7</v>
      </c>
      <c r="D208" s="112" t="s">
        <v>192</v>
      </c>
      <c r="E208" s="112" t="s">
        <v>191</v>
      </c>
      <c r="F208" s="100">
        <v>1.6</v>
      </c>
      <c r="G208" s="49">
        <v>0.64</v>
      </c>
      <c r="H208" s="49" t="str">
        <f t="shared" si="1375"/>
        <v>S</v>
      </c>
      <c r="I208" s="49"/>
      <c r="J208" s="49"/>
      <c r="K208" s="49"/>
      <c r="L208" s="50">
        <v>2E-3</v>
      </c>
      <c r="M208" s="49" t="str">
        <f t="shared" si="1376"/>
        <v>VG</v>
      </c>
      <c r="N208" s="49"/>
      <c r="O208" s="49"/>
      <c r="P208" s="49"/>
      <c r="Q208" s="49">
        <v>0.64</v>
      </c>
      <c r="R208" s="49" t="str">
        <f t="shared" si="1377"/>
        <v>S</v>
      </c>
      <c r="S208" s="49"/>
      <c r="T208" s="49"/>
      <c r="U208" s="49"/>
      <c r="V208" s="49">
        <v>0.69</v>
      </c>
      <c r="W208" s="49" t="str">
        <f t="shared" si="1378"/>
        <v>S</v>
      </c>
      <c r="X208" s="49"/>
      <c r="Y208" s="49"/>
      <c r="Z208" s="49"/>
      <c r="AA208" s="49"/>
      <c r="AB208" s="50"/>
      <c r="AC208" s="49"/>
      <c r="AD208" s="49"/>
      <c r="AE208" s="49"/>
      <c r="AF208" s="50"/>
      <c r="AG208" s="49"/>
      <c r="AH208" s="49"/>
      <c r="AI208" s="49"/>
      <c r="AJ208" s="50"/>
      <c r="AK208" s="49"/>
      <c r="AL208" s="49"/>
    </row>
    <row r="209" spans="1:38" s="124" customFormat="1" x14ac:dyDescent="0.3">
      <c r="A209" s="124">
        <v>14159500</v>
      </c>
      <c r="B209" s="124">
        <v>23773009</v>
      </c>
      <c r="C209" s="124" t="s">
        <v>7</v>
      </c>
      <c r="D209" s="124" t="s">
        <v>204</v>
      </c>
      <c r="E209" s="124" t="s">
        <v>202</v>
      </c>
      <c r="F209" s="125">
        <v>1.7</v>
      </c>
      <c r="G209" s="126">
        <v>0.54</v>
      </c>
      <c r="H209" s="126" t="str">
        <f t="shared" ref="H209" si="1379">IF(G209&gt;0.8,"VG",IF(G209&gt;0.7,"G",IF(G209&gt;0.45,"S","NS")))</f>
        <v>S</v>
      </c>
      <c r="I209" s="126"/>
      <c r="J209" s="126"/>
      <c r="K209" s="126"/>
      <c r="L209" s="127">
        <v>-4.7E-2</v>
      </c>
      <c r="M209" s="126" t="str">
        <f t="shared" ref="M209" si="1380">IF(ABS(L209)&lt;5%,"VG",IF(ABS(L209)&lt;10%,"G",IF(ABS(L209)&lt;15%,"S","NS")))</f>
        <v>VG</v>
      </c>
      <c r="N209" s="126"/>
      <c r="O209" s="126"/>
      <c r="P209" s="126"/>
      <c r="Q209" s="126">
        <v>0.67</v>
      </c>
      <c r="R209" s="126" t="str">
        <f t="shared" ref="R209" si="1381">IF(Q209&lt;=0.5,"VG",IF(Q209&lt;=0.6,"G",IF(Q209&lt;=0.7,"S","NS")))</f>
        <v>S</v>
      </c>
      <c r="S209" s="126"/>
      <c r="T209" s="126"/>
      <c r="U209" s="126"/>
      <c r="V209" s="126">
        <v>0.67</v>
      </c>
      <c r="W209" s="126" t="str">
        <f t="shared" ref="W209" si="1382">IF(V209&gt;0.85,"VG",IF(V209&gt;0.75,"G",IF(V209&gt;0.6,"S","NS")))</f>
        <v>S</v>
      </c>
      <c r="X209" s="126"/>
      <c r="Y209" s="126"/>
      <c r="Z209" s="126"/>
      <c r="AA209" s="126"/>
      <c r="AB209" s="127"/>
      <c r="AC209" s="126"/>
      <c r="AD209" s="126"/>
      <c r="AE209" s="126"/>
      <c r="AF209" s="127"/>
      <c r="AG209" s="126"/>
      <c r="AH209" s="126"/>
      <c r="AI209" s="126"/>
      <c r="AJ209" s="127"/>
      <c r="AK209" s="126"/>
      <c r="AL209" s="126"/>
    </row>
    <row r="210" spans="1:38" s="124" customFormat="1" x14ac:dyDescent="0.3">
      <c r="A210" s="124">
        <v>14159500</v>
      </c>
      <c r="B210" s="124">
        <v>23773009</v>
      </c>
      <c r="C210" s="124" t="s">
        <v>7</v>
      </c>
      <c r="D210" s="124" t="s">
        <v>212</v>
      </c>
      <c r="E210" s="124" t="s">
        <v>217</v>
      </c>
      <c r="F210" s="125">
        <v>1.8</v>
      </c>
      <c r="G210" s="126">
        <v>0.56999999999999995</v>
      </c>
      <c r="H210" s="126" t="str">
        <f t="shared" ref="H210" si="1383">IF(G210&gt;0.8,"VG",IF(G210&gt;0.7,"G",IF(G210&gt;0.45,"S","NS")))</f>
        <v>S</v>
      </c>
      <c r="I210" s="126"/>
      <c r="J210" s="126"/>
      <c r="K210" s="126"/>
      <c r="L210" s="127">
        <v>0</v>
      </c>
      <c r="M210" s="126" t="str">
        <f t="shared" ref="M210" si="1384">IF(ABS(L210)&lt;5%,"VG",IF(ABS(L210)&lt;10%,"G",IF(ABS(L210)&lt;15%,"S","NS")))</f>
        <v>VG</v>
      </c>
      <c r="N210" s="126"/>
      <c r="O210" s="126"/>
      <c r="P210" s="126"/>
      <c r="Q210" s="126">
        <v>0.65</v>
      </c>
      <c r="R210" s="126" t="str">
        <f t="shared" ref="R210" si="1385">IF(Q210&lt;=0.5,"VG",IF(Q210&lt;=0.6,"G",IF(Q210&lt;=0.7,"S","NS")))</f>
        <v>S</v>
      </c>
      <c r="S210" s="126"/>
      <c r="T210" s="126"/>
      <c r="U210" s="126"/>
      <c r="V210" s="126">
        <v>0.64</v>
      </c>
      <c r="W210" s="126" t="str">
        <f t="shared" ref="W210" si="1386">IF(V210&gt;0.85,"VG",IF(V210&gt;0.75,"G",IF(V210&gt;0.6,"S","NS")))</f>
        <v>S</v>
      </c>
      <c r="X210" s="126"/>
      <c r="Y210" s="126"/>
      <c r="Z210" s="126"/>
      <c r="AA210" s="126"/>
      <c r="AB210" s="127"/>
      <c r="AC210" s="126"/>
      <c r="AD210" s="126"/>
      <c r="AE210" s="126"/>
      <c r="AF210" s="127"/>
      <c r="AG210" s="126"/>
      <c r="AH210" s="126"/>
      <c r="AI210" s="126"/>
      <c r="AJ210" s="127"/>
      <c r="AK210" s="126"/>
      <c r="AL210" s="126"/>
    </row>
    <row r="211" spans="1:38" s="132" customFormat="1" x14ac:dyDescent="0.3">
      <c r="A211" s="132">
        <v>14159500</v>
      </c>
      <c r="B211" s="132">
        <v>23773009</v>
      </c>
      <c r="C211" s="132" t="s">
        <v>7</v>
      </c>
      <c r="D211" s="132" t="s">
        <v>228</v>
      </c>
      <c r="E211" s="132" t="s">
        <v>232</v>
      </c>
      <c r="F211" s="133">
        <v>2.7</v>
      </c>
      <c r="G211" s="134">
        <v>0.01</v>
      </c>
      <c r="H211" s="134" t="str">
        <f t="shared" ref="H211" si="1387">IF(G211&gt;0.8,"VG",IF(G211&gt;0.7,"G",IF(G211&gt;0.45,"S","NS")))</f>
        <v>NS</v>
      </c>
      <c r="I211" s="134"/>
      <c r="J211" s="134"/>
      <c r="K211" s="134"/>
      <c r="L211" s="135">
        <v>0.40699999999999997</v>
      </c>
      <c r="M211" s="134" t="str">
        <f t="shared" ref="M211" si="1388">IF(ABS(L211)&lt;5%,"VG",IF(ABS(L211)&lt;10%,"G",IF(ABS(L211)&lt;15%,"S","NS")))</f>
        <v>NS</v>
      </c>
      <c r="N211" s="134"/>
      <c r="O211" s="134"/>
      <c r="P211" s="134"/>
      <c r="Q211" s="134">
        <v>0.8</v>
      </c>
      <c r="R211" s="134" t="str">
        <f t="shared" ref="R211" si="1389">IF(Q211&lt;=0.5,"VG",IF(Q211&lt;=0.6,"G",IF(Q211&lt;=0.7,"S","NS")))</f>
        <v>NS</v>
      </c>
      <c r="S211" s="134"/>
      <c r="T211" s="134"/>
      <c r="U211" s="134"/>
      <c r="V211" s="134">
        <v>0.65</v>
      </c>
      <c r="W211" s="134" t="str">
        <f t="shared" ref="W211" si="1390">IF(V211&gt;0.85,"VG",IF(V211&gt;0.75,"G",IF(V211&gt;0.6,"S","NS")))</f>
        <v>S</v>
      </c>
      <c r="X211" s="134"/>
      <c r="Y211" s="134"/>
      <c r="Z211" s="134"/>
      <c r="AA211" s="134"/>
      <c r="AB211" s="135"/>
      <c r="AC211" s="134"/>
      <c r="AD211" s="134"/>
      <c r="AE211" s="134"/>
      <c r="AF211" s="135"/>
      <c r="AG211" s="134"/>
      <c r="AH211" s="134"/>
      <c r="AI211" s="134"/>
      <c r="AJ211" s="135"/>
      <c r="AK211" s="134"/>
      <c r="AL211" s="134"/>
    </row>
    <row r="212" spans="1:38" s="132" customFormat="1" x14ac:dyDescent="0.3">
      <c r="A212" s="132">
        <v>14159500</v>
      </c>
      <c r="B212" s="132">
        <v>23773009</v>
      </c>
      <c r="C212" s="132" t="s">
        <v>7</v>
      </c>
      <c r="D212" s="132" t="s">
        <v>240</v>
      </c>
      <c r="E212" s="132" t="s">
        <v>242</v>
      </c>
      <c r="F212" s="133">
        <v>2.9</v>
      </c>
      <c r="G212" s="134">
        <v>-0.12</v>
      </c>
      <c r="H212" s="134" t="str">
        <f t="shared" ref="H212" si="1391">IF(G212&gt;0.8,"VG",IF(G212&gt;0.7,"G",IF(G212&gt;0.45,"S","NS")))</f>
        <v>NS</v>
      </c>
      <c r="I212" s="134"/>
      <c r="J212" s="134"/>
      <c r="K212" s="134"/>
      <c r="L212" s="135">
        <v>0.46400000000000002</v>
      </c>
      <c r="M212" s="134" t="str">
        <f t="shared" ref="M212" si="1392">IF(ABS(L212)&lt;5%,"VG",IF(ABS(L212)&lt;10%,"G",IF(ABS(L212)&lt;15%,"S","NS")))</f>
        <v>NS</v>
      </c>
      <c r="N212" s="134"/>
      <c r="O212" s="134"/>
      <c r="P212" s="134"/>
      <c r="Q212" s="134">
        <v>0.82</v>
      </c>
      <c r="R212" s="134" t="str">
        <f t="shared" ref="R212" si="1393">IF(Q212&lt;=0.5,"VG",IF(Q212&lt;=0.6,"G",IF(Q212&lt;=0.7,"S","NS")))</f>
        <v>NS</v>
      </c>
      <c r="S212" s="134"/>
      <c r="T212" s="134"/>
      <c r="U212" s="134"/>
      <c r="V212" s="134">
        <v>0.66</v>
      </c>
      <c r="W212" s="134" t="str">
        <f t="shared" ref="W212" si="1394">IF(V212&gt;0.85,"VG",IF(V212&gt;0.75,"G",IF(V212&gt;0.6,"S","NS")))</f>
        <v>S</v>
      </c>
      <c r="X212" s="134"/>
      <c r="Y212" s="134"/>
      <c r="Z212" s="134"/>
      <c r="AA212" s="134"/>
      <c r="AB212" s="135"/>
      <c r="AC212" s="134"/>
      <c r="AD212" s="134"/>
      <c r="AE212" s="134"/>
      <c r="AF212" s="135"/>
      <c r="AG212" s="134"/>
      <c r="AH212" s="134"/>
      <c r="AI212" s="134"/>
      <c r="AJ212" s="135"/>
      <c r="AK212" s="134"/>
      <c r="AL212" s="134"/>
    </row>
    <row r="213" spans="1:38" s="124" customFormat="1" x14ac:dyDescent="0.3">
      <c r="A213" s="124">
        <v>14159500</v>
      </c>
      <c r="B213" s="124">
        <v>23773009</v>
      </c>
      <c r="C213" s="124" t="s">
        <v>7</v>
      </c>
      <c r="D213" s="124" t="s">
        <v>245</v>
      </c>
      <c r="E213" s="124" t="s">
        <v>243</v>
      </c>
      <c r="F213" s="125">
        <v>2</v>
      </c>
      <c r="G213" s="126">
        <v>0.51</v>
      </c>
      <c r="H213" s="126" t="str">
        <f t="shared" ref="H213" si="1395">IF(G213&gt;0.8,"VG",IF(G213&gt;0.7,"G",IF(G213&gt;0.45,"S","NS")))</f>
        <v>S</v>
      </c>
      <c r="I213" s="126"/>
      <c r="J213" s="126"/>
      <c r="K213" s="126"/>
      <c r="L213" s="127">
        <v>0.153</v>
      </c>
      <c r="M213" s="126" t="str">
        <f t="shared" ref="M213" si="1396">IF(ABS(L213)&lt;5%,"VG",IF(ABS(L213)&lt;10%,"G",IF(ABS(L213)&lt;15%,"S","NS")))</f>
        <v>NS</v>
      </c>
      <c r="N213" s="126"/>
      <c r="O213" s="126"/>
      <c r="P213" s="126"/>
      <c r="Q213" s="126">
        <v>0.66</v>
      </c>
      <c r="R213" s="126" t="str">
        <f t="shared" ref="R213" si="1397">IF(Q213&lt;=0.5,"VG",IF(Q213&lt;=0.6,"G",IF(Q213&lt;=0.7,"S","NS")))</f>
        <v>S</v>
      </c>
      <c r="S213" s="126"/>
      <c r="T213" s="126"/>
      <c r="U213" s="126"/>
      <c r="V213" s="126">
        <v>0.63</v>
      </c>
      <c r="W213" s="126" t="str">
        <f t="shared" ref="W213" si="1398">IF(V213&gt;0.85,"VG",IF(V213&gt;0.75,"G",IF(V213&gt;0.6,"S","NS")))</f>
        <v>S</v>
      </c>
      <c r="X213" s="126"/>
      <c r="Y213" s="126"/>
      <c r="Z213" s="126"/>
      <c r="AA213" s="126"/>
      <c r="AB213" s="127"/>
      <c r="AC213" s="126"/>
      <c r="AD213" s="126"/>
      <c r="AE213" s="126"/>
      <c r="AF213" s="127"/>
      <c r="AG213" s="126"/>
      <c r="AH213" s="126"/>
      <c r="AI213" s="126"/>
      <c r="AJ213" s="127"/>
      <c r="AK213" s="126"/>
      <c r="AL213" s="126"/>
    </row>
    <row r="214" spans="1:38" s="124" customFormat="1" x14ac:dyDescent="0.3">
      <c r="A214" s="124">
        <v>14159500</v>
      </c>
      <c r="B214" s="124">
        <v>23773009</v>
      </c>
      <c r="C214" s="124" t="s">
        <v>7</v>
      </c>
      <c r="D214" s="124" t="s">
        <v>251</v>
      </c>
      <c r="E214" s="124" t="s">
        <v>252</v>
      </c>
      <c r="F214" s="125">
        <v>1.9</v>
      </c>
      <c r="G214" s="126">
        <v>0.53</v>
      </c>
      <c r="H214" s="126" t="str">
        <f t="shared" ref="H214" si="1399">IF(G214&gt;0.8,"VG",IF(G214&gt;0.7,"G",IF(G214&gt;0.45,"S","NS")))</f>
        <v>S</v>
      </c>
      <c r="I214" s="126"/>
      <c r="J214" s="126"/>
      <c r="K214" s="126"/>
      <c r="L214" s="127">
        <v>0.14499999999999999</v>
      </c>
      <c r="M214" s="126" t="str">
        <f t="shared" ref="M214" si="1400">IF(ABS(L214)&lt;5%,"VG",IF(ABS(L214)&lt;10%,"G",IF(ABS(L214)&lt;15%,"S","NS")))</f>
        <v>S</v>
      </c>
      <c r="N214" s="126"/>
      <c r="O214" s="126"/>
      <c r="P214" s="126"/>
      <c r="Q214" s="126">
        <v>0.65</v>
      </c>
      <c r="R214" s="126" t="str">
        <f t="shared" ref="R214" si="1401">IF(Q214&lt;=0.5,"VG",IF(Q214&lt;=0.6,"G",IF(Q214&lt;=0.7,"S","NS")))</f>
        <v>S</v>
      </c>
      <c r="S214" s="126"/>
      <c r="T214" s="126"/>
      <c r="U214" s="126"/>
      <c r="V214" s="126">
        <v>0.63</v>
      </c>
      <c r="W214" s="126" t="str">
        <f t="shared" ref="W214" si="1402">IF(V214&gt;0.85,"VG",IF(V214&gt;0.75,"G",IF(V214&gt;0.6,"S","NS")))</f>
        <v>S</v>
      </c>
      <c r="X214" s="126"/>
      <c r="Y214" s="126"/>
      <c r="Z214" s="126"/>
      <c r="AA214" s="126"/>
      <c r="AB214" s="127"/>
      <c r="AC214" s="126"/>
      <c r="AD214" s="126"/>
      <c r="AE214" s="126"/>
      <c r="AF214" s="127"/>
      <c r="AG214" s="126"/>
      <c r="AH214" s="126"/>
      <c r="AI214" s="126"/>
      <c r="AJ214" s="127"/>
      <c r="AK214" s="126"/>
      <c r="AL214" s="126"/>
    </row>
    <row r="215" spans="1:38" s="120" customFormat="1" x14ac:dyDescent="0.3">
      <c r="A215" s="120">
        <v>14159500</v>
      </c>
      <c r="B215" s="120">
        <v>23773009</v>
      </c>
      <c r="C215" s="120" t="s">
        <v>7</v>
      </c>
      <c r="D215" s="120" t="s">
        <v>254</v>
      </c>
      <c r="E215" s="120" t="s">
        <v>257</v>
      </c>
      <c r="F215" s="121">
        <v>1.7</v>
      </c>
      <c r="G215" s="122">
        <v>0.63</v>
      </c>
      <c r="H215" s="122" t="str">
        <f t="shared" ref="H215" si="1403">IF(G215&gt;0.8,"VG",IF(G215&gt;0.7,"G",IF(G215&gt;0.45,"S","NS")))</f>
        <v>S</v>
      </c>
      <c r="I215" s="122"/>
      <c r="J215" s="122"/>
      <c r="K215" s="122"/>
      <c r="L215" s="123">
        <v>2.1999999999999999E-2</v>
      </c>
      <c r="M215" s="122" t="str">
        <f t="shared" ref="M215" si="1404">IF(ABS(L215)&lt;5%,"VG",IF(ABS(L215)&lt;10%,"G",IF(ABS(L215)&lt;15%,"S","NS")))</f>
        <v>VG</v>
      </c>
      <c r="N215" s="122"/>
      <c r="O215" s="122"/>
      <c r="P215" s="122"/>
      <c r="Q215" s="122">
        <v>0.61</v>
      </c>
      <c r="R215" s="122" t="str">
        <f t="shared" ref="R215" si="1405">IF(Q215&lt;=0.5,"VG",IF(Q215&lt;=0.6,"G",IF(Q215&lt;=0.7,"S","NS")))</f>
        <v>S</v>
      </c>
      <c r="S215" s="122"/>
      <c r="T215" s="122"/>
      <c r="U215" s="122"/>
      <c r="V215" s="122">
        <v>0.63</v>
      </c>
      <c r="W215" s="122" t="str">
        <f t="shared" ref="W215" si="1406">IF(V215&gt;0.85,"VG",IF(V215&gt;0.75,"G",IF(V215&gt;0.6,"S","NS")))</f>
        <v>S</v>
      </c>
      <c r="X215" s="122"/>
      <c r="Y215" s="122"/>
      <c r="Z215" s="122"/>
      <c r="AA215" s="122"/>
      <c r="AB215" s="123"/>
      <c r="AC215" s="122"/>
      <c r="AD215" s="122"/>
      <c r="AE215" s="122"/>
      <c r="AF215" s="123"/>
      <c r="AG215" s="122"/>
      <c r="AH215" s="122"/>
      <c r="AI215" s="122"/>
      <c r="AJ215" s="123"/>
      <c r="AK215" s="122"/>
      <c r="AL215" s="122"/>
    </row>
    <row r="216" spans="1:38" s="136" customFormat="1" x14ac:dyDescent="0.3">
      <c r="F216" s="137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9"/>
      <c r="AC216" s="138"/>
      <c r="AD216" s="138"/>
      <c r="AE216" s="138"/>
      <c r="AF216" s="139"/>
      <c r="AG216" s="138"/>
      <c r="AH216" s="138"/>
      <c r="AI216" s="138"/>
      <c r="AJ216" s="139"/>
      <c r="AK216" s="138"/>
      <c r="AL216" s="138"/>
    </row>
    <row r="217" spans="1:38" s="69" customFormat="1" x14ac:dyDescent="0.3">
      <c r="A217" s="69">
        <v>14161100</v>
      </c>
      <c r="B217" s="69">
        <v>23773429</v>
      </c>
      <c r="C217" s="69" t="s">
        <v>59</v>
      </c>
      <c r="D217" s="69" t="s">
        <v>55</v>
      </c>
      <c r="F217" s="80"/>
      <c r="G217" s="70">
        <v>0.90400000000000003</v>
      </c>
      <c r="H217" s="70" t="str">
        <f t="shared" ref="H217:H223" si="1407">IF(G217&gt;0.8,"VG",IF(G217&gt;0.7,"G",IF(G217&gt;0.45,"S","NS")))</f>
        <v>VG</v>
      </c>
      <c r="I217" s="70"/>
      <c r="J217" s="70"/>
      <c r="K217" s="70"/>
      <c r="L217" s="71">
        <v>5.8000000000000003E-2</v>
      </c>
      <c r="M217" s="70" t="str">
        <f t="shared" ref="M217:M223" si="1408">IF(ABS(L217)&lt;5%,"VG",IF(ABS(L217)&lt;10%,"G",IF(ABS(L217)&lt;15%,"S","NS")))</f>
        <v>G</v>
      </c>
      <c r="N217" s="70"/>
      <c r="O217" s="70"/>
      <c r="P217" s="70"/>
      <c r="Q217" s="70">
        <v>0.307</v>
      </c>
      <c r="R217" s="70" t="str">
        <f t="shared" ref="R217:R223" si="1409">IF(Q217&lt;=0.5,"VG",IF(Q217&lt;=0.6,"G",IF(Q217&lt;=0.7,"S","NS")))</f>
        <v>VG</v>
      </c>
      <c r="S217" s="70"/>
      <c r="T217" s="70"/>
      <c r="U217" s="70"/>
      <c r="V217" s="70">
        <v>0.91900000000000004</v>
      </c>
      <c r="W217" s="70" t="str">
        <f t="shared" ref="W217:W223" si="1410">IF(V217&gt;0.85,"VG",IF(V217&gt;0.75,"G",IF(V217&gt;0.6,"S","NS")))</f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14161100</v>
      </c>
      <c r="B218" s="69">
        <v>23773429</v>
      </c>
      <c r="C218" s="69" t="s">
        <v>59</v>
      </c>
      <c r="D218" s="69" t="s">
        <v>163</v>
      </c>
      <c r="F218" s="80"/>
      <c r="G218" s="70">
        <v>-2.8000000000000001E-2</v>
      </c>
      <c r="H218" s="70" t="str">
        <f t="shared" si="1407"/>
        <v>NS</v>
      </c>
      <c r="I218" s="70"/>
      <c r="J218" s="70"/>
      <c r="K218" s="70"/>
      <c r="L218" s="71">
        <v>0.47</v>
      </c>
      <c r="M218" s="70" t="str">
        <f t="shared" si="1408"/>
        <v>NS</v>
      </c>
      <c r="N218" s="70"/>
      <c r="O218" s="70"/>
      <c r="P218" s="70"/>
      <c r="Q218" s="70">
        <v>0.83399999999999996</v>
      </c>
      <c r="R218" s="70" t="str">
        <f t="shared" si="1409"/>
        <v>NS</v>
      </c>
      <c r="S218" s="70"/>
      <c r="T218" s="70"/>
      <c r="U218" s="70"/>
      <c r="V218" s="70">
        <v>0.89200000000000002</v>
      </c>
      <c r="W218" s="70" t="str">
        <f t="shared" si="1410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9" customFormat="1" x14ac:dyDescent="0.3">
      <c r="A219" s="69">
        <v>14161100</v>
      </c>
      <c r="B219" s="69">
        <v>23773429</v>
      </c>
      <c r="C219" s="69" t="s">
        <v>59</v>
      </c>
      <c r="D219" s="69" t="s">
        <v>165</v>
      </c>
      <c r="F219" s="80"/>
      <c r="G219" s="70">
        <v>0.82499999999999996</v>
      </c>
      <c r="H219" s="70" t="str">
        <f t="shared" si="1407"/>
        <v>VG</v>
      </c>
      <c r="I219" s="70"/>
      <c r="J219" s="70"/>
      <c r="K219" s="70"/>
      <c r="L219" s="71">
        <v>-6.7000000000000004E-2</v>
      </c>
      <c r="M219" s="70" t="str">
        <f t="shared" si="1408"/>
        <v>G</v>
      </c>
      <c r="N219" s="70"/>
      <c r="O219" s="70"/>
      <c r="P219" s="70"/>
      <c r="Q219" s="70">
        <v>0.41299999999999998</v>
      </c>
      <c r="R219" s="70" t="str">
        <f t="shared" si="1409"/>
        <v>VG</v>
      </c>
      <c r="S219" s="70"/>
      <c r="T219" s="70"/>
      <c r="U219" s="70"/>
      <c r="V219" s="70">
        <v>0.89500000000000002</v>
      </c>
      <c r="W219" s="70" t="str">
        <f t="shared" si="1410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38" s="63" customFormat="1" x14ac:dyDescent="0.3">
      <c r="A220" s="63">
        <v>14161100</v>
      </c>
      <c r="B220" s="63">
        <v>23773429</v>
      </c>
      <c r="C220" s="63" t="s">
        <v>59</v>
      </c>
      <c r="D220" s="63" t="s">
        <v>174</v>
      </c>
      <c r="F220" s="79">
        <v>1.3</v>
      </c>
      <c r="G220" s="64">
        <v>0.85599999999999998</v>
      </c>
      <c r="H220" s="64" t="str">
        <f t="shared" si="1407"/>
        <v>VG</v>
      </c>
      <c r="I220" s="64"/>
      <c r="J220" s="64"/>
      <c r="K220" s="64"/>
      <c r="L220" s="65">
        <v>-7.4999999999999997E-2</v>
      </c>
      <c r="M220" s="64" t="str">
        <f t="shared" si="1408"/>
        <v>G</v>
      </c>
      <c r="N220" s="64"/>
      <c r="O220" s="64"/>
      <c r="P220" s="64"/>
      <c r="Q220" s="64">
        <v>0.373</v>
      </c>
      <c r="R220" s="64" t="str">
        <f t="shared" si="1409"/>
        <v>VG</v>
      </c>
      <c r="S220" s="64"/>
      <c r="T220" s="64"/>
      <c r="U220" s="64"/>
      <c r="V220" s="64">
        <v>0.92500000000000004</v>
      </c>
      <c r="W220" s="64" t="str">
        <f t="shared" si="1410"/>
        <v>VG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63" customFormat="1" ht="28.8" x14ac:dyDescent="0.3">
      <c r="A221" s="63">
        <v>14161100</v>
      </c>
      <c r="B221" s="63">
        <v>23773429</v>
      </c>
      <c r="C221" s="63" t="s">
        <v>59</v>
      </c>
      <c r="D221" s="82" t="s">
        <v>175</v>
      </c>
      <c r="E221" s="82"/>
      <c r="F221" s="79">
        <v>1.2</v>
      </c>
      <c r="G221" s="64">
        <v>0.85599999999999998</v>
      </c>
      <c r="H221" s="64" t="str">
        <f t="shared" si="1407"/>
        <v>VG</v>
      </c>
      <c r="I221" s="64"/>
      <c r="J221" s="64"/>
      <c r="K221" s="64"/>
      <c r="L221" s="65">
        <v>-7.2999999999999995E-2</v>
      </c>
      <c r="M221" s="64" t="str">
        <f t="shared" si="1408"/>
        <v>G</v>
      </c>
      <c r="N221" s="64"/>
      <c r="O221" s="64"/>
      <c r="P221" s="64"/>
      <c r="Q221" s="64">
        <v>0.373</v>
      </c>
      <c r="R221" s="64" t="str">
        <f t="shared" si="1409"/>
        <v>VG</v>
      </c>
      <c r="S221" s="64"/>
      <c r="T221" s="64"/>
      <c r="U221" s="64"/>
      <c r="V221" s="64">
        <v>0.92500000000000004</v>
      </c>
      <c r="W221" s="64" t="str">
        <f t="shared" si="1410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x14ac:dyDescent="0.3">
      <c r="A222" s="63">
        <v>14161100</v>
      </c>
      <c r="B222" s="63">
        <v>23773429</v>
      </c>
      <c r="C222" s="63" t="s">
        <v>59</v>
      </c>
      <c r="D222" s="82" t="s">
        <v>177</v>
      </c>
      <c r="E222" s="82"/>
      <c r="F222" s="79">
        <v>0.9</v>
      </c>
      <c r="G222" s="64">
        <v>0.92</v>
      </c>
      <c r="H222" s="64" t="str">
        <f t="shared" si="1407"/>
        <v>VG</v>
      </c>
      <c r="I222" s="64"/>
      <c r="J222" s="64"/>
      <c r="K222" s="64"/>
      <c r="L222" s="65">
        <v>-8.0000000000000002E-3</v>
      </c>
      <c r="M222" s="64" t="str">
        <f t="shared" si="1408"/>
        <v>VG</v>
      </c>
      <c r="N222" s="64"/>
      <c r="O222" s="64"/>
      <c r="P222" s="64"/>
      <c r="Q222" s="64">
        <v>0.28000000000000003</v>
      </c>
      <c r="R222" s="64" t="str">
        <f t="shared" si="1409"/>
        <v>VG</v>
      </c>
      <c r="S222" s="64"/>
      <c r="T222" s="64"/>
      <c r="U222" s="64"/>
      <c r="V222" s="64">
        <v>0.92500000000000004</v>
      </c>
      <c r="W222" s="64" t="str">
        <f t="shared" si="1410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14161100</v>
      </c>
      <c r="B223" s="63">
        <v>23773429</v>
      </c>
      <c r="C223" s="63" t="s">
        <v>59</v>
      </c>
      <c r="D223" s="98" t="s">
        <v>186</v>
      </c>
      <c r="E223" s="98"/>
      <c r="F223" s="79">
        <v>1.3</v>
      </c>
      <c r="G223" s="64">
        <v>0.86</v>
      </c>
      <c r="H223" s="64" t="str">
        <f t="shared" si="1407"/>
        <v>VG</v>
      </c>
      <c r="I223" s="64"/>
      <c r="J223" s="64"/>
      <c r="K223" s="64"/>
      <c r="L223" s="65">
        <v>0.14599999999999999</v>
      </c>
      <c r="M223" s="64" t="str">
        <f t="shared" si="1408"/>
        <v>S</v>
      </c>
      <c r="N223" s="64"/>
      <c r="O223" s="64"/>
      <c r="P223" s="64"/>
      <c r="Q223" s="64">
        <v>0.36</v>
      </c>
      <c r="R223" s="64" t="str">
        <f t="shared" si="1409"/>
        <v>VG</v>
      </c>
      <c r="S223" s="64"/>
      <c r="T223" s="64"/>
      <c r="U223" s="64"/>
      <c r="V223" s="64">
        <v>0.95</v>
      </c>
      <c r="W223" s="64" t="str">
        <f t="shared" si="1410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14161100</v>
      </c>
      <c r="B224" s="63">
        <v>23773429</v>
      </c>
      <c r="C224" s="63" t="s">
        <v>59</v>
      </c>
      <c r="D224" s="98" t="s">
        <v>204</v>
      </c>
      <c r="E224" s="98" t="s">
        <v>201</v>
      </c>
      <c r="F224" s="79">
        <v>0.8</v>
      </c>
      <c r="G224" s="64">
        <v>0.94</v>
      </c>
      <c r="H224" s="64" t="str">
        <f t="shared" ref="H224" si="1411">IF(G224&gt;0.8,"VG",IF(G224&gt;0.7,"G",IF(G224&gt;0.45,"S","NS")))</f>
        <v>VG</v>
      </c>
      <c r="I224" s="64"/>
      <c r="J224" s="64"/>
      <c r="K224" s="64"/>
      <c r="L224" s="65">
        <v>-8.9999999999999993E-3</v>
      </c>
      <c r="M224" s="64" t="str">
        <f t="shared" ref="M224" si="1412">IF(ABS(L224)&lt;5%,"VG",IF(ABS(L224)&lt;10%,"G",IF(ABS(L224)&lt;15%,"S","NS")))</f>
        <v>VG</v>
      </c>
      <c r="N224" s="64"/>
      <c r="O224" s="64"/>
      <c r="P224" s="64"/>
      <c r="Q224" s="64">
        <v>0.25</v>
      </c>
      <c r="R224" s="64" t="str">
        <f t="shared" ref="R224" si="1413">IF(Q224&lt;=0.5,"VG",IF(Q224&lt;=0.6,"G",IF(Q224&lt;=0.7,"S","NS")))</f>
        <v>VG</v>
      </c>
      <c r="S224" s="64"/>
      <c r="T224" s="64"/>
      <c r="U224" s="64"/>
      <c r="V224" s="64">
        <v>0.94</v>
      </c>
      <c r="W224" s="64" t="str">
        <f t="shared" ref="W224" si="1414">IF(V224&gt;0.85,"VG",IF(V224&gt;0.75,"G",IF(V224&gt;0.6,"S","NS")))</f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14161100</v>
      </c>
      <c r="B225" s="63">
        <v>23773429</v>
      </c>
      <c r="C225" s="63" t="s">
        <v>59</v>
      </c>
      <c r="D225" s="98" t="s">
        <v>212</v>
      </c>
      <c r="E225" s="98" t="s">
        <v>216</v>
      </c>
      <c r="F225" s="79">
        <v>0.8</v>
      </c>
      <c r="G225" s="64">
        <v>0.94</v>
      </c>
      <c r="H225" s="64" t="str">
        <f t="shared" ref="H225" si="1415">IF(G225&gt;0.8,"VG",IF(G225&gt;0.7,"G",IF(G225&gt;0.45,"S","NS")))</f>
        <v>VG</v>
      </c>
      <c r="I225" s="64"/>
      <c r="J225" s="64"/>
      <c r="K225" s="64"/>
      <c r="L225" s="65">
        <v>-6.0000000000000001E-3</v>
      </c>
      <c r="M225" s="64" t="str">
        <f t="shared" ref="M225" si="1416">IF(ABS(L225)&lt;5%,"VG",IF(ABS(L225)&lt;10%,"G",IF(ABS(L225)&lt;15%,"S","NS")))</f>
        <v>VG</v>
      </c>
      <c r="N225" s="64"/>
      <c r="O225" s="64"/>
      <c r="P225" s="64"/>
      <c r="Q225" s="64">
        <v>0.24</v>
      </c>
      <c r="R225" s="64" t="str">
        <f t="shared" ref="R225" si="1417">IF(Q225&lt;=0.5,"VG",IF(Q225&lt;=0.6,"G",IF(Q225&lt;=0.7,"S","NS")))</f>
        <v>VG</v>
      </c>
      <c r="S225" s="64"/>
      <c r="T225" s="64"/>
      <c r="U225" s="64"/>
      <c r="V225" s="64">
        <v>0.94</v>
      </c>
      <c r="W225" s="64" t="str">
        <f t="shared" ref="W225" si="1418">IF(V225&gt;0.85,"VG",IF(V225&gt;0.75,"G",IF(V225&gt;0.6,"S","NS")))</f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14161100</v>
      </c>
      <c r="B226" s="63">
        <v>23773429</v>
      </c>
      <c r="C226" s="63" t="s">
        <v>59</v>
      </c>
      <c r="D226" s="98" t="s">
        <v>228</v>
      </c>
      <c r="E226" s="98" t="s">
        <v>231</v>
      </c>
      <c r="F226" s="79">
        <v>0.8</v>
      </c>
      <c r="G226" s="64">
        <v>0.94</v>
      </c>
      <c r="H226" s="64" t="str">
        <f t="shared" ref="H226" si="1419">IF(G226&gt;0.8,"VG",IF(G226&gt;0.7,"G",IF(G226&gt;0.45,"S","NS")))</f>
        <v>VG</v>
      </c>
      <c r="I226" s="64"/>
      <c r="J226" s="64"/>
      <c r="K226" s="64"/>
      <c r="L226" s="65">
        <v>3.1E-2</v>
      </c>
      <c r="M226" s="64" t="str">
        <f t="shared" ref="M226" si="1420">IF(ABS(L226)&lt;5%,"VG",IF(ABS(L226)&lt;10%,"G",IF(ABS(L226)&lt;15%,"S","NS")))</f>
        <v>VG</v>
      </c>
      <c r="N226" s="64"/>
      <c r="O226" s="64"/>
      <c r="P226" s="64"/>
      <c r="Q226" s="64">
        <v>0.25</v>
      </c>
      <c r="R226" s="64" t="str">
        <f t="shared" ref="R226" si="1421">IF(Q226&lt;=0.5,"VG",IF(Q226&lt;=0.6,"G",IF(Q226&lt;=0.7,"S","NS")))</f>
        <v>VG</v>
      </c>
      <c r="S226" s="64"/>
      <c r="T226" s="64"/>
      <c r="U226" s="64"/>
      <c r="V226" s="64">
        <v>0.94</v>
      </c>
      <c r="W226" s="64" t="str">
        <f t="shared" ref="W226" si="1422">IF(V226&gt;0.85,"VG",IF(V226&gt;0.75,"G",IF(V226&gt;0.6,"S","NS")))</f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x14ac:dyDescent="0.3">
      <c r="A227" s="63">
        <v>14161100</v>
      </c>
      <c r="B227" s="63">
        <v>23773429</v>
      </c>
      <c r="C227" s="63" t="s">
        <v>59</v>
      </c>
      <c r="D227" s="98" t="s">
        <v>251</v>
      </c>
      <c r="E227" s="98" t="s">
        <v>231</v>
      </c>
      <c r="F227" s="79">
        <v>0.9</v>
      </c>
      <c r="G227" s="64">
        <v>0.94</v>
      </c>
      <c r="H227" s="64" t="str">
        <f t="shared" ref="H227" si="1423">IF(G227&gt;0.8,"VG",IF(G227&gt;0.7,"G",IF(G227&gt;0.45,"S","NS")))</f>
        <v>VG</v>
      </c>
      <c r="I227" s="64"/>
      <c r="J227" s="64"/>
      <c r="K227" s="64"/>
      <c r="L227" s="65">
        <v>3.2000000000000001E-2</v>
      </c>
      <c r="M227" s="64" t="str">
        <f t="shared" ref="M227" si="1424">IF(ABS(L227)&lt;5%,"VG",IF(ABS(L227)&lt;10%,"G",IF(ABS(L227)&lt;15%,"S","NS")))</f>
        <v>VG</v>
      </c>
      <c r="N227" s="64"/>
      <c r="O227" s="64"/>
      <c r="P227" s="64"/>
      <c r="Q227" s="64">
        <v>0.25</v>
      </c>
      <c r="R227" s="64" t="str">
        <f t="shared" ref="R227" si="1425">IF(Q227&lt;=0.5,"VG",IF(Q227&lt;=0.6,"G",IF(Q227&lt;=0.7,"S","NS")))</f>
        <v>VG</v>
      </c>
      <c r="S227" s="64"/>
      <c r="T227" s="64"/>
      <c r="U227" s="64"/>
      <c r="V227" s="64">
        <v>0.94</v>
      </c>
      <c r="W227" s="64" t="str">
        <f t="shared" ref="W227" si="1426">IF(V227&gt;0.85,"VG",IF(V227&gt;0.75,"G",IF(V227&gt;0.6,"S","NS")))</f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76" customFormat="1" x14ac:dyDescent="0.3">
      <c r="A228" s="76">
        <v>14161100</v>
      </c>
      <c r="B228" s="76">
        <v>23773429</v>
      </c>
      <c r="C228" s="76" t="s">
        <v>59</v>
      </c>
      <c r="D228" s="141" t="s">
        <v>254</v>
      </c>
      <c r="E228" s="141" t="s">
        <v>256</v>
      </c>
      <c r="F228" s="77">
        <v>1.9</v>
      </c>
      <c r="G228" s="16">
        <v>0.74</v>
      </c>
      <c r="H228" s="16" t="str">
        <f t="shared" ref="H228" si="1427">IF(G228&gt;0.8,"VG",IF(G228&gt;0.7,"G",IF(G228&gt;0.45,"S","NS")))</f>
        <v>G</v>
      </c>
      <c r="I228" s="16"/>
      <c r="J228" s="16"/>
      <c r="K228" s="16"/>
      <c r="L228" s="28">
        <v>-0.17199999999999999</v>
      </c>
      <c r="M228" s="16" t="str">
        <f t="shared" ref="M228" si="1428">IF(ABS(L228)&lt;5%,"VG",IF(ABS(L228)&lt;10%,"G",IF(ABS(L228)&lt;15%,"S","NS")))</f>
        <v>NS</v>
      </c>
      <c r="N228" s="16"/>
      <c r="O228" s="16"/>
      <c r="P228" s="16"/>
      <c r="Q228" s="16">
        <v>0.47</v>
      </c>
      <c r="R228" s="16" t="str">
        <f t="shared" ref="R228" si="1429">IF(Q228&lt;=0.5,"VG",IF(Q228&lt;=0.6,"G",IF(Q228&lt;=0.7,"S","NS")))</f>
        <v>VG</v>
      </c>
      <c r="S228" s="16"/>
      <c r="T228" s="16"/>
      <c r="U228" s="16"/>
      <c r="V228" s="16">
        <v>0.94</v>
      </c>
      <c r="W228" s="16" t="str">
        <f t="shared" ref="W228" si="1430">IF(V228&gt;0.85,"VG",IF(V228&gt;0.75,"G",IF(V228&gt;0.6,"S","NS")))</f>
        <v>VG</v>
      </c>
      <c r="X228" s="16"/>
      <c r="Y228" s="16"/>
      <c r="Z228" s="16"/>
      <c r="AA228" s="16"/>
      <c r="AB228" s="28"/>
      <c r="AC228" s="16"/>
      <c r="AD228" s="16"/>
      <c r="AE228" s="16"/>
      <c r="AF228" s="28"/>
      <c r="AG228" s="16"/>
      <c r="AH228" s="16"/>
      <c r="AI228" s="16"/>
      <c r="AJ228" s="28"/>
      <c r="AK228" s="16"/>
      <c r="AL228" s="16"/>
    </row>
    <row r="229" spans="1:38" s="69" customFormat="1" x14ac:dyDescent="0.3">
      <c r="D229" s="140"/>
      <c r="E229" s="140"/>
      <c r="F229" s="80"/>
      <c r="G229" s="70"/>
      <c r="H229" s="70"/>
      <c r="I229" s="70"/>
      <c r="J229" s="70"/>
      <c r="K229" s="70"/>
      <c r="L229" s="71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14162200</v>
      </c>
      <c r="B230" s="69">
        <v>23773405</v>
      </c>
      <c r="C230" s="69" t="s">
        <v>10</v>
      </c>
      <c r="D230" s="69" t="s">
        <v>160</v>
      </c>
      <c r="F230" s="77"/>
      <c r="G230" s="70">
        <v>0.23400000000000001</v>
      </c>
      <c r="H230" s="70" t="str">
        <f t="shared" ref="H230:H239" si="1431">IF(G230&gt;0.8,"VG",IF(G230&gt;0.7,"G",IF(G230&gt;0.45,"S","NS")))</f>
        <v>NS</v>
      </c>
      <c r="I230" s="70"/>
      <c r="J230" s="70"/>
      <c r="K230" s="70"/>
      <c r="L230" s="71">
        <v>0.21199999999999999</v>
      </c>
      <c r="M230" s="70" t="str">
        <f t="shared" ref="M230:M239" si="1432">IF(ABS(L230)&lt;5%,"VG",IF(ABS(L230)&lt;10%,"G",IF(ABS(L230)&lt;15%,"S","NS")))</f>
        <v>NS</v>
      </c>
      <c r="N230" s="70"/>
      <c r="O230" s="70"/>
      <c r="P230" s="70"/>
      <c r="Q230" s="70">
        <v>0.80800000000000005</v>
      </c>
      <c r="R230" s="70" t="str">
        <f t="shared" ref="R230:R239" si="1433">IF(Q230&lt;=0.5,"VG",IF(Q230&lt;=0.6,"G",IF(Q230&lt;=0.7,"S","NS")))</f>
        <v>NS</v>
      </c>
      <c r="S230" s="70"/>
      <c r="T230" s="70"/>
      <c r="U230" s="70"/>
      <c r="V230" s="70">
        <v>0.47</v>
      </c>
      <c r="W230" s="70" t="str">
        <f t="shared" ref="W230:W239" si="1434">IF(V230&gt;0.85,"VG",IF(V230&gt;0.75,"G",IF(V230&gt;0.6,"S","NS")))</f>
        <v>NS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9" customFormat="1" x14ac:dyDescent="0.3">
      <c r="A231" s="69">
        <v>14162200</v>
      </c>
      <c r="B231" s="69">
        <v>23773405</v>
      </c>
      <c r="C231" s="69" t="s">
        <v>10</v>
      </c>
      <c r="D231" s="69" t="s">
        <v>162</v>
      </c>
      <c r="F231" s="77"/>
      <c r="G231" s="70">
        <v>-5.95</v>
      </c>
      <c r="H231" s="70" t="str">
        <f t="shared" si="1431"/>
        <v>NS</v>
      </c>
      <c r="I231" s="70"/>
      <c r="J231" s="70"/>
      <c r="K231" s="70"/>
      <c r="L231" s="71">
        <v>-0.44</v>
      </c>
      <c r="M231" s="70" t="str">
        <f t="shared" si="1432"/>
        <v>NS</v>
      </c>
      <c r="N231" s="70"/>
      <c r="O231" s="70"/>
      <c r="P231" s="70"/>
      <c r="Q231" s="70">
        <v>1.246</v>
      </c>
      <c r="R231" s="70" t="str">
        <f t="shared" si="1433"/>
        <v>NS</v>
      </c>
      <c r="S231" s="70"/>
      <c r="T231" s="70"/>
      <c r="U231" s="70"/>
      <c r="V231" s="70">
        <v>0.64600000000000002</v>
      </c>
      <c r="W231" s="70" t="str">
        <f t="shared" si="1434"/>
        <v>S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3" customFormat="1" x14ac:dyDescent="0.3">
      <c r="A232" s="63">
        <v>14162200</v>
      </c>
      <c r="B232" s="63">
        <v>23773405</v>
      </c>
      <c r="C232" s="63" t="s">
        <v>10</v>
      </c>
      <c r="D232" s="63" t="s">
        <v>163</v>
      </c>
      <c r="F232" s="79">
        <v>0.09</v>
      </c>
      <c r="G232" s="64">
        <v>0.51700000000000002</v>
      </c>
      <c r="H232" s="64" t="str">
        <f t="shared" si="1431"/>
        <v>S</v>
      </c>
      <c r="I232" s="64"/>
      <c r="J232" s="64"/>
      <c r="K232" s="64"/>
      <c r="L232" s="65">
        <v>-1.0999999999999999E-2</v>
      </c>
      <c r="M232" s="64" t="str">
        <f t="shared" si="1432"/>
        <v>VG</v>
      </c>
      <c r="N232" s="64"/>
      <c r="O232" s="64"/>
      <c r="P232" s="64"/>
      <c r="Q232" s="64">
        <v>0.69399999999999995</v>
      </c>
      <c r="R232" s="64" t="str">
        <f t="shared" si="1433"/>
        <v>S</v>
      </c>
      <c r="S232" s="64"/>
      <c r="T232" s="64"/>
      <c r="U232" s="64"/>
      <c r="V232" s="64">
        <v>0.61699999999999999</v>
      </c>
      <c r="W232" s="64" t="str">
        <f t="shared" si="1434"/>
        <v>S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14162200</v>
      </c>
      <c r="B233" s="63">
        <v>23773405</v>
      </c>
      <c r="C233" s="63" t="s">
        <v>10</v>
      </c>
      <c r="D233" s="63" t="s">
        <v>166</v>
      </c>
      <c r="F233" s="79">
        <v>0.09</v>
      </c>
      <c r="G233" s="64">
        <v>0.51700000000000002</v>
      </c>
      <c r="H233" s="64" t="str">
        <f t="shared" si="1431"/>
        <v>S</v>
      </c>
      <c r="I233" s="64"/>
      <c r="J233" s="64"/>
      <c r="K233" s="64"/>
      <c r="L233" s="65">
        <v>-1.0999999999999999E-2</v>
      </c>
      <c r="M233" s="64" t="str">
        <f t="shared" si="1432"/>
        <v>VG</v>
      </c>
      <c r="N233" s="64"/>
      <c r="O233" s="64"/>
      <c r="P233" s="64"/>
      <c r="Q233" s="64">
        <v>0.69399999999999995</v>
      </c>
      <c r="R233" s="64" t="str">
        <f t="shared" si="1433"/>
        <v>S</v>
      </c>
      <c r="S233" s="64"/>
      <c r="T233" s="64"/>
      <c r="U233" s="64"/>
      <c r="V233" s="64">
        <v>0.61599999999999999</v>
      </c>
      <c r="W233" s="64" t="str">
        <f t="shared" si="1434"/>
        <v>S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76" customFormat="1" x14ac:dyDescent="0.3">
      <c r="A234" s="76">
        <v>14162200</v>
      </c>
      <c r="B234" s="76">
        <v>23773405</v>
      </c>
      <c r="C234" s="76" t="s">
        <v>10</v>
      </c>
      <c r="D234" s="76" t="s">
        <v>167</v>
      </c>
      <c r="F234" s="77">
        <v>1.25</v>
      </c>
      <c r="G234" s="16">
        <v>0.17799999999999999</v>
      </c>
      <c r="H234" s="16" t="str">
        <f t="shared" si="1431"/>
        <v>NS</v>
      </c>
      <c r="I234" s="16"/>
      <c r="J234" s="16"/>
      <c r="K234" s="16"/>
      <c r="L234" s="28">
        <v>-0.13</v>
      </c>
      <c r="M234" s="16" t="str">
        <f t="shared" si="1432"/>
        <v>S</v>
      </c>
      <c r="N234" s="16"/>
      <c r="O234" s="16"/>
      <c r="P234" s="16"/>
      <c r="Q234" s="16">
        <v>0.85399999999999998</v>
      </c>
      <c r="R234" s="16" t="str">
        <f t="shared" si="1433"/>
        <v>NS</v>
      </c>
      <c r="S234" s="16"/>
      <c r="T234" s="16"/>
      <c r="U234" s="16"/>
      <c r="V234" s="16">
        <v>0.61599999999999999</v>
      </c>
      <c r="W234" s="16" t="str">
        <f t="shared" si="1434"/>
        <v>S</v>
      </c>
      <c r="X234" s="16"/>
      <c r="Y234" s="16"/>
      <c r="Z234" s="16"/>
      <c r="AA234" s="16"/>
      <c r="AB234" s="28"/>
      <c r="AC234" s="16"/>
      <c r="AD234" s="16"/>
      <c r="AE234" s="16"/>
      <c r="AF234" s="28"/>
      <c r="AG234" s="16"/>
      <c r="AH234" s="16"/>
      <c r="AI234" s="16"/>
      <c r="AJ234" s="28"/>
      <c r="AK234" s="16"/>
      <c r="AL234" s="16"/>
    </row>
    <row r="235" spans="1:38" s="63" customFormat="1" x14ac:dyDescent="0.3">
      <c r="A235" s="63">
        <v>14162200</v>
      </c>
      <c r="B235" s="63">
        <v>23773405</v>
      </c>
      <c r="C235" s="63" t="s">
        <v>10</v>
      </c>
      <c r="D235" s="63" t="s">
        <v>174</v>
      </c>
      <c r="F235" s="79">
        <v>2</v>
      </c>
      <c r="G235" s="64">
        <v>0.51200000000000001</v>
      </c>
      <c r="H235" s="64" t="str">
        <f t="shared" si="1431"/>
        <v>S</v>
      </c>
      <c r="I235" s="64"/>
      <c r="J235" s="64"/>
      <c r="K235" s="64"/>
      <c r="L235" s="65">
        <v>-6.0000000000000001E-3</v>
      </c>
      <c r="M235" s="64" t="str">
        <f t="shared" si="1432"/>
        <v>VG</v>
      </c>
      <c r="N235" s="64"/>
      <c r="O235" s="64"/>
      <c r="P235" s="64"/>
      <c r="Q235" s="81">
        <v>0.70199999999999996</v>
      </c>
      <c r="R235" s="64" t="str">
        <f t="shared" si="1433"/>
        <v>NS</v>
      </c>
      <c r="S235" s="64"/>
      <c r="T235" s="64"/>
      <c r="U235" s="64"/>
      <c r="V235" s="64">
        <v>0.58899999999999997</v>
      </c>
      <c r="W235" s="64" t="str">
        <f t="shared" si="1434"/>
        <v>NS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ht="28.8" x14ac:dyDescent="0.3">
      <c r="A236" s="63">
        <v>14162200</v>
      </c>
      <c r="B236" s="63">
        <v>23773405</v>
      </c>
      <c r="C236" s="63" t="s">
        <v>10</v>
      </c>
      <c r="D236" s="82" t="s">
        <v>175</v>
      </c>
      <c r="E236" s="82"/>
      <c r="F236" s="79">
        <v>2</v>
      </c>
      <c r="G236" s="64">
        <v>0.53</v>
      </c>
      <c r="H236" s="64" t="str">
        <f t="shared" si="1431"/>
        <v>S</v>
      </c>
      <c r="I236" s="64"/>
      <c r="J236" s="64"/>
      <c r="K236" s="64"/>
      <c r="L236" s="65">
        <v>1.2E-2</v>
      </c>
      <c r="M236" s="64" t="str">
        <f t="shared" si="1432"/>
        <v>VG</v>
      </c>
      <c r="N236" s="64"/>
      <c r="O236" s="64"/>
      <c r="P236" s="64"/>
      <c r="Q236" s="64">
        <v>0.69</v>
      </c>
      <c r="R236" s="64" t="str">
        <f t="shared" si="1433"/>
        <v>S</v>
      </c>
      <c r="S236" s="64"/>
      <c r="T236" s="64"/>
      <c r="U236" s="64"/>
      <c r="V236" s="64">
        <v>0.6</v>
      </c>
      <c r="W236" s="64" t="str">
        <f t="shared" si="1434"/>
        <v>NS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14162200</v>
      </c>
      <c r="B237" s="63">
        <v>23773405</v>
      </c>
      <c r="C237" s="63" t="s">
        <v>10</v>
      </c>
      <c r="D237" s="82" t="s">
        <v>177</v>
      </c>
      <c r="E237" s="82"/>
      <c r="F237" s="79">
        <v>1.8</v>
      </c>
      <c r="G237" s="64">
        <v>0.54</v>
      </c>
      <c r="H237" s="64" t="str">
        <f t="shared" si="1431"/>
        <v>S</v>
      </c>
      <c r="I237" s="64"/>
      <c r="J237" s="64"/>
      <c r="K237" s="64"/>
      <c r="L237" s="65">
        <v>0.13300000000000001</v>
      </c>
      <c r="M237" s="64" t="str">
        <f t="shared" si="1432"/>
        <v>S</v>
      </c>
      <c r="N237" s="64"/>
      <c r="O237" s="64"/>
      <c r="P237" s="64"/>
      <c r="Q237" s="64">
        <v>0.65</v>
      </c>
      <c r="R237" s="64" t="str">
        <f t="shared" si="1433"/>
        <v>S</v>
      </c>
      <c r="S237" s="64"/>
      <c r="T237" s="64"/>
      <c r="U237" s="64"/>
      <c r="V237" s="64">
        <v>0.63</v>
      </c>
      <c r="W237" s="64" t="str">
        <f t="shared" si="1434"/>
        <v>S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76" customFormat="1" x14ac:dyDescent="0.3">
      <c r="A238" s="76">
        <v>14162200</v>
      </c>
      <c r="B238" s="76">
        <v>23773405</v>
      </c>
      <c r="C238" s="76" t="s">
        <v>10</v>
      </c>
      <c r="D238" s="110" t="s">
        <v>178</v>
      </c>
      <c r="E238" s="110"/>
      <c r="F238" s="77">
        <v>2.2999999999999998</v>
      </c>
      <c r="G238" s="16">
        <v>0.23</v>
      </c>
      <c r="H238" s="16" t="str">
        <f t="shared" si="1431"/>
        <v>NS</v>
      </c>
      <c r="I238" s="16"/>
      <c r="J238" s="16"/>
      <c r="K238" s="16"/>
      <c r="L238" s="28">
        <v>0.35799999999999998</v>
      </c>
      <c r="M238" s="16" t="str">
        <f t="shared" si="1432"/>
        <v>NS</v>
      </c>
      <c r="N238" s="16"/>
      <c r="O238" s="16"/>
      <c r="P238" s="16"/>
      <c r="Q238" s="16">
        <v>0.74</v>
      </c>
      <c r="R238" s="16" t="str">
        <f t="shared" si="1433"/>
        <v>NS</v>
      </c>
      <c r="S238" s="16"/>
      <c r="T238" s="16"/>
      <c r="U238" s="16"/>
      <c r="V238" s="16">
        <v>0.63</v>
      </c>
      <c r="W238" s="16" t="str">
        <f t="shared" si="1434"/>
        <v>S</v>
      </c>
      <c r="X238" s="16"/>
      <c r="Y238" s="16"/>
      <c r="Z238" s="16"/>
      <c r="AA238" s="16"/>
      <c r="AB238" s="28"/>
      <c r="AC238" s="16"/>
      <c r="AD238" s="16"/>
      <c r="AE238" s="16"/>
      <c r="AF238" s="28"/>
      <c r="AG238" s="16"/>
      <c r="AH238" s="16"/>
      <c r="AI238" s="16"/>
      <c r="AJ238" s="28"/>
      <c r="AK238" s="16"/>
      <c r="AL238" s="16"/>
    </row>
    <row r="239" spans="1:38" s="76" customFormat="1" x14ac:dyDescent="0.3">
      <c r="A239" s="76">
        <v>14162200</v>
      </c>
      <c r="B239" s="76">
        <v>23773405</v>
      </c>
      <c r="C239" s="76" t="s">
        <v>10</v>
      </c>
      <c r="D239" s="110" t="s">
        <v>186</v>
      </c>
      <c r="E239" s="110"/>
      <c r="F239" s="77">
        <v>2.4</v>
      </c>
      <c r="G239" s="16">
        <v>0.21</v>
      </c>
      <c r="H239" s="16" t="str">
        <f t="shared" si="1431"/>
        <v>NS</v>
      </c>
      <c r="I239" s="16"/>
      <c r="J239" s="16"/>
      <c r="K239" s="16"/>
      <c r="L239" s="28">
        <v>0.37</v>
      </c>
      <c r="M239" s="16" t="str">
        <f t="shared" si="1432"/>
        <v>NS</v>
      </c>
      <c r="N239" s="16"/>
      <c r="O239" s="16"/>
      <c r="P239" s="16"/>
      <c r="Q239" s="16">
        <v>0.63</v>
      </c>
      <c r="R239" s="16" t="str">
        <f t="shared" si="1433"/>
        <v>S</v>
      </c>
      <c r="S239" s="16"/>
      <c r="T239" s="16"/>
      <c r="U239" s="16"/>
      <c r="V239" s="16">
        <v>0.63</v>
      </c>
      <c r="W239" s="16" t="str">
        <f t="shared" si="1434"/>
        <v>S</v>
      </c>
      <c r="X239" s="16"/>
      <c r="Y239" s="16"/>
      <c r="Z239" s="16"/>
      <c r="AA239" s="16"/>
      <c r="AB239" s="28"/>
      <c r="AC239" s="16"/>
      <c r="AD239" s="16"/>
      <c r="AE239" s="16"/>
      <c r="AF239" s="28"/>
      <c r="AG239" s="16"/>
      <c r="AH239" s="16"/>
      <c r="AI239" s="16"/>
      <c r="AJ239" s="28"/>
      <c r="AK239" s="16"/>
      <c r="AL239" s="16"/>
    </row>
    <row r="240" spans="1:38" s="76" customFormat="1" x14ac:dyDescent="0.3">
      <c r="A240" s="76">
        <v>14162200</v>
      </c>
      <c r="B240" s="76">
        <v>23773405</v>
      </c>
      <c r="C240" s="76" t="s">
        <v>10</v>
      </c>
      <c r="D240" s="110" t="s">
        <v>204</v>
      </c>
      <c r="E240" s="110" t="s">
        <v>200</v>
      </c>
      <c r="F240" s="77">
        <v>1.8</v>
      </c>
      <c r="G240" s="16">
        <v>0.56999999999999995</v>
      </c>
      <c r="H240" s="16" t="str">
        <f t="shared" ref="H240" si="1435">IF(G240&gt;0.8,"VG",IF(G240&gt;0.7,"G",IF(G240&gt;0.45,"S","NS")))</f>
        <v>S</v>
      </c>
      <c r="I240" s="16"/>
      <c r="J240" s="16"/>
      <c r="K240" s="16"/>
      <c r="L240" s="28">
        <v>0.13700000000000001</v>
      </c>
      <c r="M240" s="16" t="str">
        <f t="shared" ref="M240" si="1436">IF(ABS(L240)&lt;5%,"VG",IF(ABS(L240)&lt;10%,"G",IF(ABS(L240)&lt;15%,"S","NS")))</f>
        <v>S</v>
      </c>
      <c r="N240" s="16"/>
      <c r="O240" s="16"/>
      <c r="P240" s="16"/>
      <c r="Q240" s="16">
        <v>0.63</v>
      </c>
      <c r="R240" s="16" t="str">
        <f t="shared" ref="R240" si="1437">IF(Q240&lt;=0.5,"VG",IF(Q240&lt;=0.6,"G",IF(Q240&lt;=0.7,"S","NS")))</f>
        <v>S</v>
      </c>
      <c r="S240" s="16"/>
      <c r="T240" s="16"/>
      <c r="U240" s="16"/>
      <c r="V240" s="16">
        <v>0.65</v>
      </c>
      <c r="W240" s="16" t="str">
        <f t="shared" ref="W240" si="1438">IF(V240&gt;0.85,"VG",IF(V240&gt;0.75,"G",IF(V240&gt;0.6,"S","NS")))</f>
        <v>S</v>
      </c>
      <c r="X240" s="16"/>
      <c r="Y240" s="16"/>
      <c r="Z240" s="16"/>
      <c r="AA240" s="16"/>
      <c r="AB240" s="28"/>
      <c r="AC240" s="16"/>
      <c r="AD240" s="16"/>
      <c r="AE240" s="16"/>
      <c r="AF240" s="28"/>
      <c r="AG240" s="16"/>
      <c r="AH240" s="16"/>
      <c r="AI240" s="16"/>
      <c r="AJ240" s="28"/>
      <c r="AK240" s="16"/>
      <c r="AL240" s="16"/>
    </row>
    <row r="241" spans="1:38" s="47" customFormat="1" x14ac:dyDescent="0.3">
      <c r="A241" s="47">
        <v>14162200</v>
      </c>
      <c r="B241" s="47">
        <v>23773405</v>
      </c>
      <c r="C241" s="47" t="s">
        <v>10</v>
      </c>
      <c r="D241" s="112" t="s">
        <v>212</v>
      </c>
      <c r="E241" s="112" t="s">
        <v>215</v>
      </c>
      <c r="F241" s="100">
        <v>1.8</v>
      </c>
      <c r="G241" s="49">
        <v>0.56000000000000005</v>
      </c>
      <c r="H241" s="49" t="str">
        <f t="shared" ref="H241" si="1439">IF(G241&gt;0.8,"VG",IF(G241&gt;0.7,"G",IF(G241&gt;0.45,"S","NS")))</f>
        <v>S</v>
      </c>
      <c r="I241" s="49"/>
      <c r="J241" s="49"/>
      <c r="K241" s="49"/>
      <c r="L241" s="50">
        <v>0.13600000000000001</v>
      </c>
      <c r="M241" s="49" t="str">
        <f t="shared" ref="M241" si="1440">IF(ABS(L241)&lt;5%,"VG",IF(ABS(L241)&lt;10%,"G",IF(ABS(L241)&lt;15%,"S","NS")))</f>
        <v>S</v>
      </c>
      <c r="N241" s="49"/>
      <c r="O241" s="49"/>
      <c r="P241" s="49"/>
      <c r="Q241" s="49">
        <v>0.64</v>
      </c>
      <c r="R241" s="49" t="str">
        <f t="shared" ref="R241" si="1441">IF(Q241&lt;=0.5,"VG",IF(Q241&lt;=0.6,"G",IF(Q241&lt;=0.7,"S","NS")))</f>
        <v>S</v>
      </c>
      <c r="S241" s="49"/>
      <c r="T241" s="49"/>
      <c r="U241" s="49"/>
      <c r="V241" s="49">
        <v>0.64</v>
      </c>
      <c r="W241" s="49" t="str">
        <f t="shared" ref="W241" si="1442">IF(V241&gt;0.85,"VG",IF(V241&gt;0.75,"G",IF(V241&gt;0.6,"S","NS")))</f>
        <v>S</v>
      </c>
      <c r="X241" s="49"/>
      <c r="Y241" s="49"/>
      <c r="Z241" s="49"/>
      <c r="AA241" s="49"/>
      <c r="AB241" s="50"/>
      <c r="AC241" s="49"/>
      <c r="AD241" s="49"/>
      <c r="AE241" s="49"/>
      <c r="AF241" s="50"/>
      <c r="AG241" s="49"/>
      <c r="AH241" s="49"/>
      <c r="AI241" s="49"/>
      <c r="AJ241" s="50"/>
      <c r="AK241" s="49"/>
      <c r="AL241" s="49"/>
    </row>
    <row r="242" spans="1:38" s="30" customFormat="1" x14ac:dyDescent="0.3">
      <c r="A242" s="30">
        <v>14162200</v>
      </c>
      <c r="B242" s="30">
        <v>23773405</v>
      </c>
      <c r="C242" s="30" t="s">
        <v>10</v>
      </c>
      <c r="D242" s="131" t="s">
        <v>228</v>
      </c>
      <c r="E242" s="131" t="s">
        <v>230</v>
      </c>
      <c r="F242" s="116">
        <v>2.6</v>
      </c>
      <c r="G242" s="24">
        <v>-0.06</v>
      </c>
      <c r="H242" s="24" t="str">
        <f t="shared" ref="H242" si="1443">IF(G242&gt;0.8,"VG",IF(G242&gt;0.7,"G",IF(G242&gt;0.45,"S","NS")))</f>
        <v>NS</v>
      </c>
      <c r="I242" s="24"/>
      <c r="J242" s="24"/>
      <c r="K242" s="24"/>
      <c r="L242" s="25">
        <v>0.44600000000000001</v>
      </c>
      <c r="M242" s="24" t="str">
        <f t="shared" ref="M242" si="1444">IF(ABS(L242)&lt;5%,"VG",IF(ABS(L242)&lt;10%,"G",IF(ABS(L242)&lt;15%,"S","NS")))</f>
        <v>NS</v>
      </c>
      <c r="N242" s="24"/>
      <c r="O242" s="24"/>
      <c r="P242" s="24"/>
      <c r="Q242" s="24">
        <v>0.83</v>
      </c>
      <c r="R242" s="24" t="str">
        <f t="shared" ref="R242" si="1445">IF(Q242&lt;=0.5,"VG",IF(Q242&lt;=0.6,"G",IF(Q242&lt;=0.7,"S","NS")))</f>
        <v>NS</v>
      </c>
      <c r="S242" s="24"/>
      <c r="T242" s="24"/>
      <c r="U242" s="24"/>
      <c r="V242" s="24">
        <v>0.56000000000000005</v>
      </c>
      <c r="W242" s="24" t="str">
        <f t="shared" ref="W242" si="1446">IF(V242&gt;0.85,"VG",IF(V242&gt;0.75,"G",IF(V242&gt;0.6,"S","NS")))</f>
        <v>NS</v>
      </c>
      <c r="X242" s="24"/>
      <c r="Y242" s="24"/>
      <c r="Z242" s="24"/>
      <c r="AA242" s="24"/>
      <c r="AB242" s="25"/>
      <c r="AC242" s="24"/>
      <c r="AD242" s="24"/>
      <c r="AE242" s="24"/>
      <c r="AF242" s="25"/>
      <c r="AG242" s="24"/>
      <c r="AH242" s="24"/>
      <c r="AI242" s="24"/>
      <c r="AJ242" s="25"/>
      <c r="AK242" s="24"/>
      <c r="AL242" s="24"/>
    </row>
    <row r="243" spans="1:38" s="30" customFormat="1" x14ac:dyDescent="0.3">
      <c r="A243" s="30">
        <v>14162200</v>
      </c>
      <c r="B243" s="30">
        <v>23773405</v>
      </c>
      <c r="C243" s="30" t="s">
        <v>10</v>
      </c>
      <c r="D243" s="131" t="s">
        <v>240</v>
      </c>
      <c r="E243" s="131" t="s">
        <v>241</v>
      </c>
      <c r="F243" s="116">
        <v>2.2000000000000002</v>
      </c>
      <c r="G243" s="24">
        <v>0.18</v>
      </c>
      <c r="H243" s="24" t="str">
        <f t="shared" ref="H243:H244" si="1447">IF(G243&gt;0.8,"VG",IF(G243&gt;0.7,"G",IF(G243&gt;0.45,"S","NS")))</f>
        <v>NS</v>
      </c>
      <c r="I243" s="24"/>
      <c r="J243" s="24"/>
      <c r="K243" s="24"/>
      <c r="L243" s="25">
        <v>0.35399999999999998</v>
      </c>
      <c r="M243" s="24" t="str">
        <f t="shared" ref="M243:M244" si="1448">IF(ABS(L243)&lt;5%,"VG",IF(ABS(L243)&lt;10%,"G",IF(ABS(L243)&lt;15%,"S","NS")))</f>
        <v>NS</v>
      </c>
      <c r="N243" s="24"/>
      <c r="O243" s="24"/>
      <c r="P243" s="24"/>
      <c r="Q243" s="24">
        <v>0.77</v>
      </c>
      <c r="R243" s="24" t="str">
        <f t="shared" ref="R243:R244" si="1449">IF(Q243&lt;=0.5,"VG",IF(Q243&lt;=0.6,"G",IF(Q243&lt;=0.7,"S","NS")))</f>
        <v>NS</v>
      </c>
      <c r="S243" s="24"/>
      <c r="T243" s="24"/>
      <c r="U243" s="24"/>
      <c r="V243" s="24">
        <v>0.62</v>
      </c>
      <c r="W243" s="24" t="str">
        <f t="shared" ref="W243:W244" si="1450">IF(V243&gt;0.85,"VG",IF(V243&gt;0.75,"G",IF(V243&gt;0.6,"S","NS")))</f>
        <v>S</v>
      </c>
      <c r="X243" s="24"/>
      <c r="Y243" s="24"/>
      <c r="Z243" s="24"/>
      <c r="AA243" s="24"/>
      <c r="AB243" s="25"/>
      <c r="AC243" s="24"/>
      <c r="AD243" s="24"/>
      <c r="AE243" s="24"/>
      <c r="AF243" s="25"/>
      <c r="AG243" s="24"/>
      <c r="AH243" s="24"/>
      <c r="AI243" s="24"/>
      <c r="AJ243" s="25"/>
      <c r="AK243" s="24"/>
      <c r="AL243" s="24"/>
    </row>
    <row r="244" spans="1:38" s="76" customFormat="1" x14ac:dyDescent="0.3">
      <c r="A244" s="76">
        <v>14162200</v>
      </c>
      <c r="B244" s="76">
        <v>23773405</v>
      </c>
      <c r="C244" s="76" t="s">
        <v>10</v>
      </c>
      <c r="D244" s="110" t="s">
        <v>251</v>
      </c>
      <c r="E244" s="110" t="s">
        <v>253</v>
      </c>
      <c r="F244" s="77">
        <v>2.2000000000000002</v>
      </c>
      <c r="G244" s="16">
        <v>0.18</v>
      </c>
      <c r="H244" s="16" t="str">
        <f t="shared" si="1447"/>
        <v>NS</v>
      </c>
      <c r="I244" s="16"/>
      <c r="J244" s="16"/>
      <c r="K244" s="16"/>
      <c r="L244" s="28">
        <v>0.35199999999999998</v>
      </c>
      <c r="M244" s="16" t="str">
        <f t="shared" si="1448"/>
        <v>NS</v>
      </c>
      <c r="N244" s="16"/>
      <c r="O244" s="16"/>
      <c r="P244" s="16"/>
      <c r="Q244" s="16">
        <v>0.77</v>
      </c>
      <c r="R244" s="16" t="str">
        <f t="shared" si="1449"/>
        <v>NS</v>
      </c>
      <c r="S244" s="16"/>
      <c r="T244" s="16"/>
      <c r="U244" s="16"/>
      <c r="V244" s="16">
        <v>0.62</v>
      </c>
      <c r="W244" s="16" t="str">
        <f t="shared" si="1450"/>
        <v>S</v>
      </c>
      <c r="X244" s="16"/>
      <c r="Y244" s="16"/>
      <c r="Z244" s="16"/>
      <c r="AA244" s="16"/>
      <c r="AB244" s="28"/>
      <c r="AC244" s="16"/>
      <c r="AD244" s="16"/>
      <c r="AE244" s="16"/>
      <c r="AF244" s="28"/>
      <c r="AG244" s="16"/>
      <c r="AH244" s="16"/>
      <c r="AI244" s="16"/>
      <c r="AJ244" s="28"/>
      <c r="AK244" s="16"/>
      <c r="AL244" s="16"/>
    </row>
    <row r="245" spans="1:38" s="47" customFormat="1" x14ac:dyDescent="0.3">
      <c r="A245" s="47">
        <v>14162200</v>
      </c>
      <c r="B245" s="47">
        <v>23773405</v>
      </c>
      <c r="C245" s="47" t="s">
        <v>10</v>
      </c>
      <c r="D245" s="112" t="s">
        <v>254</v>
      </c>
      <c r="E245" s="112" t="s">
        <v>231</v>
      </c>
      <c r="F245" s="100">
        <v>1.6</v>
      </c>
      <c r="G245" s="49">
        <v>0.54</v>
      </c>
      <c r="H245" s="49" t="str">
        <f t="shared" ref="H245" si="1451">IF(G245&gt;0.8,"VG",IF(G245&gt;0.7,"G",IF(G245&gt;0.45,"S","NS")))</f>
        <v>S</v>
      </c>
      <c r="I245" s="49"/>
      <c r="J245" s="49"/>
      <c r="K245" s="49"/>
      <c r="L245" s="50">
        <v>4.2999999999999997E-2</v>
      </c>
      <c r="M245" s="49" t="str">
        <f t="shared" ref="M245" si="1452">IF(ABS(L245)&lt;5%,"VG",IF(ABS(L245)&lt;10%,"G",IF(ABS(L245)&lt;15%,"S","NS")))</f>
        <v>VG</v>
      </c>
      <c r="N245" s="49"/>
      <c r="O245" s="49"/>
      <c r="P245" s="49"/>
      <c r="Q245" s="49">
        <v>0.67</v>
      </c>
      <c r="R245" s="49" t="str">
        <f t="shared" ref="R245" si="1453">IF(Q245&lt;=0.5,"VG",IF(Q245&lt;=0.6,"G",IF(Q245&lt;=0.7,"S","NS")))</f>
        <v>S</v>
      </c>
      <c r="S245" s="49"/>
      <c r="T245" s="49"/>
      <c r="U245" s="49"/>
      <c r="V245" s="49">
        <v>0.60199999999999998</v>
      </c>
      <c r="W245" s="49" t="str">
        <f t="shared" ref="W245" si="1454">IF(V245&gt;0.85,"VG",IF(V245&gt;0.75,"G",IF(V245&gt;0.6,"S","NS")))</f>
        <v>S</v>
      </c>
      <c r="X245" s="49"/>
      <c r="Y245" s="49"/>
      <c r="Z245" s="49"/>
      <c r="AA245" s="49"/>
      <c r="AB245" s="50"/>
      <c r="AC245" s="49"/>
      <c r="AD245" s="49"/>
      <c r="AE245" s="49"/>
      <c r="AF245" s="50"/>
      <c r="AG245" s="49"/>
      <c r="AH245" s="49"/>
      <c r="AI245" s="49"/>
      <c r="AJ245" s="50"/>
      <c r="AK245" s="49"/>
      <c r="AL245" s="49"/>
    </row>
    <row r="246" spans="1:38" s="69" customFormat="1" x14ac:dyDescent="0.3">
      <c r="F246" s="80"/>
      <c r="G246" s="70"/>
      <c r="H246" s="70"/>
      <c r="I246" s="70"/>
      <c r="J246" s="70"/>
      <c r="K246" s="70"/>
      <c r="L246" s="71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x14ac:dyDescent="0.3">
      <c r="A247">
        <v>14162500</v>
      </c>
      <c r="B247">
        <v>23772909</v>
      </c>
      <c r="C247" t="s">
        <v>11</v>
      </c>
      <c r="D247" t="s">
        <v>55</v>
      </c>
      <c r="G247" s="16">
        <v>0.88500000000000001</v>
      </c>
      <c r="H247" s="16" t="str">
        <f t="shared" ref="H247:H259" si="1455">IF(G247&gt;0.8,"VG",IF(G247&gt;0.7,"G",IF(G247&gt;0.45,"S","NS")))</f>
        <v>VG</v>
      </c>
      <c r="L247" s="19">
        <v>-1.6E-2</v>
      </c>
      <c r="M247" s="19" t="str">
        <f t="shared" ref="M247:M259" si="1456">IF(ABS(L247)&lt;5%,"VG",IF(ABS(L247)&lt;10%,"G",IF(ABS(L247)&lt;15%,"S","NS")))</f>
        <v>VG</v>
      </c>
      <c r="Q247" s="17">
        <v>0.33700000000000002</v>
      </c>
      <c r="R247" s="17" t="str">
        <f t="shared" ref="R247:R259" si="1457">IF(Q247&lt;=0.5,"VG",IF(Q247&lt;=0.6,"G",IF(Q247&lt;=0.7,"S","NS")))</f>
        <v>VG</v>
      </c>
      <c r="V247" s="18">
        <v>0.92100000000000004</v>
      </c>
      <c r="W247" s="18" t="str">
        <f t="shared" ref="W247:W259" si="1458">IF(V247&gt;0.85,"VG",IF(V247&gt;0.75,"G",IF(V247&gt;0.6,"S","NS")))</f>
        <v>VG</v>
      </c>
    </row>
    <row r="248" spans="1:38" s="69" customFormat="1" x14ac:dyDescent="0.3">
      <c r="A248" s="69">
        <v>14162500</v>
      </c>
      <c r="B248" s="69">
        <v>23772909</v>
      </c>
      <c r="C248" s="69" t="s">
        <v>11</v>
      </c>
      <c r="D248" s="69" t="s">
        <v>163</v>
      </c>
      <c r="F248" s="80"/>
      <c r="G248" s="70">
        <v>0.877</v>
      </c>
      <c r="H248" s="70" t="str">
        <f t="shared" si="1455"/>
        <v>VG</v>
      </c>
      <c r="I248" s="70"/>
      <c r="J248" s="70"/>
      <c r="K248" s="70"/>
      <c r="L248" s="71">
        <v>-6.0000000000000001E-3</v>
      </c>
      <c r="M248" s="71" t="str">
        <f t="shared" si="1456"/>
        <v>VG</v>
      </c>
      <c r="N248" s="70"/>
      <c r="O248" s="70"/>
      <c r="P248" s="70"/>
      <c r="Q248" s="70">
        <v>0.34899999999999998</v>
      </c>
      <c r="R248" s="70" t="str">
        <f t="shared" si="1457"/>
        <v>VG</v>
      </c>
      <c r="S248" s="70"/>
      <c r="T248" s="70"/>
      <c r="U248" s="70"/>
      <c r="V248" s="70">
        <v>0.90100000000000002</v>
      </c>
      <c r="W248" s="70" t="str">
        <f t="shared" si="1458"/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3">
      <c r="A249" s="69">
        <v>14162500</v>
      </c>
      <c r="B249" s="69">
        <v>23772909</v>
      </c>
      <c r="C249" s="69" t="s">
        <v>11</v>
      </c>
      <c r="D249" s="69" t="s">
        <v>165</v>
      </c>
      <c r="F249" s="80"/>
      <c r="G249" s="70">
        <v>0.78400000000000003</v>
      </c>
      <c r="H249" s="70" t="str">
        <f t="shared" si="1455"/>
        <v>G</v>
      </c>
      <c r="I249" s="70"/>
      <c r="J249" s="70"/>
      <c r="K249" s="70"/>
      <c r="L249" s="71">
        <v>-4.4999999999999998E-2</v>
      </c>
      <c r="M249" s="71" t="str">
        <f t="shared" si="1456"/>
        <v>VG</v>
      </c>
      <c r="N249" s="70"/>
      <c r="O249" s="70"/>
      <c r="P249" s="70"/>
      <c r="Q249" s="70">
        <v>0.45800000000000002</v>
      </c>
      <c r="R249" s="70" t="str">
        <f t="shared" si="1457"/>
        <v>VG</v>
      </c>
      <c r="S249" s="70"/>
      <c r="T249" s="70"/>
      <c r="U249" s="70"/>
      <c r="V249" s="70">
        <v>0.876</v>
      </c>
      <c r="W249" s="70" t="str">
        <f t="shared" si="1458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14162500</v>
      </c>
      <c r="B250" s="69">
        <v>23772909</v>
      </c>
      <c r="C250" s="69" t="s">
        <v>11</v>
      </c>
      <c r="D250" s="69" t="s">
        <v>168</v>
      </c>
      <c r="F250" s="80"/>
      <c r="G250" s="70">
        <v>0.9</v>
      </c>
      <c r="H250" s="70" t="str">
        <f t="shared" si="1455"/>
        <v>VG</v>
      </c>
      <c r="I250" s="70"/>
      <c r="J250" s="70"/>
      <c r="K250" s="70"/>
      <c r="L250" s="71">
        <v>8.9999999999999993E-3</v>
      </c>
      <c r="M250" s="71" t="str">
        <f t="shared" si="1456"/>
        <v>VG</v>
      </c>
      <c r="N250" s="70"/>
      <c r="O250" s="70"/>
      <c r="P250" s="70"/>
      <c r="Q250" s="70">
        <v>0.315</v>
      </c>
      <c r="R250" s="70" t="str">
        <f t="shared" si="1457"/>
        <v>VG</v>
      </c>
      <c r="S250" s="70"/>
      <c r="T250" s="70"/>
      <c r="U250" s="70"/>
      <c r="V250" s="70">
        <v>0.91500000000000004</v>
      </c>
      <c r="W250" s="70" t="str">
        <f t="shared" si="1458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3" customFormat="1" x14ac:dyDescent="0.3">
      <c r="A251" s="63">
        <v>14162500</v>
      </c>
      <c r="B251" s="63">
        <v>23772909</v>
      </c>
      <c r="C251" s="63" t="s">
        <v>11</v>
      </c>
      <c r="D251" s="63" t="s">
        <v>169</v>
      </c>
      <c r="F251" s="79"/>
      <c r="G251" s="64">
        <v>0.877</v>
      </c>
      <c r="H251" s="64" t="str">
        <f t="shared" si="1455"/>
        <v>VG</v>
      </c>
      <c r="I251" s="64"/>
      <c r="J251" s="64"/>
      <c r="K251" s="64"/>
      <c r="L251" s="65">
        <v>-1.7999999999999999E-2</v>
      </c>
      <c r="M251" s="65" t="str">
        <f t="shared" si="1456"/>
        <v>VG</v>
      </c>
      <c r="N251" s="64"/>
      <c r="O251" s="64"/>
      <c r="P251" s="64"/>
      <c r="Q251" s="64">
        <v>0.34899999999999998</v>
      </c>
      <c r="R251" s="64" t="str">
        <f t="shared" si="1457"/>
        <v>VG</v>
      </c>
      <c r="S251" s="64"/>
      <c r="T251" s="64"/>
      <c r="U251" s="64"/>
      <c r="V251" s="64">
        <v>0.92900000000000005</v>
      </c>
      <c r="W251" s="64" t="str">
        <f t="shared" si="1458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76" customFormat="1" x14ac:dyDescent="0.3">
      <c r="A252" s="76">
        <v>14162500</v>
      </c>
      <c r="B252" s="76">
        <v>23772909</v>
      </c>
      <c r="C252" s="76" t="s">
        <v>11</v>
      </c>
      <c r="D252" s="76" t="s">
        <v>170</v>
      </c>
      <c r="F252" s="77"/>
      <c r="G252" s="16">
        <v>-0.108</v>
      </c>
      <c r="H252" s="16" t="str">
        <f t="shared" si="1455"/>
        <v>NS</v>
      </c>
      <c r="I252" s="16"/>
      <c r="J252" s="16"/>
      <c r="K252" s="16"/>
      <c r="L252" s="28">
        <v>-0.16300000000000001</v>
      </c>
      <c r="M252" s="28" t="str">
        <f t="shared" si="1456"/>
        <v>NS</v>
      </c>
      <c r="N252" s="16"/>
      <c r="O252" s="16"/>
      <c r="P252" s="16"/>
      <c r="Q252" s="16">
        <v>0.89500000000000002</v>
      </c>
      <c r="R252" s="16" t="str">
        <f t="shared" si="1457"/>
        <v>NS</v>
      </c>
      <c r="S252" s="16"/>
      <c r="T252" s="16"/>
      <c r="U252" s="16"/>
      <c r="V252" s="16">
        <v>0.94799999999999995</v>
      </c>
      <c r="W252" s="16" t="str">
        <f t="shared" si="1458"/>
        <v>VG</v>
      </c>
      <c r="X252" s="16"/>
      <c r="Y252" s="16"/>
      <c r="Z252" s="16"/>
      <c r="AA252" s="16"/>
      <c r="AB252" s="28"/>
      <c r="AC252" s="16"/>
      <c r="AD252" s="16"/>
      <c r="AE252" s="16"/>
      <c r="AF252" s="28"/>
      <c r="AG252" s="16"/>
      <c r="AH252" s="16"/>
      <c r="AI252" s="16"/>
      <c r="AJ252" s="28"/>
      <c r="AK252" s="16"/>
      <c r="AL252" s="16"/>
    </row>
    <row r="253" spans="1:38" s="63" customFormat="1" x14ac:dyDescent="0.3">
      <c r="A253" s="63">
        <v>14162500</v>
      </c>
      <c r="B253" s="63">
        <v>23772909</v>
      </c>
      <c r="C253" s="63" t="s">
        <v>11</v>
      </c>
      <c r="D253" s="63" t="s">
        <v>172</v>
      </c>
      <c r="F253" s="79">
        <v>1.6</v>
      </c>
      <c r="G253" s="64">
        <v>0.47299999999999998</v>
      </c>
      <c r="H253" s="64" t="str">
        <f t="shared" si="1455"/>
        <v>S</v>
      </c>
      <c r="I253" s="64"/>
      <c r="J253" s="64"/>
      <c r="K253" s="64"/>
      <c r="L253" s="65">
        <v>-0.109</v>
      </c>
      <c r="M253" s="65" t="str">
        <f t="shared" si="1456"/>
        <v>S</v>
      </c>
      <c r="N253" s="64"/>
      <c r="O253" s="64"/>
      <c r="P253" s="64"/>
      <c r="Q253" s="64">
        <v>0.67700000000000005</v>
      </c>
      <c r="R253" s="64" t="str">
        <f t="shared" si="1457"/>
        <v>S</v>
      </c>
      <c r="S253" s="64"/>
      <c r="T253" s="64"/>
      <c r="U253" s="64"/>
      <c r="V253" s="64">
        <v>0.94799999999999995</v>
      </c>
      <c r="W253" s="64" t="str">
        <f t="shared" si="1458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14162500</v>
      </c>
      <c r="B254" s="63">
        <v>23772909</v>
      </c>
      <c r="C254" s="63" t="s">
        <v>11</v>
      </c>
      <c r="D254" s="63" t="s">
        <v>174</v>
      </c>
      <c r="F254" s="79">
        <v>1.6</v>
      </c>
      <c r="G254" s="64">
        <v>0.48</v>
      </c>
      <c r="H254" s="64" t="str">
        <f t="shared" si="1455"/>
        <v>S</v>
      </c>
      <c r="I254" s="64"/>
      <c r="J254" s="64"/>
      <c r="K254" s="64"/>
      <c r="L254" s="65">
        <v>-0.108</v>
      </c>
      <c r="M254" s="65" t="str">
        <f t="shared" si="1456"/>
        <v>S</v>
      </c>
      <c r="N254" s="64"/>
      <c r="O254" s="64"/>
      <c r="P254" s="64"/>
      <c r="Q254" s="64">
        <v>0.67700000000000005</v>
      </c>
      <c r="R254" s="64" t="str">
        <f t="shared" si="1457"/>
        <v>S</v>
      </c>
      <c r="S254" s="64"/>
      <c r="T254" s="64"/>
      <c r="U254" s="64"/>
      <c r="V254" s="64">
        <v>0.94799999999999995</v>
      </c>
      <c r="W254" s="64" t="str">
        <f t="shared" si="1458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ht="28.8" x14ac:dyDescent="0.3">
      <c r="A255" s="63">
        <v>14162500</v>
      </c>
      <c r="B255" s="63">
        <v>23772909</v>
      </c>
      <c r="C255" s="63" t="s">
        <v>11</v>
      </c>
      <c r="D255" s="82" t="s">
        <v>175</v>
      </c>
      <c r="E255" s="82"/>
      <c r="F255" s="79">
        <v>1.5</v>
      </c>
      <c r="G255" s="64">
        <v>0.53</v>
      </c>
      <c r="H255" s="64" t="str">
        <f t="shared" si="1455"/>
        <v>S</v>
      </c>
      <c r="I255" s="64"/>
      <c r="J255" s="64"/>
      <c r="K255" s="64"/>
      <c r="L255" s="65">
        <v>-9.2999999999999999E-2</v>
      </c>
      <c r="M255" s="65" t="str">
        <f t="shared" si="1456"/>
        <v>G</v>
      </c>
      <c r="N255" s="64"/>
      <c r="O255" s="64"/>
      <c r="P255" s="64"/>
      <c r="Q255" s="64">
        <v>0.65</v>
      </c>
      <c r="R255" s="64" t="str">
        <f t="shared" si="1457"/>
        <v>S</v>
      </c>
      <c r="S255" s="64"/>
      <c r="T255" s="64"/>
      <c r="U255" s="64"/>
      <c r="V255" s="64">
        <v>0.94799999999999995</v>
      </c>
      <c r="W255" s="64" t="str">
        <f t="shared" si="1458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14162500</v>
      </c>
      <c r="B256" s="63">
        <v>23772909</v>
      </c>
      <c r="C256" s="63" t="s">
        <v>11</v>
      </c>
      <c r="D256" s="82" t="s">
        <v>177</v>
      </c>
      <c r="E256" s="82"/>
      <c r="F256" s="79">
        <v>1</v>
      </c>
      <c r="G256" s="64">
        <v>0.83</v>
      </c>
      <c r="H256" s="64" t="str">
        <f t="shared" si="1455"/>
        <v>VG</v>
      </c>
      <c r="I256" s="64"/>
      <c r="J256" s="64"/>
      <c r="K256" s="64"/>
      <c r="L256" s="65">
        <v>7.0000000000000007E-2</v>
      </c>
      <c r="M256" s="65" t="str">
        <f t="shared" si="1456"/>
        <v>G</v>
      </c>
      <c r="N256" s="64"/>
      <c r="O256" s="64"/>
      <c r="P256" s="64"/>
      <c r="Q256" s="64">
        <v>0.41</v>
      </c>
      <c r="R256" s="64" t="str">
        <f t="shared" si="1457"/>
        <v>VG</v>
      </c>
      <c r="S256" s="64"/>
      <c r="T256" s="64"/>
      <c r="U256" s="64"/>
      <c r="V256" s="64">
        <v>0.94</v>
      </c>
      <c r="W256" s="64" t="str">
        <f t="shared" si="1458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14162500</v>
      </c>
      <c r="B257" s="63">
        <v>23772909</v>
      </c>
      <c r="C257" s="63" t="s">
        <v>11</v>
      </c>
      <c r="D257" s="82" t="s">
        <v>186</v>
      </c>
      <c r="E257" s="82"/>
      <c r="F257" s="79">
        <v>0.9</v>
      </c>
      <c r="G257" s="64">
        <v>0.86</v>
      </c>
      <c r="H257" s="64" t="str">
        <f t="shared" si="1455"/>
        <v>VG</v>
      </c>
      <c r="I257" s="64"/>
      <c r="J257" s="64"/>
      <c r="K257" s="64"/>
      <c r="L257" s="65">
        <v>9.1999999999999998E-2</v>
      </c>
      <c r="M257" s="65" t="str">
        <f t="shared" si="1456"/>
        <v>G</v>
      </c>
      <c r="N257" s="64"/>
      <c r="O257" s="64"/>
      <c r="P257" s="64"/>
      <c r="Q257" s="64">
        <v>0.36</v>
      </c>
      <c r="R257" s="64" t="str">
        <f t="shared" si="1457"/>
        <v>VG</v>
      </c>
      <c r="S257" s="64"/>
      <c r="T257" s="64"/>
      <c r="U257" s="64"/>
      <c r="V257" s="64">
        <v>0.96</v>
      </c>
      <c r="W257" s="64" t="str">
        <f t="shared" si="1458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ht="27" customHeight="1" x14ac:dyDescent="0.3">
      <c r="A258" s="63">
        <v>14162500</v>
      </c>
      <c r="B258" s="63">
        <v>23772909</v>
      </c>
      <c r="C258" s="63" t="s">
        <v>11</v>
      </c>
      <c r="D258" s="82" t="s">
        <v>189</v>
      </c>
      <c r="E258" s="82"/>
      <c r="F258" s="79">
        <v>0.7</v>
      </c>
      <c r="G258" s="64">
        <v>0.91</v>
      </c>
      <c r="H258" s="64" t="str">
        <f t="shared" si="1455"/>
        <v>VG</v>
      </c>
      <c r="I258" s="64"/>
      <c r="J258" s="64"/>
      <c r="K258" s="64"/>
      <c r="L258" s="65">
        <v>-4.0000000000000001E-3</v>
      </c>
      <c r="M258" s="65" t="str">
        <f t="shared" si="1456"/>
        <v>VG</v>
      </c>
      <c r="N258" s="64"/>
      <c r="O258" s="64"/>
      <c r="P258" s="64"/>
      <c r="Q258" s="64">
        <v>0.31</v>
      </c>
      <c r="R258" s="64" t="str">
        <f t="shared" si="1457"/>
        <v>VG</v>
      </c>
      <c r="S258" s="64"/>
      <c r="T258" s="64"/>
      <c r="U258" s="64"/>
      <c r="V258" s="64">
        <v>0.96</v>
      </c>
      <c r="W258" s="64" t="str">
        <f t="shared" si="1458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120" customFormat="1" x14ac:dyDescent="0.3">
      <c r="A259" s="120">
        <v>14162500</v>
      </c>
      <c r="B259" s="120">
        <v>23772909</v>
      </c>
      <c r="C259" s="120" t="s">
        <v>11</v>
      </c>
      <c r="D259" s="120" t="s">
        <v>192</v>
      </c>
      <c r="E259" s="120" t="s">
        <v>193</v>
      </c>
      <c r="F259" s="121">
        <v>0.7</v>
      </c>
      <c r="G259" s="122">
        <v>0.89</v>
      </c>
      <c r="H259" s="122" t="str">
        <f t="shared" si="1455"/>
        <v>VG</v>
      </c>
      <c r="I259" s="122"/>
      <c r="J259" s="122"/>
      <c r="K259" s="122"/>
      <c r="L259" s="123">
        <v>-1.2999999999999999E-2</v>
      </c>
      <c r="M259" s="123" t="str">
        <f t="shared" si="1456"/>
        <v>VG</v>
      </c>
      <c r="N259" s="122"/>
      <c r="O259" s="122"/>
      <c r="P259" s="122"/>
      <c r="Q259" s="122">
        <v>0.33</v>
      </c>
      <c r="R259" s="122" t="str">
        <f t="shared" si="1457"/>
        <v>VG</v>
      </c>
      <c r="S259" s="122"/>
      <c r="T259" s="122"/>
      <c r="U259" s="122"/>
      <c r="V259" s="122">
        <v>0.96</v>
      </c>
      <c r="W259" s="122" t="str">
        <f t="shared" si="1458"/>
        <v>VG</v>
      </c>
      <c r="X259" s="122"/>
      <c r="Y259" s="122"/>
      <c r="Z259" s="122"/>
      <c r="AA259" s="122"/>
      <c r="AB259" s="123"/>
      <c r="AC259" s="122"/>
      <c r="AD259" s="122"/>
      <c r="AE259" s="122"/>
      <c r="AF259" s="123"/>
      <c r="AG259" s="122"/>
      <c r="AH259" s="122"/>
      <c r="AI259" s="122"/>
      <c r="AJ259" s="123"/>
      <c r="AK259" s="122"/>
      <c r="AL259" s="122"/>
    </row>
    <row r="260" spans="1:38" s="120" customFormat="1" x14ac:dyDescent="0.3">
      <c r="A260" s="120">
        <v>14162500</v>
      </c>
      <c r="B260" s="120">
        <v>23772909</v>
      </c>
      <c r="C260" s="120" t="s">
        <v>11</v>
      </c>
      <c r="D260" s="120" t="s">
        <v>204</v>
      </c>
      <c r="E260" s="120" t="s">
        <v>199</v>
      </c>
      <c r="F260" s="121">
        <v>0.9</v>
      </c>
      <c r="G260" s="122">
        <v>0.82</v>
      </c>
      <c r="H260" s="122" t="str">
        <f t="shared" ref="H260" si="1459">IF(G260&gt;0.8,"VG",IF(G260&gt;0.7,"G",IF(G260&gt;0.45,"S","NS")))</f>
        <v>VG</v>
      </c>
      <c r="I260" s="122"/>
      <c r="J260" s="122"/>
      <c r="K260" s="122"/>
      <c r="L260" s="123">
        <v>-3.5999999999999997E-2</v>
      </c>
      <c r="M260" s="123" t="str">
        <f t="shared" ref="M260" si="1460">IF(ABS(L260)&lt;5%,"VG",IF(ABS(L260)&lt;10%,"G",IF(ABS(L260)&lt;15%,"S","NS")))</f>
        <v>VG</v>
      </c>
      <c r="N260" s="122"/>
      <c r="O260" s="122"/>
      <c r="P260" s="122"/>
      <c r="Q260" s="122">
        <v>0.43</v>
      </c>
      <c r="R260" s="122" t="str">
        <f t="shared" ref="R260" si="1461">IF(Q260&lt;=0.5,"VG",IF(Q260&lt;=0.6,"G",IF(Q260&lt;=0.7,"S","NS")))</f>
        <v>VG</v>
      </c>
      <c r="S260" s="122"/>
      <c r="T260" s="122"/>
      <c r="U260" s="122"/>
      <c r="V260" s="122">
        <v>0.95</v>
      </c>
      <c r="W260" s="122" t="str">
        <f t="shared" ref="W260" si="1462">IF(V260&gt;0.85,"VG",IF(V260&gt;0.75,"G",IF(V260&gt;0.6,"S","NS")))</f>
        <v>VG</v>
      </c>
      <c r="X260" s="122"/>
      <c r="Y260" s="122"/>
      <c r="Z260" s="122"/>
      <c r="AA260" s="122"/>
      <c r="AB260" s="123"/>
      <c r="AC260" s="122"/>
      <c r="AD260" s="122"/>
      <c r="AE260" s="122"/>
      <c r="AF260" s="123"/>
      <c r="AG260" s="122"/>
      <c r="AH260" s="122"/>
      <c r="AI260" s="122"/>
      <c r="AJ260" s="123"/>
      <c r="AK260" s="122"/>
      <c r="AL260" s="122"/>
    </row>
    <row r="261" spans="1:38" s="120" customFormat="1" x14ac:dyDescent="0.3">
      <c r="A261" s="120">
        <v>14162500</v>
      </c>
      <c r="B261" s="120">
        <v>23772909</v>
      </c>
      <c r="C261" s="120" t="s">
        <v>11</v>
      </c>
      <c r="D261" s="120" t="s">
        <v>212</v>
      </c>
      <c r="E261" s="120" t="s">
        <v>214</v>
      </c>
      <c r="F261" s="121">
        <v>0.9</v>
      </c>
      <c r="G261" s="122">
        <v>0.84</v>
      </c>
      <c r="H261" s="122" t="str">
        <f t="shared" ref="H261" si="1463">IF(G261&gt;0.8,"VG",IF(G261&gt;0.7,"G",IF(G261&gt;0.45,"S","NS")))</f>
        <v>VG</v>
      </c>
      <c r="I261" s="122"/>
      <c r="J261" s="122"/>
      <c r="K261" s="122"/>
      <c r="L261" s="123">
        <v>-3.1E-2</v>
      </c>
      <c r="M261" s="123" t="str">
        <f t="shared" ref="M261" si="1464">IF(ABS(L261)&lt;5%,"VG",IF(ABS(L261)&lt;10%,"G",IF(ABS(L261)&lt;15%,"S","NS")))</f>
        <v>VG</v>
      </c>
      <c r="N261" s="122"/>
      <c r="O261" s="122"/>
      <c r="P261" s="122"/>
      <c r="Q261" s="122">
        <v>0.4</v>
      </c>
      <c r="R261" s="122" t="str">
        <f t="shared" ref="R261" si="1465">IF(Q261&lt;=0.5,"VG",IF(Q261&lt;=0.6,"G",IF(Q261&lt;=0.7,"S","NS")))</f>
        <v>VG</v>
      </c>
      <c r="S261" s="122"/>
      <c r="T261" s="122"/>
      <c r="U261" s="122"/>
      <c r="V261" s="122">
        <v>0.95</v>
      </c>
      <c r="W261" s="122" t="str">
        <f t="shared" ref="W261" si="1466">IF(V261&gt;0.85,"VG",IF(V261&gt;0.75,"G",IF(V261&gt;0.6,"S","NS")))</f>
        <v>VG</v>
      </c>
      <c r="X261" s="122"/>
      <c r="Y261" s="122"/>
      <c r="Z261" s="122"/>
      <c r="AA261" s="122"/>
      <c r="AB261" s="123"/>
      <c r="AC261" s="122"/>
      <c r="AD261" s="122"/>
      <c r="AE261" s="122"/>
      <c r="AF261" s="123"/>
      <c r="AG261" s="122"/>
      <c r="AH261" s="122"/>
      <c r="AI261" s="122"/>
      <c r="AJ261" s="123"/>
      <c r="AK261" s="122"/>
      <c r="AL261" s="122"/>
    </row>
    <row r="262" spans="1:38" s="124" customFormat="1" x14ac:dyDescent="0.3">
      <c r="A262" s="124">
        <v>14162500</v>
      </c>
      <c r="B262" s="124">
        <v>23772909</v>
      </c>
      <c r="C262" s="124" t="s">
        <v>11</v>
      </c>
      <c r="D262" s="124" t="s">
        <v>228</v>
      </c>
      <c r="E262" s="124" t="s">
        <v>229</v>
      </c>
      <c r="F262" s="125">
        <v>1.2</v>
      </c>
      <c r="G262" s="126">
        <v>0.76</v>
      </c>
      <c r="H262" s="126" t="str">
        <f t="shared" ref="H262" si="1467">IF(G262&gt;0.8,"VG",IF(G262&gt;0.7,"G",IF(G262&gt;0.45,"S","NS")))</f>
        <v>G</v>
      </c>
      <c r="I262" s="126"/>
      <c r="J262" s="126"/>
      <c r="K262" s="126"/>
      <c r="L262" s="127">
        <v>0.156</v>
      </c>
      <c r="M262" s="127" t="str">
        <f t="shared" ref="M262" si="1468">IF(ABS(L262)&lt;5%,"VG",IF(ABS(L262)&lt;10%,"G",IF(ABS(L262)&lt;15%,"S","NS")))</f>
        <v>NS</v>
      </c>
      <c r="N262" s="126"/>
      <c r="O262" s="126"/>
      <c r="P262" s="126"/>
      <c r="Q262" s="126">
        <v>0.45</v>
      </c>
      <c r="R262" s="126" t="str">
        <f t="shared" ref="R262" si="1469">IF(Q262&lt;=0.5,"VG",IF(Q262&lt;=0.6,"G",IF(Q262&lt;=0.7,"S","NS")))</f>
        <v>VG</v>
      </c>
      <c r="S262" s="126"/>
      <c r="T262" s="126"/>
      <c r="U262" s="126"/>
      <c r="V262" s="126">
        <v>0.95</v>
      </c>
      <c r="W262" s="126" t="str">
        <f t="shared" ref="W262" si="1470">IF(V262&gt;0.85,"VG",IF(V262&gt;0.75,"G",IF(V262&gt;0.6,"S","NS")))</f>
        <v>VG</v>
      </c>
      <c r="X262" s="126"/>
      <c r="Y262" s="126"/>
      <c r="Z262" s="126"/>
      <c r="AA262" s="126"/>
      <c r="AB262" s="127"/>
      <c r="AC262" s="126"/>
      <c r="AD262" s="126"/>
      <c r="AE262" s="126"/>
      <c r="AF262" s="127"/>
      <c r="AG262" s="126"/>
      <c r="AH262" s="126"/>
      <c r="AI262" s="126"/>
      <c r="AJ262" s="127"/>
      <c r="AK262" s="126"/>
      <c r="AL262" s="126"/>
    </row>
    <row r="263" spans="1:38" s="124" customFormat="1" x14ac:dyDescent="0.3">
      <c r="A263" s="124">
        <v>14162500</v>
      </c>
      <c r="B263" s="124">
        <v>23772909</v>
      </c>
      <c r="C263" s="124" t="s">
        <v>11</v>
      </c>
      <c r="D263" s="124" t="s">
        <v>240</v>
      </c>
      <c r="E263" s="124" t="s">
        <v>229</v>
      </c>
      <c r="F263" s="125">
        <v>1.2</v>
      </c>
      <c r="G263" s="126">
        <v>0.75</v>
      </c>
      <c r="H263" s="126" t="str">
        <f t="shared" ref="H263" si="1471">IF(G263&gt;0.8,"VG",IF(G263&gt;0.7,"G",IF(G263&gt;0.45,"S","NS")))</f>
        <v>G</v>
      </c>
      <c r="I263" s="126"/>
      <c r="J263" s="126"/>
      <c r="K263" s="126"/>
      <c r="L263" s="127">
        <v>0.158</v>
      </c>
      <c r="M263" s="127" t="str">
        <f t="shared" ref="M263" si="1472">IF(ABS(L263)&lt;5%,"VG",IF(ABS(L263)&lt;10%,"G",IF(ABS(L263)&lt;15%,"S","NS")))</f>
        <v>NS</v>
      </c>
      <c r="N263" s="126"/>
      <c r="O263" s="126"/>
      <c r="P263" s="126"/>
      <c r="Q263" s="126">
        <v>0.46</v>
      </c>
      <c r="R263" s="126" t="str">
        <f t="shared" ref="R263" si="1473">IF(Q263&lt;=0.5,"VG",IF(Q263&lt;=0.6,"G",IF(Q263&lt;=0.7,"S","NS")))</f>
        <v>VG</v>
      </c>
      <c r="S263" s="126"/>
      <c r="T263" s="126"/>
      <c r="U263" s="126"/>
      <c r="V263" s="126">
        <v>0.95</v>
      </c>
      <c r="W263" s="126" t="str">
        <f t="shared" ref="W263" si="1474">IF(V263&gt;0.85,"VG",IF(V263&gt;0.75,"G",IF(V263&gt;0.6,"S","NS")))</f>
        <v>VG</v>
      </c>
      <c r="X263" s="126"/>
      <c r="Y263" s="126"/>
      <c r="Z263" s="126"/>
      <c r="AA263" s="126"/>
      <c r="AB263" s="127"/>
      <c r="AC263" s="126"/>
      <c r="AD263" s="126"/>
      <c r="AE263" s="126"/>
      <c r="AF263" s="127"/>
      <c r="AG263" s="126"/>
      <c r="AH263" s="126"/>
      <c r="AI263" s="126"/>
      <c r="AJ263" s="127"/>
      <c r="AK263" s="126"/>
      <c r="AL263" s="126"/>
    </row>
    <row r="264" spans="1:38" s="120" customFormat="1" x14ac:dyDescent="0.3">
      <c r="A264" s="120">
        <v>14162500</v>
      </c>
      <c r="B264" s="120">
        <v>23772909</v>
      </c>
      <c r="C264" s="120" t="s">
        <v>11</v>
      </c>
      <c r="D264" s="120" t="s">
        <v>245</v>
      </c>
      <c r="E264" s="120" t="s">
        <v>246</v>
      </c>
      <c r="F264" s="121">
        <v>0.9</v>
      </c>
      <c r="G264" s="122">
        <v>0.87</v>
      </c>
      <c r="H264" s="122" t="str">
        <f t="shared" ref="H264" si="1475">IF(G264&gt;0.8,"VG",IF(G264&gt;0.7,"G",IF(G264&gt;0.45,"S","NS")))</f>
        <v>VG</v>
      </c>
      <c r="I264" s="122"/>
      <c r="J264" s="122"/>
      <c r="K264" s="122"/>
      <c r="L264" s="123">
        <v>9.9000000000000005E-2</v>
      </c>
      <c r="M264" s="123" t="str">
        <f t="shared" ref="M264" si="1476">IF(ABS(L264)&lt;5%,"VG",IF(ABS(L264)&lt;10%,"G",IF(ABS(L264)&lt;15%,"S","NS")))</f>
        <v>G</v>
      </c>
      <c r="N264" s="122"/>
      <c r="O264" s="122"/>
      <c r="P264" s="122"/>
      <c r="Q264" s="122">
        <v>0.35</v>
      </c>
      <c r="R264" s="122" t="str">
        <f t="shared" ref="R264" si="1477">IF(Q264&lt;=0.5,"VG",IF(Q264&lt;=0.6,"G",IF(Q264&lt;=0.7,"S","NS")))</f>
        <v>VG</v>
      </c>
      <c r="S264" s="122"/>
      <c r="T264" s="122"/>
      <c r="U264" s="122"/>
      <c r="V264" s="122">
        <v>0.95</v>
      </c>
      <c r="W264" s="122" t="str">
        <f t="shared" ref="W264" si="1478">IF(V264&gt;0.85,"VG",IF(V264&gt;0.75,"G",IF(V264&gt;0.6,"S","NS")))</f>
        <v>VG</v>
      </c>
      <c r="X264" s="122"/>
      <c r="Y264" s="122"/>
      <c r="Z264" s="122"/>
      <c r="AA264" s="122"/>
      <c r="AB264" s="123"/>
      <c r="AC264" s="122"/>
      <c r="AD264" s="122"/>
      <c r="AE264" s="122"/>
      <c r="AF264" s="123"/>
      <c r="AG264" s="122"/>
      <c r="AH264" s="122"/>
      <c r="AI264" s="122"/>
      <c r="AJ264" s="123"/>
      <c r="AK264" s="122"/>
      <c r="AL264" s="122"/>
    </row>
    <row r="265" spans="1:38" s="120" customFormat="1" x14ac:dyDescent="0.3">
      <c r="A265" s="120">
        <v>14162500</v>
      </c>
      <c r="B265" s="120">
        <v>23772909</v>
      </c>
      <c r="C265" s="120" t="s">
        <v>11</v>
      </c>
      <c r="D265" s="120" t="s">
        <v>251</v>
      </c>
      <c r="E265" s="120" t="s">
        <v>249</v>
      </c>
      <c r="F265" s="121">
        <v>0.6</v>
      </c>
      <c r="G265" s="122">
        <v>0.93</v>
      </c>
      <c r="H265" s="122" t="str">
        <f t="shared" ref="H265" si="1479">IF(G265&gt;0.8,"VG",IF(G265&gt;0.7,"G",IF(G265&gt;0.45,"S","NS")))</f>
        <v>VG</v>
      </c>
      <c r="I265" s="122"/>
      <c r="J265" s="122"/>
      <c r="K265" s="122"/>
      <c r="L265" s="123">
        <v>4.2000000000000003E-2</v>
      </c>
      <c r="M265" s="123" t="str">
        <f t="shared" ref="M265" si="1480">IF(ABS(L265)&lt;5%,"VG",IF(ABS(L265)&lt;10%,"G",IF(ABS(L265)&lt;15%,"S","NS")))</f>
        <v>VG</v>
      </c>
      <c r="N265" s="122"/>
      <c r="O265" s="122"/>
      <c r="P265" s="122"/>
      <c r="Q265" s="122">
        <v>0.26</v>
      </c>
      <c r="R265" s="122" t="str">
        <f t="shared" ref="R265" si="1481">IF(Q265&lt;=0.5,"VG",IF(Q265&lt;=0.6,"G",IF(Q265&lt;=0.7,"S","NS")))</f>
        <v>VG</v>
      </c>
      <c r="S265" s="122"/>
      <c r="T265" s="122"/>
      <c r="U265" s="122"/>
      <c r="V265" s="122">
        <v>0.95</v>
      </c>
      <c r="W265" s="122" t="str">
        <f t="shared" ref="W265" si="1482">IF(V265&gt;0.85,"VG",IF(V265&gt;0.75,"G",IF(V265&gt;0.6,"S","NS")))</f>
        <v>VG</v>
      </c>
      <c r="X265" s="122"/>
      <c r="Y265" s="122"/>
      <c r="Z265" s="122"/>
      <c r="AA265" s="122"/>
      <c r="AB265" s="123"/>
      <c r="AC265" s="122"/>
      <c r="AD265" s="122"/>
      <c r="AE265" s="122"/>
      <c r="AF265" s="123"/>
      <c r="AG265" s="122"/>
      <c r="AH265" s="122"/>
      <c r="AI265" s="122"/>
      <c r="AJ265" s="123"/>
      <c r="AK265" s="122"/>
      <c r="AL265" s="122"/>
    </row>
    <row r="266" spans="1:38" s="120" customFormat="1" x14ac:dyDescent="0.3">
      <c r="A266" s="120">
        <v>14162500</v>
      </c>
      <c r="B266" s="120">
        <v>23772909</v>
      </c>
      <c r="C266" s="120" t="s">
        <v>11</v>
      </c>
      <c r="D266" s="120" t="s">
        <v>254</v>
      </c>
      <c r="E266" s="120" t="s">
        <v>255</v>
      </c>
      <c r="F266" s="121">
        <v>0.5</v>
      </c>
      <c r="G266" s="122">
        <v>0.94</v>
      </c>
      <c r="H266" s="122" t="str">
        <f t="shared" ref="H266" si="1483">IF(G266&gt;0.8,"VG",IF(G266&gt;0.7,"G",IF(G266&gt;0.45,"S","NS")))</f>
        <v>VG</v>
      </c>
      <c r="I266" s="122"/>
      <c r="J266" s="122"/>
      <c r="K266" s="122"/>
      <c r="L266" s="123">
        <v>-6.0000000000000001E-3</v>
      </c>
      <c r="M266" s="123" t="str">
        <f t="shared" ref="M266" si="1484">IF(ABS(L266)&lt;5%,"VG",IF(ABS(L266)&lt;10%,"G",IF(ABS(L266)&lt;15%,"S","NS")))</f>
        <v>VG</v>
      </c>
      <c r="N266" s="122"/>
      <c r="O266" s="122"/>
      <c r="P266" s="122"/>
      <c r="Q266" s="122">
        <v>0.24</v>
      </c>
      <c r="R266" s="122" t="str">
        <f t="shared" ref="R266" si="1485">IF(Q266&lt;=0.5,"VG",IF(Q266&lt;=0.6,"G",IF(Q266&lt;=0.7,"S","NS")))</f>
        <v>VG</v>
      </c>
      <c r="S266" s="122"/>
      <c r="T266" s="122"/>
      <c r="U266" s="122"/>
      <c r="V266" s="122">
        <v>0.94</v>
      </c>
      <c r="W266" s="122" t="str">
        <f t="shared" ref="W266" si="1486">IF(V266&gt;0.85,"VG",IF(V266&gt;0.75,"G",IF(V266&gt;0.6,"S","NS")))</f>
        <v>VG</v>
      </c>
      <c r="X266" s="122"/>
      <c r="Y266" s="122"/>
      <c r="Z266" s="122"/>
      <c r="AA266" s="122"/>
      <c r="AB266" s="123"/>
      <c r="AC266" s="122"/>
      <c r="AD266" s="122"/>
      <c r="AE266" s="122"/>
      <c r="AF266" s="123"/>
      <c r="AG266" s="122"/>
      <c r="AH266" s="122"/>
      <c r="AI266" s="122"/>
      <c r="AJ266" s="123"/>
      <c r="AK266" s="122"/>
      <c r="AL266" s="122"/>
    </row>
    <row r="267" spans="1:38" s="136" customFormat="1" x14ac:dyDescent="0.3">
      <c r="F267" s="137"/>
      <c r="G267" s="138"/>
      <c r="H267" s="138"/>
      <c r="I267" s="138"/>
      <c r="J267" s="138"/>
      <c r="K267" s="138"/>
      <c r="L267" s="139"/>
      <c r="M267" s="139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9"/>
      <c r="AC267" s="138"/>
      <c r="AD267" s="138"/>
      <c r="AE267" s="138"/>
      <c r="AF267" s="139"/>
      <c r="AG267" s="138"/>
      <c r="AH267" s="138"/>
      <c r="AI267" s="138"/>
      <c r="AJ267" s="139"/>
      <c r="AK267" s="138"/>
      <c r="AL267" s="138"/>
    </row>
    <row r="268" spans="1:38" s="69" customFormat="1" x14ac:dyDescent="0.3">
      <c r="A268" s="69">
        <v>14164900</v>
      </c>
      <c r="B268" s="69">
        <v>23772751</v>
      </c>
      <c r="C268" s="69" t="s">
        <v>60</v>
      </c>
      <c r="D268" s="69" t="s">
        <v>55</v>
      </c>
      <c r="F268" s="80"/>
      <c r="G268" s="70">
        <v>0.88600000000000001</v>
      </c>
      <c r="H268" s="70" t="str">
        <f t="shared" ref="H268:H287" si="1487">IF(G268&gt;0.8,"VG",IF(G268&gt;0.7,"G",IF(G268&gt;0.45,"S","NS")))</f>
        <v>VG</v>
      </c>
      <c r="I268" s="70"/>
      <c r="J268" s="70"/>
      <c r="K268" s="70"/>
      <c r="L268" s="71">
        <v>5.7000000000000002E-2</v>
      </c>
      <c r="M268" s="71" t="str">
        <f t="shared" ref="M268:M287" si="1488">IF(ABS(L268)&lt;5%,"VG",IF(ABS(L268)&lt;10%,"G",IF(ABS(L268)&lt;15%,"S","NS")))</f>
        <v>G</v>
      </c>
      <c r="N268" s="70"/>
      <c r="O268" s="70"/>
      <c r="P268" s="70"/>
      <c r="Q268" s="70">
        <v>0.33300000000000002</v>
      </c>
      <c r="R268" s="70" t="str">
        <f t="shared" ref="R268:R287" si="1489">IF(Q268&lt;=0.5,"VG",IF(Q268&lt;=0.6,"G",IF(Q268&lt;=0.7,"S","NS")))</f>
        <v>VG</v>
      </c>
      <c r="S268" s="70"/>
      <c r="T268" s="70"/>
      <c r="U268" s="70"/>
      <c r="V268" s="70">
        <v>0.93</v>
      </c>
      <c r="W268" s="70" t="str">
        <f t="shared" ref="W268:W287" si="1490">IF(V268&gt;0.85,"VG",IF(V268&gt;0.75,"G",IF(V268&gt;0.6,"S","NS")))</f>
        <v>VG</v>
      </c>
      <c r="X268" s="70"/>
      <c r="Y268" s="70"/>
      <c r="Z268" s="70"/>
      <c r="AA268" s="70"/>
      <c r="AB268" s="71"/>
      <c r="AC268" s="70"/>
      <c r="AD268" s="70"/>
      <c r="AE268" s="70"/>
      <c r="AF268" s="71"/>
      <c r="AG268" s="70"/>
      <c r="AH268" s="70"/>
      <c r="AI268" s="70"/>
      <c r="AJ268" s="71"/>
      <c r="AK268" s="70"/>
      <c r="AL268" s="70"/>
    </row>
    <row r="269" spans="1:38" s="69" customFormat="1" x14ac:dyDescent="0.3">
      <c r="A269" s="69">
        <v>14164900</v>
      </c>
      <c r="B269" s="69">
        <v>23772751</v>
      </c>
      <c r="C269" s="69" t="s">
        <v>60</v>
      </c>
      <c r="D269" s="69" t="s">
        <v>93</v>
      </c>
      <c r="F269" s="80"/>
      <c r="G269" s="70">
        <v>0.91300000000000003</v>
      </c>
      <c r="H269" s="70" t="str">
        <f t="shared" si="1487"/>
        <v>VG</v>
      </c>
      <c r="I269" s="70"/>
      <c r="J269" s="70"/>
      <c r="K269" s="70"/>
      <c r="L269" s="71">
        <v>3.2000000000000001E-2</v>
      </c>
      <c r="M269" s="71" t="str">
        <f t="shared" si="1488"/>
        <v>VG</v>
      </c>
      <c r="N269" s="70"/>
      <c r="O269" s="70"/>
      <c r="P269" s="70"/>
      <c r="Q269" s="70">
        <v>0.29199999999999998</v>
      </c>
      <c r="R269" s="70" t="str">
        <f t="shared" si="1489"/>
        <v>VG</v>
      </c>
      <c r="S269" s="70"/>
      <c r="T269" s="70"/>
      <c r="U269" s="70"/>
      <c r="V269" s="70">
        <v>0.93799999999999994</v>
      </c>
      <c r="W269" s="70" t="str">
        <f t="shared" si="1490"/>
        <v>VG</v>
      </c>
      <c r="X269" s="70"/>
      <c r="Y269" s="70"/>
      <c r="Z269" s="70"/>
      <c r="AA269" s="70"/>
      <c r="AB269" s="71"/>
      <c r="AC269" s="70"/>
      <c r="AD269" s="70"/>
      <c r="AE269" s="70"/>
      <c r="AF269" s="71"/>
      <c r="AG269" s="70"/>
      <c r="AH269" s="70"/>
      <c r="AI269" s="70"/>
      <c r="AJ269" s="71"/>
      <c r="AK269" s="70"/>
      <c r="AL269" s="70"/>
    </row>
    <row r="270" spans="1:38" s="69" customFormat="1" x14ac:dyDescent="0.3">
      <c r="A270" s="69">
        <v>14164900</v>
      </c>
      <c r="B270" s="69">
        <v>23772751</v>
      </c>
      <c r="C270" s="69" t="s">
        <v>60</v>
      </c>
      <c r="D270" s="69" t="s">
        <v>159</v>
      </c>
      <c r="F270" s="80"/>
      <c r="G270" s="70">
        <v>0.876</v>
      </c>
      <c r="H270" s="70" t="str">
        <f t="shared" si="1487"/>
        <v>VG</v>
      </c>
      <c r="I270" s="70"/>
      <c r="J270" s="70"/>
      <c r="K270" s="70"/>
      <c r="L270" s="71">
        <v>0.08</v>
      </c>
      <c r="M270" s="71" t="str">
        <f t="shared" si="1488"/>
        <v>G</v>
      </c>
      <c r="N270" s="70"/>
      <c r="O270" s="70"/>
      <c r="P270" s="70"/>
      <c r="Q270" s="70">
        <v>0.34300000000000003</v>
      </c>
      <c r="R270" s="70" t="str">
        <f t="shared" si="1489"/>
        <v>VG</v>
      </c>
      <c r="S270" s="70"/>
      <c r="T270" s="70"/>
      <c r="U270" s="70"/>
      <c r="V270" s="70">
        <v>0.92900000000000005</v>
      </c>
      <c r="W270" s="70" t="str">
        <f t="shared" si="1490"/>
        <v>VG</v>
      </c>
      <c r="X270" s="70"/>
      <c r="Y270" s="70"/>
      <c r="Z270" s="70"/>
      <c r="AA270" s="70"/>
      <c r="AB270" s="71"/>
      <c r="AC270" s="70"/>
      <c r="AD270" s="70"/>
      <c r="AE270" s="70"/>
      <c r="AF270" s="71"/>
      <c r="AG270" s="70"/>
      <c r="AH270" s="70"/>
      <c r="AI270" s="70"/>
      <c r="AJ270" s="71"/>
      <c r="AK270" s="70"/>
      <c r="AL270" s="70"/>
    </row>
    <row r="271" spans="1:38" s="69" customFormat="1" x14ac:dyDescent="0.3">
      <c r="A271" s="69">
        <v>14164900</v>
      </c>
      <c r="B271" s="69">
        <v>23772751</v>
      </c>
      <c r="C271" s="69" t="s">
        <v>60</v>
      </c>
      <c r="D271" s="69" t="s">
        <v>161</v>
      </c>
      <c r="F271" s="80"/>
      <c r="G271" s="70">
        <v>0.84099999999999997</v>
      </c>
      <c r="H271" s="70" t="str">
        <f t="shared" si="1487"/>
        <v>VG</v>
      </c>
      <c r="I271" s="70"/>
      <c r="J271" s="70"/>
      <c r="K271" s="70"/>
      <c r="L271" s="71">
        <v>0.123</v>
      </c>
      <c r="M271" s="71" t="str">
        <f t="shared" si="1488"/>
        <v>S</v>
      </c>
      <c r="N271" s="70"/>
      <c r="O271" s="70"/>
      <c r="P271" s="70"/>
      <c r="Q271" s="70">
        <v>0.38100000000000001</v>
      </c>
      <c r="R271" s="70" t="str">
        <f t="shared" si="1489"/>
        <v>VG</v>
      </c>
      <c r="S271" s="70"/>
      <c r="T271" s="70"/>
      <c r="U271" s="70"/>
      <c r="V271" s="70">
        <v>0.93500000000000005</v>
      </c>
      <c r="W271" s="70" t="str">
        <f t="shared" si="1490"/>
        <v>VG</v>
      </c>
      <c r="X271" s="70"/>
      <c r="Y271" s="70"/>
      <c r="Z271" s="70"/>
      <c r="AA271" s="70"/>
      <c r="AB271" s="71"/>
      <c r="AC271" s="70"/>
      <c r="AD271" s="70"/>
      <c r="AE271" s="70"/>
      <c r="AF271" s="71"/>
      <c r="AG271" s="70"/>
      <c r="AH271" s="70"/>
      <c r="AI271" s="70"/>
      <c r="AJ271" s="71"/>
      <c r="AK271" s="70"/>
      <c r="AL271" s="70"/>
    </row>
    <row r="272" spans="1:38" s="69" customFormat="1" x14ac:dyDescent="0.3">
      <c r="A272" s="69">
        <v>14164900</v>
      </c>
      <c r="B272" s="69">
        <v>23772751</v>
      </c>
      <c r="C272" s="69" t="s">
        <v>60</v>
      </c>
      <c r="D272" s="69" t="s">
        <v>162</v>
      </c>
      <c r="F272" s="80"/>
      <c r="G272" s="70">
        <v>0.66</v>
      </c>
      <c r="H272" s="70" t="str">
        <f t="shared" si="1487"/>
        <v>S</v>
      </c>
      <c r="I272" s="70"/>
      <c r="J272" s="70"/>
      <c r="K272" s="70"/>
      <c r="L272" s="71">
        <v>-8.1000000000000003E-2</v>
      </c>
      <c r="M272" s="71" t="str">
        <f t="shared" si="1488"/>
        <v>G</v>
      </c>
      <c r="N272" s="70"/>
      <c r="O272" s="70"/>
      <c r="P272" s="70"/>
      <c r="Q272" s="70">
        <v>0.56599999999999995</v>
      </c>
      <c r="R272" s="70" t="str">
        <f t="shared" si="1489"/>
        <v>G</v>
      </c>
      <c r="S272" s="70"/>
      <c r="T272" s="70"/>
      <c r="U272" s="70"/>
      <c r="V272" s="70">
        <v>0.85499999999999998</v>
      </c>
      <c r="W272" s="70" t="str">
        <f t="shared" si="1490"/>
        <v>VG</v>
      </c>
      <c r="X272" s="70"/>
      <c r="Y272" s="70"/>
      <c r="Z272" s="70"/>
      <c r="AA272" s="70"/>
      <c r="AB272" s="71"/>
      <c r="AC272" s="70"/>
      <c r="AD272" s="70"/>
      <c r="AE272" s="70"/>
      <c r="AF272" s="71"/>
      <c r="AG272" s="70"/>
      <c r="AH272" s="70"/>
      <c r="AI272" s="70"/>
      <c r="AJ272" s="71"/>
      <c r="AK272" s="70"/>
      <c r="AL272" s="70"/>
    </row>
    <row r="273" spans="1:38" s="69" customFormat="1" x14ac:dyDescent="0.3">
      <c r="A273" s="69">
        <v>14164900</v>
      </c>
      <c r="B273" s="69">
        <v>23772751</v>
      </c>
      <c r="C273" s="69" t="s">
        <v>60</v>
      </c>
      <c r="D273" s="69" t="s">
        <v>163</v>
      </c>
      <c r="F273" s="80"/>
      <c r="G273" s="70">
        <v>0.92500000000000004</v>
      </c>
      <c r="H273" s="70" t="str">
        <f t="shared" si="1487"/>
        <v>VG</v>
      </c>
      <c r="I273" s="70"/>
      <c r="J273" s="70"/>
      <c r="K273" s="70"/>
      <c r="L273" s="71">
        <v>2.3E-2</v>
      </c>
      <c r="M273" s="71" t="str">
        <f t="shared" si="1488"/>
        <v>VG</v>
      </c>
      <c r="N273" s="70"/>
      <c r="O273" s="70"/>
      <c r="P273" s="70"/>
      <c r="Q273" s="70">
        <v>0.27100000000000002</v>
      </c>
      <c r="R273" s="70" t="str">
        <f t="shared" si="1489"/>
        <v>VG</v>
      </c>
      <c r="S273" s="70"/>
      <c r="T273" s="70"/>
      <c r="U273" s="70"/>
      <c r="V273" s="70">
        <v>0.94199999999999995</v>
      </c>
      <c r="W273" s="70" t="str">
        <f t="shared" si="1490"/>
        <v>VG</v>
      </c>
      <c r="X273" s="70"/>
      <c r="Y273" s="70"/>
      <c r="Z273" s="70"/>
      <c r="AA273" s="70"/>
      <c r="AB273" s="71"/>
      <c r="AC273" s="70"/>
      <c r="AD273" s="70"/>
      <c r="AE273" s="70"/>
      <c r="AF273" s="71"/>
      <c r="AG273" s="70"/>
      <c r="AH273" s="70"/>
      <c r="AI273" s="70"/>
      <c r="AJ273" s="71"/>
      <c r="AK273" s="70"/>
      <c r="AL273" s="70"/>
    </row>
    <row r="274" spans="1:38" s="69" customFormat="1" x14ac:dyDescent="0.3">
      <c r="A274" s="69">
        <v>14164900</v>
      </c>
      <c r="B274" s="69">
        <v>23772751</v>
      </c>
      <c r="C274" s="69" t="s">
        <v>60</v>
      </c>
      <c r="D274" s="69" t="s">
        <v>165</v>
      </c>
      <c r="F274" s="80"/>
      <c r="G274" s="70">
        <v>0.90300000000000002</v>
      </c>
      <c r="H274" s="70" t="str">
        <f t="shared" si="1487"/>
        <v>VG</v>
      </c>
      <c r="I274" s="70"/>
      <c r="J274" s="70"/>
      <c r="K274" s="70"/>
      <c r="L274" s="71">
        <v>-7.0000000000000001E-3</v>
      </c>
      <c r="M274" s="71" t="str">
        <f t="shared" si="1488"/>
        <v>VG</v>
      </c>
      <c r="N274" s="70"/>
      <c r="O274" s="70"/>
      <c r="P274" s="70"/>
      <c r="Q274" s="70">
        <v>0.31</v>
      </c>
      <c r="R274" s="70" t="str">
        <f t="shared" si="1489"/>
        <v>VG</v>
      </c>
      <c r="S274" s="70"/>
      <c r="T274" s="70"/>
      <c r="U274" s="70"/>
      <c r="V274" s="70">
        <v>0.93100000000000005</v>
      </c>
      <c r="W274" s="70" t="str">
        <f t="shared" si="1490"/>
        <v>VG</v>
      </c>
      <c r="X274" s="70"/>
      <c r="Y274" s="70"/>
      <c r="Z274" s="70"/>
      <c r="AA274" s="70"/>
      <c r="AB274" s="71"/>
      <c r="AC274" s="70"/>
      <c r="AD274" s="70"/>
      <c r="AE274" s="70"/>
      <c r="AF274" s="71"/>
      <c r="AG274" s="70"/>
      <c r="AH274" s="70"/>
      <c r="AI274" s="70"/>
      <c r="AJ274" s="71"/>
      <c r="AK274" s="70"/>
      <c r="AL274" s="70"/>
    </row>
    <row r="275" spans="1:38" s="69" customFormat="1" x14ac:dyDescent="0.3">
      <c r="A275" s="69">
        <v>14164900</v>
      </c>
      <c r="B275" s="69">
        <v>23772751</v>
      </c>
      <c r="C275" s="69" t="s">
        <v>60</v>
      </c>
      <c r="D275" s="69" t="s">
        <v>168</v>
      </c>
      <c r="F275" s="80"/>
      <c r="G275" s="70">
        <v>0.93100000000000005</v>
      </c>
      <c r="H275" s="70" t="str">
        <f t="shared" si="1487"/>
        <v>VG</v>
      </c>
      <c r="I275" s="70"/>
      <c r="J275" s="70"/>
      <c r="K275" s="70"/>
      <c r="L275" s="71">
        <v>3.4000000000000002E-2</v>
      </c>
      <c r="M275" s="71" t="str">
        <f t="shared" si="1488"/>
        <v>VG</v>
      </c>
      <c r="N275" s="70"/>
      <c r="O275" s="70"/>
      <c r="P275" s="70"/>
      <c r="Q275" s="70">
        <v>0.26100000000000001</v>
      </c>
      <c r="R275" s="70" t="str">
        <f t="shared" si="1489"/>
        <v>VG</v>
      </c>
      <c r="S275" s="70"/>
      <c r="T275" s="70"/>
      <c r="U275" s="70"/>
      <c r="V275" s="70">
        <v>0.94799999999999995</v>
      </c>
      <c r="W275" s="70" t="str">
        <f t="shared" si="1490"/>
        <v>VG</v>
      </c>
      <c r="X275" s="70"/>
      <c r="Y275" s="70"/>
      <c r="Z275" s="70"/>
      <c r="AA275" s="70"/>
      <c r="AB275" s="71"/>
      <c r="AC275" s="70"/>
      <c r="AD275" s="70"/>
      <c r="AE275" s="70"/>
      <c r="AF275" s="71"/>
      <c r="AG275" s="70"/>
      <c r="AH275" s="70"/>
      <c r="AI275" s="70"/>
      <c r="AJ275" s="71"/>
      <c r="AK275" s="70"/>
      <c r="AL275" s="70"/>
    </row>
    <row r="276" spans="1:38" s="63" customFormat="1" x14ac:dyDescent="0.3">
      <c r="A276" s="63">
        <v>14164900</v>
      </c>
      <c r="B276" s="63">
        <v>23772751</v>
      </c>
      <c r="C276" s="63" t="s">
        <v>60</v>
      </c>
      <c r="D276" s="63" t="s">
        <v>169</v>
      </c>
      <c r="F276" s="79"/>
      <c r="G276" s="64">
        <v>0.92600000000000005</v>
      </c>
      <c r="H276" s="64" t="str">
        <f t="shared" si="1487"/>
        <v>VG</v>
      </c>
      <c r="I276" s="64"/>
      <c r="J276" s="64"/>
      <c r="K276" s="64"/>
      <c r="L276" s="65">
        <v>1.4E-2</v>
      </c>
      <c r="M276" s="65" t="str">
        <f t="shared" si="1488"/>
        <v>VG</v>
      </c>
      <c r="N276" s="64"/>
      <c r="O276" s="64"/>
      <c r="P276" s="64"/>
      <c r="Q276" s="64">
        <v>0.27</v>
      </c>
      <c r="R276" s="64" t="str">
        <f t="shared" si="1489"/>
        <v>VG</v>
      </c>
      <c r="S276" s="64"/>
      <c r="T276" s="64"/>
      <c r="U276" s="64"/>
      <c r="V276" s="64">
        <v>0.95299999999999996</v>
      </c>
      <c r="W276" s="64" t="str">
        <f t="shared" si="1490"/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14164900</v>
      </c>
      <c r="B277" s="63">
        <v>23772751</v>
      </c>
      <c r="C277" s="63" t="s">
        <v>60</v>
      </c>
      <c r="D277" s="63" t="s">
        <v>171</v>
      </c>
      <c r="F277" s="79"/>
      <c r="G277" s="64">
        <v>0.73699999999999999</v>
      </c>
      <c r="H277" s="64" t="str">
        <f t="shared" si="1487"/>
        <v>G</v>
      </c>
      <c r="I277" s="64"/>
      <c r="J277" s="64"/>
      <c r="K277" s="64"/>
      <c r="L277" s="65">
        <v>-7.3999999999999996E-2</v>
      </c>
      <c r="M277" s="65" t="str">
        <f t="shared" si="1488"/>
        <v>G</v>
      </c>
      <c r="N277" s="64"/>
      <c r="O277" s="64"/>
      <c r="P277" s="64"/>
      <c r="Q277" s="64">
        <v>0.5</v>
      </c>
      <c r="R277" s="64" t="str">
        <f t="shared" si="1489"/>
        <v>VG</v>
      </c>
      <c r="S277" s="64"/>
      <c r="T277" s="64"/>
      <c r="U277" s="64"/>
      <c r="V277" s="64">
        <v>0.96099999999999997</v>
      </c>
      <c r="W277" s="64" t="str">
        <f t="shared" si="1490"/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x14ac:dyDescent="0.3">
      <c r="A278" s="63">
        <v>14164900</v>
      </c>
      <c r="B278" s="63">
        <v>23772751</v>
      </c>
      <c r="C278" s="63" t="s">
        <v>60</v>
      </c>
      <c r="D278" s="63" t="s">
        <v>172</v>
      </c>
      <c r="F278" s="79">
        <v>1.7</v>
      </c>
      <c r="G278" s="64">
        <v>0.7</v>
      </c>
      <c r="H278" s="64" t="str">
        <f t="shared" si="1487"/>
        <v>S</v>
      </c>
      <c r="I278" s="64"/>
      <c r="J278" s="64"/>
      <c r="K278" s="64"/>
      <c r="L278" s="65">
        <v>-8.5999999999999993E-2</v>
      </c>
      <c r="M278" s="65" t="str">
        <f t="shared" si="1488"/>
        <v>G</v>
      </c>
      <c r="N278" s="64"/>
      <c r="O278" s="64"/>
      <c r="P278" s="64"/>
      <c r="Q278" s="64">
        <v>0.53</v>
      </c>
      <c r="R278" s="64" t="str">
        <f t="shared" si="1489"/>
        <v>G</v>
      </c>
      <c r="S278" s="64"/>
      <c r="T278" s="64"/>
      <c r="U278" s="64"/>
      <c r="V278" s="64">
        <v>0.96</v>
      </c>
      <c r="W278" s="64" t="str">
        <f t="shared" si="1490"/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14164900</v>
      </c>
      <c r="B279" s="63">
        <v>23772751</v>
      </c>
      <c r="C279" s="63" t="s">
        <v>60</v>
      </c>
      <c r="D279" s="63" t="s">
        <v>174</v>
      </c>
      <c r="F279" s="79">
        <v>1.7</v>
      </c>
      <c r="G279" s="64">
        <v>0.7</v>
      </c>
      <c r="H279" s="64" t="str">
        <f t="shared" si="1487"/>
        <v>S</v>
      </c>
      <c r="I279" s="64"/>
      <c r="J279" s="64"/>
      <c r="K279" s="64"/>
      <c r="L279" s="65">
        <v>-8.5000000000000006E-2</v>
      </c>
      <c r="M279" s="65" t="str">
        <f t="shared" si="1488"/>
        <v>G</v>
      </c>
      <c r="N279" s="64"/>
      <c r="O279" s="64"/>
      <c r="P279" s="64"/>
      <c r="Q279" s="64">
        <v>0.53</v>
      </c>
      <c r="R279" s="64" t="str">
        <f t="shared" si="1489"/>
        <v>G</v>
      </c>
      <c r="S279" s="64"/>
      <c r="T279" s="64"/>
      <c r="U279" s="64"/>
      <c r="V279" s="64">
        <v>0.96</v>
      </c>
      <c r="W279" s="64" t="str">
        <f t="shared" si="1490"/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ht="28.8" x14ac:dyDescent="0.3">
      <c r="A280" s="63">
        <v>14164900</v>
      </c>
      <c r="B280" s="63">
        <v>23772751</v>
      </c>
      <c r="C280" s="63" t="s">
        <v>60</v>
      </c>
      <c r="D280" s="82" t="s">
        <v>175</v>
      </c>
      <c r="E280" s="82"/>
      <c r="F280" s="79">
        <v>1.5</v>
      </c>
      <c r="G280" s="64">
        <v>0.75</v>
      </c>
      <c r="H280" s="64" t="str">
        <f t="shared" si="1487"/>
        <v>G</v>
      </c>
      <c r="I280" s="64"/>
      <c r="J280" s="64"/>
      <c r="K280" s="64"/>
      <c r="L280" s="65">
        <v>-6.2E-2</v>
      </c>
      <c r="M280" s="65" t="str">
        <f t="shared" si="1488"/>
        <v>G</v>
      </c>
      <c r="N280" s="64"/>
      <c r="O280" s="64"/>
      <c r="P280" s="64"/>
      <c r="Q280" s="64">
        <v>0.5</v>
      </c>
      <c r="R280" s="64" t="str">
        <f t="shared" si="1489"/>
        <v>VG</v>
      </c>
      <c r="S280" s="64"/>
      <c r="T280" s="64"/>
      <c r="U280" s="64"/>
      <c r="V280" s="64">
        <v>0.97</v>
      </c>
      <c r="W280" s="64" t="str">
        <f t="shared" si="1490"/>
        <v>VG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ht="28.8" x14ac:dyDescent="0.3">
      <c r="A281" s="63">
        <v>14164900</v>
      </c>
      <c r="B281" s="63">
        <v>23772751</v>
      </c>
      <c r="C281" s="63" t="s">
        <v>60</v>
      </c>
      <c r="D281" s="82" t="s">
        <v>176</v>
      </c>
      <c r="E281" s="82"/>
      <c r="F281" s="79">
        <v>1.4</v>
      </c>
      <c r="G281" s="64">
        <v>0.77</v>
      </c>
      <c r="H281" s="64" t="str">
        <f t="shared" si="1487"/>
        <v>G</v>
      </c>
      <c r="I281" s="64"/>
      <c r="J281" s="64"/>
      <c r="K281" s="64"/>
      <c r="L281" s="65">
        <v>-0.04</v>
      </c>
      <c r="M281" s="65" t="str">
        <f t="shared" si="1488"/>
        <v>VG</v>
      </c>
      <c r="N281" s="64"/>
      <c r="O281" s="64"/>
      <c r="P281" s="64"/>
      <c r="Q281" s="64">
        <v>0.48</v>
      </c>
      <c r="R281" s="64" t="str">
        <f t="shared" si="1489"/>
        <v>VG</v>
      </c>
      <c r="S281" s="64"/>
      <c r="T281" s="64"/>
      <c r="U281" s="64"/>
      <c r="V281" s="64">
        <v>0.97</v>
      </c>
      <c r="W281" s="64" t="str">
        <f t="shared" si="1490"/>
        <v>VG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14164900</v>
      </c>
      <c r="B282" s="63">
        <v>23772751</v>
      </c>
      <c r="C282" s="63" t="s">
        <v>60</v>
      </c>
      <c r="D282" s="82" t="s">
        <v>177</v>
      </c>
      <c r="E282" s="82"/>
      <c r="F282" s="79">
        <v>1.5</v>
      </c>
      <c r="G282" s="64">
        <v>0.79</v>
      </c>
      <c r="H282" s="64" t="str">
        <f t="shared" si="1487"/>
        <v>G</v>
      </c>
      <c r="I282" s="64"/>
      <c r="J282" s="64"/>
      <c r="K282" s="64"/>
      <c r="L282" s="65">
        <v>0.17299999999999999</v>
      </c>
      <c r="M282" s="65" t="str">
        <f t="shared" si="1488"/>
        <v>NS</v>
      </c>
      <c r="N282" s="64"/>
      <c r="O282" s="64"/>
      <c r="P282" s="64"/>
      <c r="Q282" s="64">
        <v>0.43</v>
      </c>
      <c r="R282" s="64" t="str">
        <f t="shared" si="1489"/>
        <v>VG</v>
      </c>
      <c r="S282" s="64"/>
      <c r="T282" s="64"/>
      <c r="U282" s="64"/>
      <c r="V282" s="64">
        <v>0.96</v>
      </c>
      <c r="W282" s="64" t="str">
        <f t="shared" si="1490"/>
        <v>VG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47" customFormat="1" x14ac:dyDescent="0.3">
      <c r="A283" s="47">
        <v>14164900</v>
      </c>
      <c r="B283" s="47">
        <v>23772751</v>
      </c>
      <c r="C283" s="47" t="s">
        <v>60</v>
      </c>
      <c r="D283" s="99" t="s">
        <v>178</v>
      </c>
      <c r="E283" s="99"/>
      <c r="F283" s="100">
        <v>1.6</v>
      </c>
      <c r="G283" s="49">
        <v>0.77</v>
      </c>
      <c r="H283" s="49" t="str">
        <f t="shared" si="1487"/>
        <v>G</v>
      </c>
      <c r="I283" s="49"/>
      <c r="J283" s="49"/>
      <c r="K283" s="49"/>
      <c r="L283" s="50">
        <v>0.189</v>
      </c>
      <c r="M283" s="50" t="str">
        <f t="shared" si="1488"/>
        <v>NS</v>
      </c>
      <c r="N283" s="49"/>
      <c r="O283" s="49"/>
      <c r="P283" s="49"/>
      <c r="Q283" s="49">
        <v>0.44</v>
      </c>
      <c r="R283" s="49" t="str">
        <f t="shared" si="1489"/>
        <v>VG</v>
      </c>
      <c r="S283" s="49"/>
      <c r="T283" s="49"/>
      <c r="U283" s="49"/>
      <c r="V283" s="49">
        <v>0.97</v>
      </c>
      <c r="W283" s="49" t="str">
        <f t="shared" si="1490"/>
        <v>VG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  <row r="284" spans="1:38" s="47" customFormat="1" x14ac:dyDescent="0.3">
      <c r="A284" s="47">
        <v>14164900</v>
      </c>
      <c r="B284" s="47">
        <v>23772751</v>
      </c>
      <c r="C284" s="47" t="s">
        <v>60</v>
      </c>
      <c r="D284" s="99" t="s">
        <v>186</v>
      </c>
      <c r="E284" s="99"/>
      <c r="F284" s="100">
        <v>1.6</v>
      </c>
      <c r="G284" s="49">
        <v>0.78</v>
      </c>
      <c r="H284" s="49" t="str">
        <f t="shared" si="1487"/>
        <v>G</v>
      </c>
      <c r="I284" s="49"/>
      <c r="J284" s="49"/>
      <c r="K284" s="49"/>
      <c r="L284" s="50">
        <v>0.187</v>
      </c>
      <c r="M284" s="50" t="str">
        <f t="shared" si="1488"/>
        <v>NS</v>
      </c>
      <c r="N284" s="49"/>
      <c r="O284" s="49"/>
      <c r="P284" s="49"/>
      <c r="Q284" s="49">
        <v>0.43</v>
      </c>
      <c r="R284" s="49" t="str">
        <f t="shared" si="1489"/>
        <v>VG</v>
      </c>
      <c r="S284" s="49"/>
      <c r="T284" s="49"/>
      <c r="U284" s="49"/>
      <c r="V284" s="49">
        <v>0.97</v>
      </c>
      <c r="W284" s="49" t="str">
        <f t="shared" si="1490"/>
        <v>VG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47" customFormat="1" x14ac:dyDescent="0.3">
      <c r="A285" s="47">
        <v>14164900</v>
      </c>
      <c r="B285" s="47">
        <v>23772751</v>
      </c>
      <c r="C285" s="47" t="s">
        <v>60</v>
      </c>
      <c r="D285" s="99" t="s">
        <v>188</v>
      </c>
      <c r="E285" s="99"/>
      <c r="F285" s="100">
        <v>1.6</v>
      </c>
      <c r="G285" s="49">
        <v>0.78</v>
      </c>
      <c r="H285" s="49" t="str">
        <f t="shared" si="1487"/>
        <v>G</v>
      </c>
      <c r="I285" s="49"/>
      <c r="J285" s="49"/>
      <c r="K285" s="49"/>
      <c r="L285" s="50">
        <v>0.186</v>
      </c>
      <c r="M285" s="50" t="str">
        <f t="shared" si="1488"/>
        <v>NS</v>
      </c>
      <c r="N285" s="49"/>
      <c r="O285" s="49"/>
      <c r="P285" s="49"/>
      <c r="Q285" s="49">
        <v>0.43</v>
      </c>
      <c r="R285" s="49" t="str">
        <f t="shared" si="1489"/>
        <v>VG</v>
      </c>
      <c r="S285" s="49"/>
      <c r="T285" s="49"/>
      <c r="U285" s="49"/>
      <c r="V285" s="49">
        <v>0.97</v>
      </c>
      <c r="W285" s="49" t="str">
        <f t="shared" si="1490"/>
        <v>VG</v>
      </c>
      <c r="X285" s="49"/>
      <c r="Y285" s="49"/>
      <c r="Z285" s="49"/>
      <c r="AA285" s="49"/>
      <c r="AB285" s="50"/>
      <c r="AC285" s="49"/>
      <c r="AD285" s="49"/>
      <c r="AE285" s="49"/>
      <c r="AF285" s="50"/>
      <c r="AG285" s="49"/>
      <c r="AH285" s="49"/>
      <c r="AI285" s="49"/>
      <c r="AJ285" s="50"/>
      <c r="AK285" s="49"/>
      <c r="AL285" s="49"/>
    </row>
    <row r="286" spans="1:38" s="63" customFormat="1" x14ac:dyDescent="0.3">
      <c r="A286" s="63">
        <v>14164900</v>
      </c>
      <c r="B286" s="63">
        <v>23772751</v>
      </c>
      <c r="C286" s="63" t="s">
        <v>60</v>
      </c>
      <c r="D286" s="98" t="s">
        <v>189</v>
      </c>
      <c r="E286" s="98"/>
      <c r="F286" s="79">
        <v>0.9</v>
      </c>
      <c r="G286" s="64">
        <v>0.92</v>
      </c>
      <c r="H286" s="64" t="str">
        <f t="shared" si="1487"/>
        <v>VG</v>
      </c>
      <c r="I286" s="64"/>
      <c r="J286" s="64"/>
      <c r="K286" s="64"/>
      <c r="L286" s="65">
        <v>8.8999999999999996E-2</v>
      </c>
      <c r="M286" s="65" t="str">
        <f t="shared" si="1488"/>
        <v>G</v>
      </c>
      <c r="N286" s="64"/>
      <c r="O286" s="64"/>
      <c r="P286" s="64"/>
      <c r="Q286" s="64">
        <v>0.28000000000000003</v>
      </c>
      <c r="R286" s="64" t="str">
        <f t="shared" si="1489"/>
        <v>VG</v>
      </c>
      <c r="S286" s="64"/>
      <c r="T286" s="64"/>
      <c r="U286" s="64"/>
      <c r="V286" s="64">
        <v>0.97</v>
      </c>
      <c r="W286" s="64" t="str">
        <f t="shared" si="1490"/>
        <v>VG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x14ac:dyDescent="0.3">
      <c r="A287" s="63">
        <v>14164900</v>
      </c>
      <c r="B287" s="63">
        <v>23772751</v>
      </c>
      <c r="C287" s="63" t="s">
        <v>60</v>
      </c>
      <c r="D287" s="98" t="s">
        <v>192</v>
      </c>
      <c r="E287" s="98" t="s">
        <v>194</v>
      </c>
      <c r="F287" s="79">
        <v>0.9</v>
      </c>
      <c r="G287" s="64">
        <v>0.92</v>
      </c>
      <c r="H287" s="64" t="str">
        <f t="shared" si="1487"/>
        <v>VG</v>
      </c>
      <c r="I287" s="64"/>
      <c r="J287" s="64"/>
      <c r="K287" s="64"/>
      <c r="L287" s="65">
        <v>8.1000000000000003E-2</v>
      </c>
      <c r="M287" s="65" t="str">
        <f t="shared" si="1488"/>
        <v>G</v>
      </c>
      <c r="N287" s="64"/>
      <c r="O287" s="64"/>
      <c r="P287" s="64"/>
      <c r="Q287" s="64">
        <v>0.27</v>
      </c>
      <c r="R287" s="64" t="str">
        <f t="shared" si="1489"/>
        <v>VG</v>
      </c>
      <c r="S287" s="64"/>
      <c r="T287" s="64"/>
      <c r="U287" s="64"/>
      <c r="V287" s="64">
        <v>0.97</v>
      </c>
      <c r="W287" s="64" t="str">
        <f t="shared" si="1490"/>
        <v>VG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x14ac:dyDescent="0.3">
      <c r="A288" s="63">
        <v>14164900</v>
      </c>
      <c r="B288" s="63">
        <v>23772751</v>
      </c>
      <c r="C288" s="63" t="s">
        <v>60</v>
      </c>
      <c r="D288" s="98" t="s">
        <v>197</v>
      </c>
      <c r="E288" s="98" t="s">
        <v>194</v>
      </c>
      <c r="F288" s="79">
        <v>0.9</v>
      </c>
      <c r="G288" s="64">
        <v>0.92</v>
      </c>
      <c r="H288" s="64" t="str">
        <f t="shared" ref="H288" si="1491">IF(G288&gt;0.8,"VG",IF(G288&gt;0.7,"G",IF(G288&gt;0.45,"S","NS")))</f>
        <v>VG</v>
      </c>
      <c r="I288" s="64"/>
      <c r="J288" s="64"/>
      <c r="K288" s="64"/>
      <c r="L288" s="65">
        <v>8.1000000000000003E-2</v>
      </c>
      <c r="M288" s="65" t="str">
        <f t="shared" ref="M288" si="1492">IF(ABS(L288)&lt;5%,"VG",IF(ABS(L288)&lt;10%,"G",IF(ABS(L288)&lt;15%,"S","NS")))</f>
        <v>G</v>
      </c>
      <c r="N288" s="64"/>
      <c r="O288" s="64"/>
      <c r="P288" s="64"/>
      <c r="Q288" s="64">
        <v>0.27</v>
      </c>
      <c r="R288" s="64" t="str">
        <f t="shared" ref="R288" si="1493">IF(Q288&lt;=0.5,"VG",IF(Q288&lt;=0.6,"G",IF(Q288&lt;=0.7,"S","NS")))</f>
        <v>VG</v>
      </c>
      <c r="S288" s="64"/>
      <c r="T288" s="64"/>
      <c r="U288" s="64"/>
      <c r="V288" s="64">
        <v>0.97</v>
      </c>
      <c r="W288" s="64" t="str">
        <f t="shared" ref="W288" si="1494">IF(V288&gt;0.85,"VG",IF(V288&gt;0.75,"G",IF(V288&gt;0.6,"S","NS")))</f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x14ac:dyDescent="0.3">
      <c r="A289" s="63">
        <v>14164900</v>
      </c>
      <c r="B289" s="63">
        <v>23772751</v>
      </c>
      <c r="C289" s="63" t="s">
        <v>60</v>
      </c>
      <c r="D289" s="98" t="s">
        <v>204</v>
      </c>
      <c r="E289" s="98" t="s">
        <v>198</v>
      </c>
      <c r="F289" s="79">
        <v>0.9</v>
      </c>
      <c r="G289" s="64">
        <v>0.93</v>
      </c>
      <c r="H289" s="64" t="str">
        <f t="shared" ref="H289" si="1495">IF(G289&gt;0.8,"VG",IF(G289&gt;0.7,"G",IF(G289&gt;0.45,"S","NS")))</f>
        <v>VG</v>
      </c>
      <c r="I289" s="64"/>
      <c r="J289" s="64"/>
      <c r="K289" s="64"/>
      <c r="L289" s="65">
        <v>0.06</v>
      </c>
      <c r="M289" s="65" t="str">
        <f t="shared" ref="M289" si="1496">IF(ABS(L289)&lt;5%,"VG",IF(ABS(L289)&lt;10%,"G",IF(ABS(L289)&lt;15%,"S","NS")))</f>
        <v>G</v>
      </c>
      <c r="N289" s="64"/>
      <c r="O289" s="64"/>
      <c r="P289" s="64"/>
      <c r="Q289" s="64">
        <v>0.27</v>
      </c>
      <c r="R289" s="64" t="str">
        <f t="shared" ref="R289" si="1497">IF(Q289&lt;=0.5,"VG",IF(Q289&lt;=0.6,"G",IF(Q289&lt;=0.7,"S","NS")))</f>
        <v>VG</v>
      </c>
      <c r="S289" s="64"/>
      <c r="T289" s="64"/>
      <c r="U289" s="64"/>
      <c r="V289" s="64">
        <v>0.97</v>
      </c>
      <c r="W289" s="64" t="str">
        <f t="shared" ref="W289" si="1498">IF(V289&gt;0.85,"VG",IF(V289&gt;0.75,"G",IF(V289&gt;0.6,"S","NS")))</f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14164900</v>
      </c>
      <c r="B290" s="63">
        <v>23772751</v>
      </c>
      <c r="C290" s="63" t="s">
        <v>60</v>
      </c>
      <c r="D290" s="98" t="s">
        <v>212</v>
      </c>
      <c r="E290" s="98" t="s">
        <v>213</v>
      </c>
      <c r="F290" s="79">
        <v>0.9</v>
      </c>
      <c r="G290" s="64">
        <v>0.92</v>
      </c>
      <c r="H290" s="64" t="str">
        <f t="shared" ref="H290" si="1499">IF(G290&gt;0.8,"VG",IF(G290&gt;0.7,"G",IF(G290&gt;0.45,"S","NS")))</f>
        <v>VG</v>
      </c>
      <c r="I290" s="64"/>
      <c r="J290" s="64"/>
      <c r="K290" s="64"/>
      <c r="L290" s="65">
        <v>6.6000000000000003E-2</v>
      </c>
      <c r="M290" s="65" t="str">
        <f t="shared" ref="M290" si="1500">IF(ABS(L290)&lt;5%,"VG",IF(ABS(L290)&lt;10%,"G",IF(ABS(L290)&lt;15%,"S","NS")))</f>
        <v>G</v>
      </c>
      <c r="N290" s="64"/>
      <c r="O290" s="64"/>
      <c r="P290" s="64"/>
      <c r="Q290" s="64">
        <v>0.27</v>
      </c>
      <c r="R290" s="64" t="str">
        <f t="shared" ref="R290" si="1501">IF(Q290&lt;=0.5,"VG",IF(Q290&lt;=0.6,"G",IF(Q290&lt;=0.7,"S","NS")))</f>
        <v>VG</v>
      </c>
      <c r="S290" s="64"/>
      <c r="T290" s="64"/>
      <c r="U290" s="64"/>
      <c r="V290" s="64">
        <v>0.97</v>
      </c>
      <c r="W290" s="64" t="str">
        <f t="shared" ref="W290" si="1502">IF(V290&gt;0.85,"VG",IF(V290&gt;0.75,"G",IF(V290&gt;0.6,"S","NS")))</f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30" customFormat="1" x14ac:dyDescent="0.3">
      <c r="A291" s="30">
        <v>14164900</v>
      </c>
      <c r="B291" s="30">
        <v>23772751</v>
      </c>
      <c r="C291" s="30" t="s">
        <v>60</v>
      </c>
      <c r="D291" s="130" t="s">
        <v>228</v>
      </c>
      <c r="E291" s="130" t="s">
        <v>227</v>
      </c>
      <c r="F291" s="116">
        <v>2.4</v>
      </c>
      <c r="G291" s="24">
        <v>0.46</v>
      </c>
      <c r="H291" s="24" t="str">
        <f t="shared" ref="H291" si="1503">IF(G291&gt;0.8,"VG",IF(G291&gt;0.7,"G",IF(G291&gt;0.45,"S","NS")))</f>
        <v>S</v>
      </c>
      <c r="I291" s="24"/>
      <c r="J291" s="24"/>
      <c r="K291" s="24"/>
      <c r="L291" s="25">
        <v>0.309</v>
      </c>
      <c r="M291" s="25" t="str">
        <f t="shared" ref="M291" si="1504">IF(ABS(L291)&lt;5%,"VG",IF(ABS(L291)&lt;10%,"G",IF(ABS(L291)&lt;15%,"S","NS")))</f>
        <v>NS</v>
      </c>
      <c r="N291" s="24"/>
      <c r="O291" s="24"/>
      <c r="P291" s="24"/>
      <c r="Q291" s="24">
        <v>0.62</v>
      </c>
      <c r="R291" s="24" t="str">
        <f t="shared" ref="R291" si="1505">IF(Q291&lt;=0.5,"VG",IF(Q291&lt;=0.6,"G",IF(Q291&lt;=0.7,"S","NS")))</f>
        <v>S</v>
      </c>
      <c r="S291" s="24"/>
      <c r="T291" s="24"/>
      <c r="U291" s="24"/>
      <c r="V291" s="24">
        <v>0.96</v>
      </c>
      <c r="W291" s="24" t="str">
        <f t="shared" ref="W291" si="1506">IF(V291&gt;0.85,"VG",IF(V291&gt;0.75,"G",IF(V291&gt;0.6,"S","NS")))</f>
        <v>VG</v>
      </c>
      <c r="X291" s="24"/>
      <c r="Y291" s="24"/>
      <c r="Z291" s="24"/>
      <c r="AA291" s="24"/>
      <c r="AB291" s="25"/>
      <c r="AC291" s="24"/>
      <c r="AD291" s="24"/>
      <c r="AE291" s="24"/>
      <c r="AF291" s="25"/>
      <c r="AG291" s="24"/>
      <c r="AH291" s="24"/>
      <c r="AI291" s="24"/>
      <c r="AJ291" s="25"/>
      <c r="AK291" s="24"/>
      <c r="AL291" s="24"/>
    </row>
    <row r="292" spans="1:38" s="30" customFormat="1" x14ac:dyDescent="0.3">
      <c r="A292" s="30">
        <v>14164900</v>
      </c>
      <c r="B292" s="30">
        <v>23772751</v>
      </c>
      <c r="C292" s="30" t="s">
        <v>60</v>
      </c>
      <c r="D292" s="130" t="s">
        <v>240</v>
      </c>
      <c r="E292" s="130" t="s">
        <v>227</v>
      </c>
      <c r="F292" s="116">
        <v>2.4</v>
      </c>
      <c r="G292" s="24">
        <v>0.45</v>
      </c>
      <c r="H292" s="24" t="str">
        <f t="shared" ref="H292" si="1507">IF(G292&gt;0.8,"VG",IF(G292&gt;0.7,"G",IF(G292&gt;0.45,"S","NS")))</f>
        <v>NS</v>
      </c>
      <c r="I292" s="24"/>
      <c r="J292" s="24"/>
      <c r="K292" s="24"/>
      <c r="L292" s="25">
        <v>0.31</v>
      </c>
      <c r="M292" s="25" t="str">
        <f t="shared" ref="M292" si="1508">IF(ABS(L292)&lt;5%,"VG",IF(ABS(L292)&lt;10%,"G",IF(ABS(L292)&lt;15%,"S","NS")))</f>
        <v>NS</v>
      </c>
      <c r="N292" s="24"/>
      <c r="O292" s="24"/>
      <c r="P292" s="24"/>
      <c r="Q292" s="24">
        <v>0.62</v>
      </c>
      <c r="R292" s="24" t="str">
        <f t="shared" ref="R292" si="1509">IF(Q292&lt;=0.5,"VG",IF(Q292&lt;=0.6,"G",IF(Q292&lt;=0.7,"S","NS")))</f>
        <v>S</v>
      </c>
      <c r="S292" s="24"/>
      <c r="T292" s="24"/>
      <c r="U292" s="24"/>
      <c r="V292" s="24">
        <v>0.96</v>
      </c>
      <c r="W292" s="24" t="str">
        <f t="shared" ref="W292" si="1510">IF(V292&gt;0.85,"VG",IF(V292&gt;0.75,"G",IF(V292&gt;0.6,"S","NS")))</f>
        <v>VG</v>
      </c>
      <c r="X292" s="24"/>
      <c r="Y292" s="24"/>
      <c r="Z292" s="24"/>
      <c r="AA292" s="24"/>
      <c r="AB292" s="25"/>
      <c r="AC292" s="24"/>
      <c r="AD292" s="24"/>
      <c r="AE292" s="24"/>
      <c r="AF292" s="25"/>
      <c r="AG292" s="24"/>
      <c r="AH292" s="24"/>
      <c r="AI292" s="24"/>
      <c r="AJ292" s="25"/>
      <c r="AK292" s="24"/>
      <c r="AL292" s="24"/>
    </row>
    <row r="293" spans="1:38" s="47" customFormat="1" x14ac:dyDescent="0.3">
      <c r="A293" s="47">
        <v>14164900</v>
      </c>
      <c r="B293" s="47">
        <v>23772751</v>
      </c>
      <c r="C293" s="47" t="s">
        <v>60</v>
      </c>
      <c r="D293" s="99" t="s">
        <v>245</v>
      </c>
      <c r="E293" s="99" t="s">
        <v>247</v>
      </c>
      <c r="F293" s="100">
        <v>2.1</v>
      </c>
      <c r="G293" s="49">
        <v>0.59</v>
      </c>
      <c r="H293" s="49" t="str">
        <f t="shared" ref="H293" si="1511">IF(G293&gt;0.8,"VG",IF(G293&gt;0.7,"G",IF(G293&gt;0.45,"S","NS")))</f>
        <v>S</v>
      </c>
      <c r="I293" s="49"/>
      <c r="J293" s="49"/>
      <c r="K293" s="49"/>
      <c r="L293" s="50">
        <v>0.254</v>
      </c>
      <c r="M293" s="50" t="str">
        <f t="shared" ref="M293" si="1512">IF(ABS(L293)&lt;5%,"VG",IF(ABS(L293)&lt;10%,"G",IF(ABS(L293)&lt;15%,"S","NS")))</f>
        <v>NS</v>
      </c>
      <c r="N293" s="49"/>
      <c r="O293" s="49"/>
      <c r="P293" s="49"/>
      <c r="Q293" s="49">
        <v>0.56000000000000005</v>
      </c>
      <c r="R293" s="49" t="str">
        <f t="shared" ref="R293" si="1513">IF(Q293&lt;=0.5,"VG",IF(Q293&lt;=0.6,"G",IF(Q293&lt;=0.7,"S","NS")))</f>
        <v>G</v>
      </c>
      <c r="S293" s="49"/>
      <c r="T293" s="49"/>
      <c r="U293" s="49"/>
      <c r="V293" s="49">
        <v>0.96</v>
      </c>
      <c r="W293" s="49" t="str">
        <f t="shared" ref="W293" si="1514">IF(V293&gt;0.85,"VG",IF(V293&gt;0.75,"G",IF(V293&gt;0.6,"S","NS")))</f>
        <v>VG</v>
      </c>
      <c r="X293" s="49"/>
      <c r="Y293" s="49"/>
      <c r="Z293" s="49"/>
      <c r="AA293" s="49"/>
      <c r="AB293" s="50"/>
      <c r="AC293" s="49"/>
      <c r="AD293" s="49"/>
      <c r="AE293" s="49"/>
      <c r="AF293" s="50"/>
      <c r="AG293" s="49"/>
      <c r="AH293" s="49"/>
      <c r="AI293" s="49"/>
      <c r="AJ293" s="50"/>
      <c r="AK293" s="49"/>
      <c r="AL293" s="49"/>
    </row>
    <row r="294" spans="1:38" s="47" customFormat="1" x14ac:dyDescent="0.3">
      <c r="A294" s="47">
        <v>14164900</v>
      </c>
      <c r="B294" s="47">
        <v>23772751</v>
      </c>
      <c r="C294" s="47" t="s">
        <v>60</v>
      </c>
      <c r="D294" s="99" t="s">
        <v>248</v>
      </c>
      <c r="E294" s="99" t="s">
        <v>250</v>
      </c>
      <c r="F294" s="100">
        <v>1.7</v>
      </c>
      <c r="G294" s="49">
        <v>0.71</v>
      </c>
      <c r="H294" s="49" t="str">
        <f t="shared" ref="H294" si="1515">IF(G294&gt;0.8,"VG",IF(G294&gt;0.7,"G",IF(G294&gt;0.45,"S","NS")))</f>
        <v>G</v>
      </c>
      <c r="I294" s="49"/>
      <c r="J294" s="49"/>
      <c r="K294" s="49"/>
      <c r="L294" s="50">
        <v>0.189</v>
      </c>
      <c r="M294" s="50" t="str">
        <f t="shared" ref="M294" si="1516">IF(ABS(L294)&lt;5%,"VG",IF(ABS(L294)&lt;10%,"G",IF(ABS(L294)&lt;15%,"S","NS")))</f>
        <v>NS</v>
      </c>
      <c r="N294" s="49"/>
      <c r="O294" s="49"/>
      <c r="P294" s="49"/>
      <c r="Q294" s="49">
        <v>0.49</v>
      </c>
      <c r="R294" s="49" t="str">
        <f t="shared" ref="R294" si="1517">IF(Q294&lt;=0.5,"VG",IF(Q294&lt;=0.6,"G",IF(Q294&lt;=0.7,"S","NS")))</f>
        <v>VG</v>
      </c>
      <c r="S294" s="49"/>
      <c r="T294" s="49"/>
      <c r="U294" s="49"/>
      <c r="V294" s="49">
        <v>0.96</v>
      </c>
      <c r="W294" s="49" t="str">
        <f t="shared" ref="W294" si="1518">IF(V294&gt;0.85,"VG",IF(V294&gt;0.75,"G",IF(V294&gt;0.6,"S","NS")))</f>
        <v>VG</v>
      </c>
      <c r="X294" s="49"/>
      <c r="Y294" s="49"/>
      <c r="Z294" s="49"/>
      <c r="AA294" s="49"/>
      <c r="AB294" s="50"/>
      <c r="AC294" s="49"/>
      <c r="AD294" s="49"/>
      <c r="AE294" s="49"/>
      <c r="AF294" s="50"/>
      <c r="AG294" s="49"/>
      <c r="AH294" s="49"/>
      <c r="AI294" s="49"/>
      <c r="AJ294" s="50"/>
      <c r="AK294" s="49"/>
      <c r="AL294" s="49"/>
    </row>
    <row r="295" spans="1:38" s="47" customFormat="1" x14ac:dyDescent="0.3">
      <c r="A295" s="47">
        <v>14164900</v>
      </c>
      <c r="B295" s="47">
        <v>23772751</v>
      </c>
      <c r="C295" s="47" t="s">
        <v>60</v>
      </c>
      <c r="D295" s="99" t="s">
        <v>251</v>
      </c>
      <c r="E295" s="99" t="s">
        <v>250</v>
      </c>
      <c r="F295" s="100">
        <v>1.6</v>
      </c>
      <c r="G295" s="49">
        <v>0.72</v>
      </c>
      <c r="H295" s="49" t="str">
        <f t="shared" ref="H295" si="1519">IF(G295&gt;0.8,"VG",IF(G295&gt;0.7,"G",IF(G295&gt;0.45,"S","NS")))</f>
        <v>G</v>
      </c>
      <c r="I295" s="49"/>
      <c r="J295" s="49"/>
      <c r="K295" s="49"/>
      <c r="L295" s="50">
        <v>0.183</v>
      </c>
      <c r="M295" s="50" t="str">
        <f t="shared" ref="M295" si="1520">IF(ABS(L295)&lt;5%,"VG",IF(ABS(L295)&lt;10%,"G",IF(ABS(L295)&lt;15%,"S","NS")))</f>
        <v>NS</v>
      </c>
      <c r="N295" s="49"/>
      <c r="O295" s="49"/>
      <c r="P295" s="49"/>
      <c r="Q295" s="49">
        <v>0.48</v>
      </c>
      <c r="R295" s="49" t="str">
        <f t="shared" ref="R295" si="1521">IF(Q295&lt;=0.5,"VG",IF(Q295&lt;=0.6,"G",IF(Q295&lt;=0.7,"S","NS")))</f>
        <v>VG</v>
      </c>
      <c r="S295" s="49"/>
      <c r="T295" s="49"/>
      <c r="U295" s="49"/>
      <c r="V295" s="49">
        <v>0.96</v>
      </c>
      <c r="W295" s="49" t="str">
        <f t="shared" ref="W295" si="1522">IF(V295&gt;0.85,"VG",IF(V295&gt;0.75,"G",IF(V295&gt;0.6,"S","NS")))</f>
        <v>VG</v>
      </c>
      <c r="X295" s="49"/>
      <c r="Y295" s="49"/>
      <c r="Z295" s="49"/>
      <c r="AA295" s="49"/>
      <c r="AB295" s="50"/>
      <c r="AC295" s="49"/>
      <c r="AD295" s="49"/>
      <c r="AE295" s="49"/>
      <c r="AF295" s="50"/>
      <c r="AG295" s="49"/>
      <c r="AH295" s="49"/>
      <c r="AI295" s="49"/>
      <c r="AJ295" s="50"/>
      <c r="AK295" s="49"/>
      <c r="AL295" s="49"/>
    </row>
    <row r="296" spans="1:38" s="47" customFormat="1" x14ac:dyDescent="0.3">
      <c r="A296" s="47">
        <v>14164900</v>
      </c>
      <c r="B296" s="47">
        <v>23772751</v>
      </c>
      <c r="C296" s="47" t="s">
        <v>60</v>
      </c>
      <c r="D296" s="99" t="s">
        <v>254</v>
      </c>
      <c r="E296" s="99" t="s">
        <v>229</v>
      </c>
      <c r="F296" s="100">
        <v>1.3</v>
      </c>
      <c r="G296" s="49">
        <v>0.79</v>
      </c>
      <c r="H296" s="49" t="str">
        <f t="shared" ref="H296" si="1523">IF(G296&gt;0.8,"VG",IF(G296&gt;0.7,"G",IF(G296&gt;0.45,"S","NS")))</f>
        <v>G</v>
      </c>
      <c r="I296" s="49"/>
      <c r="J296" s="49"/>
      <c r="K296" s="49"/>
      <c r="L296" s="50">
        <v>0.13800000000000001</v>
      </c>
      <c r="M296" s="50" t="str">
        <f t="shared" ref="M296" si="1524">IF(ABS(L296)&lt;5%,"VG",IF(ABS(L296)&lt;10%,"G",IF(ABS(L296)&lt;15%,"S","NS")))</f>
        <v>S</v>
      </c>
      <c r="N296" s="49"/>
      <c r="O296" s="49"/>
      <c r="P296" s="49"/>
      <c r="Q296" s="49">
        <v>0.43</v>
      </c>
      <c r="R296" s="49" t="str">
        <f t="shared" ref="R296" si="1525">IF(Q296&lt;=0.5,"VG",IF(Q296&lt;=0.6,"G",IF(Q296&lt;=0.7,"S","NS")))</f>
        <v>VG</v>
      </c>
      <c r="S296" s="49"/>
      <c r="T296" s="49"/>
      <c r="U296" s="49"/>
      <c r="V296" s="49">
        <v>0.95</v>
      </c>
      <c r="W296" s="49" t="str">
        <f t="shared" ref="W296" si="1526">IF(V296&gt;0.85,"VG",IF(V296&gt;0.75,"G",IF(V296&gt;0.6,"S","NS")))</f>
        <v>VG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2021-01-30T20:57:26Z</dcterms:modified>
</cp:coreProperties>
</file>