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EFE7089-3120-475E-825A-156BA6CF4916}" xr6:coauthVersionLast="45" xr6:coauthVersionMax="45" xr10:uidLastSave="{00000000-0000-0000-0000-000000000000}"/>
  <bookViews>
    <workbookView xWindow="1836" yWindow="1188" windowWidth="19632" windowHeight="1078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2" i="4" l="1"/>
  <c r="P42" i="4"/>
  <c r="K42" i="4"/>
  <c r="F42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1" i="4" l="1"/>
  <c r="U41" i="4"/>
  <c r="P41" i="4"/>
  <c r="K41" i="4"/>
  <c r="U38" i="4"/>
  <c r="P38" i="4"/>
  <c r="K38" i="4"/>
  <c r="F38" i="4"/>
  <c r="A1" i="5"/>
  <c r="U33" i="4" l="1"/>
  <c r="P33" i="4"/>
  <c r="K33" i="4"/>
  <c r="F33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7" i="4"/>
  <c r="P37" i="4"/>
  <c r="K37" i="4"/>
  <c r="F37" i="4"/>
  <c r="U35" i="4"/>
  <c r="P35" i="4"/>
  <c r="K35" i="4"/>
  <c r="F35" i="4"/>
  <c r="U32" i="4"/>
  <c r="P32" i="4"/>
  <c r="K32" i="4"/>
  <c r="F32" i="4"/>
  <c r="U30" i="4"/>
  <c r="P30" i="4"/>
  <c r="K30" i="4"/>
  <c r="F30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BG3" i="4" s="1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<sst xmlns="http://schemas.openxmlformats.org/spreadsheetml/2006/main" count="22597" uniqueCount="162">
  <si>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</si>
  <si>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</si>
  <si>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</si>
  <si>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</si>
  <si>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</si>
  <si>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</si>
  <si>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</si>
  <si>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</si>
  <si>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</si>
  <si>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</si>
  <si>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</si>
  <si>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</si>
  <si>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</si>
  <si>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</si>
  <si>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</si>
  <si>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</si>
  <si>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</si>
  <si>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</si>
  <si>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</si>
  <si>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</si>
  <si>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</si>
  <si>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</si>
  <si>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</si>
  <si>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</si>
  <si>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</si>
  <si>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</si>
  <si>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</si>
  <si>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</si>
  <si>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</si>
  <si>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</si>
  <si>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</si>
  <si>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</si>
  <si>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</si>
  <si>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</si>
  <si>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</si>
  <si>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</si>
  <si>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</si>
  <si>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</si>
  <si>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</si>
  <si>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</si>
  <si>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</si>
  <si>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</si>
  <si>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</si>
  <si>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</si>
  <si>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</si>
  <si>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</si>
  <si>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</si>
  <si>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</si>
  <si>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</si>
  <si>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</si>
  <si>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</si>
  <si>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</si>
  <si>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</si>
  <si>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</si>
  <si>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</si>
  <si>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</si>
  <si>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</si>
  <si>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</si>
  <si>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</si>
  <si>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</si>
  <si>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</si>
  <si>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</si>
  <si>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</si>
  <si>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</si>
  <si>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</si>
  <si>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</si>
  <si>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</si>
  <si>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</si>
  <si>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</si>
  <si>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</si>
  <si>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</si>
  <si>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</si>
  <si>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</si>
  <si>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</si>
  <si>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</si>
  <si>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</si>
  <si>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</si>
  <si>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</si>
  <si>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</si>
  <si>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</si>
  <si>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</si>
  <si>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</si>
  <si>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</si>
  <si>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</si>
  <si>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</si>
  <si>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</si>
  <si>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</si>
  <si>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</si>
  <si>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</si>
  <si>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</si>
  <si>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</si>
  <si>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</si>
  <si>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</si>
  <si>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</si>
  <si>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</si>
  <si>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</si>
  <si>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</si>
  <si>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</si>
  <si>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</si>
  <si>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</si>
  <si>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</si>
  <si>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</si>
  <si>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</si>
  <si>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</si>
  <si>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</si>
  <si>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</si>
  <si>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</si>
  <si>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</si>
  <si>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</si>
  <si>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</si>
  <si>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</si>
  <si>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</si>
  <si>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</si>
  <si>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</si>
  <si>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</si>
  <si>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</si>
  <si>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</si>
  <si>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</si>
  <si>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</si>
  <si>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</si>
  <si>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</si>
  <si>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</si>
  <si>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</si>
  <si>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</si>
  <si>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</si>
  <si>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</si>
  <si>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</si>
  <si>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</si>
  <si>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</si>
  <si>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</si>
  <si>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</si>
  <si>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</si>
  <si>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</si>
  <si>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</si>
  <si>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</si>
  <si>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</si>
  <si>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</si>
  <si>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</si>
  <si>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</si>
  <si>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</si>
  <si>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</si>
  <si>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</si>
  <si>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</si>
  <si>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</si>
  <si>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</si>
  <si>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</si>
  <si>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</si>
  <si>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</si>
  <si>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</si>
  <si>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</si>
  <si>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</si>
  <si>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</si>
  <si>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</si>
  <si>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</si>
  <si>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</si>
  <si>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</si>
  <si>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</si>
  <si>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</si>
  <si>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</si>
  <si>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C112</t>
  </si>
  <si>
    <t>C123</t>
  </si>
  <si>
    <t>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</si>
</sst>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2"/>
  <sheetViews>
    <sheetView tabSelected="1" workbookViewId="0">
      <pane ySplit="3" topLeftCell="A28" activePane="bottomLeft" state="frozen"/>
      <selection pane="bottomLeft" activeCell="D43" sqref="D43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6" t="s">
        <v>66</v>
      </c>
      <c r="Z3" s="76"/>
      <c r="AA3" s="82" t="s">
        <v>67</v>
      </c>
      <c r="AB3" s="82"/>
      <c r="AC3" s="80" t="s">
        <v>50</v>
      </c>
      <c r="AD3" s="80"/>
      <c r="AE3" s="79" t="s">
        <v>68</v>
      </c>
      <c r="AF3" s="79"/>
      <c r="AG3" s="83" t="s">
        <v>48</v>
      </c>
      <c r="AH3" s="83"/>
      <c r="AI3" s="82" t="s">
        <v>67</v>
      </c>
      <c r="AJ3" s="82"/>
      <c r="AK3" s="80" t="s">
        <v>50</v>
      </c>
      <c r="AL3" s="80"/>
      <c r="AM3" s="79" t="s">
        <v>68</v>
      </c>
      <c r="AN3" s="79"/>
      <c r="AP3" s="32" t="s">
        <v>53</v>
      </c>
      <c r="AQ3" s="76" t="s">
        <v>48</v>
      </c>
      <c r="AR3" s="76"/>
      <c r="AS3" s="81" t="s">
        <v>67</v>
      </c>
      <c r="AT3" s="81"/>
      <c r="AU3" s="78" t="s">
        <v>50</v>
      </c>
      <c r="AV3" s="78"/>
      <c r="AW3" s="79" t="s">
        <v>68</v>
      </c>
      <c r="AX3" s="79"/>
      <c r="AY3" s="76" t="s">
        <v>48</v>
      </c>
      <c r="AZ3" s="76"/>
      <c r="BA3" s="77" t="s">
        <v>67</v>
      </c>
      <c r="BB3" s="77"/>
      <c r="BC3" s="78" t="s">
        <v>50</v>
      </c>
      <c r="BD3" s="78"/>
      <c r="BE3" s="79" t="s">
        <v>68</v>
      </c>
      <c r="BF3" s="79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161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4.0000000000000001E-3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159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160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159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161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-1.2999999999999999E-2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159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161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69" customFormat="1" x14ac:dyDescent="0.3">
      <c r="E29" s="70"/>
      <c r="F29" s="70"/>
      <c r="G29" s="70"/>
      <c r="H29" s="70"/>
      <c r="I29" s="70"/>
      <c r="J29" s="7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1"/>
      <c r="AA29" s="70"/>
      <c r="AB29" s="70"/>
      <c r="AC29" s="70"/>
      <c r="AD29" s="71"/>
      <c r="AE29" s="70"/>
      <c r="AF29" s="70"/>
      <c r="AG29" s="70"/>
      <c r="AH29" s="71"/>
      <c r="AI29" s="70"/>
      <c r="AJ29" s="70"/>
    </row>
    <row r="30" spans="1:76" s="47" customFormat="1" x14ac:dyDescent="0.3">
      <c r="A30" s="47">
        <v>14159500</v>
      </c>
      <c r="B30" s="47">
        <v>23773009</v>
      </c>
      <c r="C30" s="47" t="s">
        <v>7</v>
      </c>
      <c r="D30" s="47" t="s">
        <v>132</v>
      </c>
      <c r="E30" s="49">
        <v>-0.34</v>
      </c>
      <c r="F30" s="49" t="str">
        <f>IF(E30&gt;0.8,"VG",IF(E30&gt;0.7,"G",IF(E30&gt;0.45,"S","NS")))</f>
        <v>NS</v>
      </c>
      <c r="G30" s="49"/>
      <c r="H30" s="49"/>
      <c r="I30" s="49"/>
      <c r="J30" s="50">
        <v>0.48199999999999998</v>
      </c>
      <c r="K30" s="49" t="str">
        <f>IF(ABS(J30)&lt;5%,"VG",IF(ABS(J30)&lt;10%,"G",IF(ABS(J30)&lt;15%,"S","NS")))</f>
        <v>NS</v>
      </c>
      <c r="L30" s="49"/>
      <c r="M30" s="49"/>
      <c r="N30" s="49"/>
      <c r="O30" s="49">
        <v>0.89</v>
      </c>
      <c r="P30" s="49" t="str">
        <f>IF(O30&lt;=0.5,"VG",IF(O30&lt;=0.6,"G",IF(O30&lt;=0.7,"S","NS")))</f>
        <v>NS</v>
      </c>
      <c r="Q30" s="49"/>
      <c r="R30" s="49"/>
      <c r="S30" s="49"/>
      <c r="T30" s="49">
        <v>0.77900000000000003</v>
      </c>
      <c r="U30" s="49" t="str">
        <f>IF(T30&gt;0.85,"VG",IF(T30&gt;0.75,"G",IF(T30&gt;0.6,"S","NS")))</f>
        <v>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x14ac:dyDescent="0.3">
      <c r="A32">
        <v>14161100</v>
      </c>
      <c r="B32">
        <v>23773429</v>
      </c>
      <c r="C32" t="s">
        <v>59</v>
      </c>
      <c r="D32" t="s">
        <v>55</v>
      </c>
      <c r="E32" s="16">
        <v>0.90400000000000003</v>
      </c>
      <c r="F32" s="16" t="str">
        <f t="shared" ref="F32:F41" si="54">IF(E32&gt;0.8,"VG",IF(E32&gt;0.7,"G",IF(E32&gt;0.45,"S","NS")))</f>
        <v>VG</v>
      </c>
      <c r="J32" s="19">
        <v>5.8000000000000003E-2</v>
      </c>
      <c r="K32" s="26" t="str">
        <f t="shared" ref="K32:K40" si="55">IF(ABS(J32)&lt;5%,"VG",IF(ABS(J32)&lt;10%,"G",IF(ABS(J32)&lt;15%,"S","NS")))</f>
        <v>G</v>
      </c>
      <c r="O32" s="17">
        <v>0.307</v>
      </c>
      <c r="P32" s="17" t="str">
        <f t="shared" ref="P32:P40" si="56">IF(O32&lt;=0.5,"VG",IF(O32&lt;=0.6,"G",IF(O32&lt;=0.7,"S","NS")))</f>
        <v>VG</v>
      </c>
      <c r="T32" s="18">
        <v>0.91900000000000004</v>
      </c>
      <c r="U32" s="18" t="str">
        <f t="shared" ref="U32:U40" si="57">IF(T32&gt;0.85,"VG",IF(T32&gt;0.75,"G",IF(T32&gt;0.6,"S","NS")))</f>
        <v>VG</v>
      </c>
    </row>
    <row r="33" spans="1:36" s="47" customFormat="1" x14ac:dyDescent="0.3">
      <c r="A33" s="47">
        <v>14161100</v>
      </c>
      <c r="B33" s="47">
        <v>23773429</v>
      </c>
      <c r="C33" s="47" t="s">
        <v>59</v>
      </c>
      <c r="D33" s="47" t="s">
        <v>132</v>
      </c>
      <c r="E33" s="49">
        <v>0.104</v>
      </c>
      <c r="F33" s="49" t="str">
        <f t="shared" ref="F33" si="58">IF(E33&gt;0.8,"VG",IF(E33&gt;0.7,"G",IF(E33&gt;0.45,"S","NS")))</f>
        <v>NS</v>
      </c>
      <c r="G33" s="49"/>
      <c r="H33" s="49"/>
      <c r="I33" s="49"/>
      <c r="J33" s="50">
        <v>0.42799999999999999</v>
      </c>
      <c r="K33" s="49" t="str">
        <f t="shared" ref="K33" si="59">IF(ABS(J33)&lt;5%,"VG",IF(ABS(J33)&lt;10%,"G",IF(ABS(J33)&lt;15%,"S","NS")))</f>
        <v>NS</v>
      </c>
      <c r="L33" s="49"/>
      <c r="M33" s="49"/>
      <c r="N33" s="49"/>
      <c r="O33" s="49">
        <v>0.79400000000000004</v>
      </c>
      <c r="P33" s="49" t="str">
        <f t="shared" ref="P33" si="60">IF(O33&lt;=0.5,"VG",IF(O33&lt;=0.6,"G",IF(O33&lt;=0.7,"S","NS")))</f>
        <v>NS</v>
      </c>
      <c r="Q33" s="49"/>
      <c r="R33" s="49"/>
      <c r="S33" s="49"/>
      <c r="T33" s="49">
        <v>0.875</v>
      </c>
      <c r="U33" s="49" t="str">
        <f t="shared" ref="U33" si="61">IF(T33&gt;0.85,"VG",IF(T33&gt;0.75,"G",IF(T33&gt;0.6,"S","NS")))</f>
        <v>VG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s="47" customFormat="1" x14ac:dyDescent="0.3">
      <c r="A35" s="47">
        <v>14162200</v>
      </c>
      <c r="B35" s="47">
        <v>23773405</v>
      </c>
      <c r="C35" s="47" t="s">
        <v>10</v>
      </c>
      <c r="D35" s="47" t="s">
        <v>132</v>
      </c>
      <c r="E35" s="49">
        <v>-31.393000000000001</v>
      </c>
      <c r="F35" s="49" t="str">
        <f t="shared" si="54"/>
        <v>NS</v>
      </c>
      <c r="G35" s="49"/>
      <c r="H35" s="49"/>
      <c r="I35" s="49"/>
      <c r="J35" s="50">
        <v>-0.67200000000000004</v>
      </c>
      <c r="K35" s="49" t="str">
        <f t="shared" si="55"/>
        <v>NS</v>
      </c>
      <c r="L35" s="49"/>
      <c r="M35" s="49"/>
      <c r="N35" s="49"/>
      <c r="O35" s="49">
        <v>1.145</v>
      </c>
      <c r="P35" s="49" t="str">
        <f t="shared" si="56"/>
        <v>NS</v>
      </c>
      <c r="Q35" s="49"/>
      <c r="R35" s="49"/>
      <c r="S35" s="49"/>
      <c r="T35" s="49">
        <v>0.56999999999999995</v>
      </c>
      <c r="U35" s="49" t="str">
        <f t="shared" si="57"/>
        <v>NS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x14ac:dyDescent="0.3">
      <c r="A37">
        <v>14162500</v>
      </c>
      <c r="B37">
        <v>23772909</v>
      </c>
      <c r="C37" t="s">
        <v>11</v>
      </c>
      <c r="D37" t="s">
        <v>55</v>
      </c>
      <c r="E37" s="16">
        <v>0.88500000000000001</v>
      </c>
      <c r="F37" s="16" t="str">
        <f t="shared" si="54"/>
        <v>VG</v>
      </c>
      <c r="J37" s="19">
        <v>-1.6E-2</v>
      </c>
      <c r="K37" s="19" t="str">
        <f t="shared" si="55"/>
        <v>VG</v>
      </c>
      <c r="O37" s="17">
        <v>0.33700000000000002</v>
      </c>
      <c r="P37" s="17" t="str">
        <f t="shared" si="56"/>
        <v>VG</v>
      </c>
      <c r="T37" s="18">
        <v>0.92100000000000004</v>
      </c>
      <c r="U37" s="18" t="str">
        <f t="shared" si="57"/>
        <v>VG</v>
      </c>
    </row>
    <row r="38" spans="1:36" s="47" customFormat="1" x14ac:dyDescent="0.3">
      <c r="A38" s="47">
        <v>14162500</v>
      </c>
      <c r="B38" s="47">
        <v>23772909</v>
      </c>
      <c r="C38" s="47" t="s">
        <v>11</v>
      </c>
      <c r="D38" s="47" t="s">
        <v>132</v>
      </c>
      <c r="E38" s="49">
        <v>0.34200000000000003</v>
      </c>
      <c r="F38" s="49" t="str">
        <f t="shared" si="54"/>
        <v>NS</v>
      </c>
      <c r="G38" s="49"/>
      <c r="H38" s="49"/>
      <c r="I38" s="49"/>
      <c r="J38" s="50">
        <v>-0.11</v>
      </c>
      <c r="K38" s="50" t="str">
        <f t="shared" si="55"/>
        <v>S</v>
      </c>
      <c r="L38" s="49"/>
      <c r="M38" s="49"/>
      <c r="N38" s="49"/>
      <c r="O38" s="49">
        <v>0.754</v>
      </c>
      <c r="P38" s="49" t="str">
        <f t="shared" si="56"/>
        <v>NS</v>
      </c>
      <c r="Q38" s="49"/>
      <c r="R38" s="49"/>
      <c r="S38" s="49"/>
      <c r="T38" s="49">
        <v>0.65300000000000002</v>
      </c>
      <c r="U38" s="49" t="str">
        <f t="shared" si="57"/>
        <v>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40" spans="1:36" x14ac:dyDescent="0.3">
      <c r="A40">
        <v>14164900</v>
      </c>
      <c r="B40">
        <v>23772751</v>
      </c>
      <c r="C40" t="s">
        <v>60</v>
      </c>
      <c r="D40" t="s">
        <v>55</v>
      </c>
      <c r="E40" s="16">
        <v>0.88600000000000001</v>
      </c>
      <c r="F40" s="16" t="str">
        <f t="shared" si="54"/>
        <v>VG</v>
      </c>
      <c r="J40" s="19" t="s">
        <v>158</v>
      </c>
      <c r="K40" s="19" t="e">
        <f t="shared" si="55"/>
        <v>#VALUE!</v>
      </c>
      <c r="O40" s="17">
        <v>0.33300000000000002</v>
      </c>
      <c r="P40" s="17" t="str">
        <f t="shared" si="56"/>
        <v>VG</v>
      </c>
      <c r="T40" s="18">
        <v>0.93</v>
      </c>
      <c r="U40" s="18" t="str">
        <f t="shared" si="57"/>
        <v>VG</v>
      </c>
    </row>
    <row r="41" spans="1:36" s="63" customFormat="1" x14ac:dyDescent="0.3">
      <c r="A41" s="63">
        <v>14164900</v>
      </c>
      <c r="B41" s="63">
        <v>23772751</v>
      </c>
      <c r="C41" s="63" t="s">
        <v>60</v>
      </c>
      <c r="D41" s="63" t="s">
        <v>159</v>
      </c>
      <c r="E41" s="64">
        <v>0.77200000000000002</v>
      </c>
      <c r="F41" s="64" t="str">
        <f t="shared" si="54"/>
        <v>G</v>
      </c>
      <c r="G41" s="64"/>
      <c r="H41" s="64"/>
      <c r="I41" s="64"/>
      <c r="J41" s="65">
        <v>-6.5000000000000002E-2</v>
      </c>
      <c r="K41" s="65" t="str">
        <f t="shared" ref="K41" si="62">IF(ABS(J41)&lt;5%,"VG",IF(ABS(J41)&lt;10%,"G",IF(ABS(J41)&lt;15%,"S","NS")))</f>
        <v>G</v>
      </c>
      <c r="L41" s="64"/>
      <c r="M41" s="64"/>
      <c r="N41" s="64"/>
      <c r="O41" s="64">
        <v>0.46800000000000003</v>
      </c>
      <c r="P41" s="64" t="str">
        <f t="shared" ref="P41" si="63">IF(O41&lt;=0.5,"VG",IF(O41&lt;=0.6,"G",IF(O41&lt;=0.7,"S","NS")))</f>
        <v>VG</v>
      </c>
      <c r="Q41" s="64"/>
      <c r="R41" s="64"/>
      <c r="S41" s="64"/>
      <c r="T41" s="64">
        <v>0.83699999999999997</v>
      </c>
      <c r="U41" s="64" t="str">
        <f t="shared" ref="U41" si="64">IF(T41&gt;0.85,"VG",IF(T41&gt;0.75,"G",IF(T41&gt;0.6,"S","NS")))</f>
        <v>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  <row r="42" spans="1:36" s="84" customFormat="1" x14ac:dyDescent="0.3">
      <c r="A42" s="84">
        <v>14164900</v>
      </c>
      <c r="B42" s="84">
        <v>23772751</v>
      </c>
      <c r="C42" s="84" t="s">
        <v>60</v>
      </c>
      <c r="D42" s="84" t="s">
        <v>161</v>
      </c>
      <c r="E42" s="16">
        <v>0.42399999999999999</v>
      </c>
      <c r="F42" s="16" t="str">
        <f t="shared" ref="F42" si="65">IF(E42&gt;0.8,"VG",IF(E42&gt;0.7,"G",IF(E42&gt;0.45,"S","NS")))</f>
        <v>NS</v>
      </c>
      <c r="G42" s="16"/>
      <c r="H42" s="16"/>
      <c r="I42" s="16"/>
      <c r="J42" s="28">
        <v>-0.16300000000000001</v>
      </c>
      <c r="K42" s="28" t="str">
        <f t="shared" ref="K42" si="66">IF(ABS(J42)&lt;5%,"VG",IF(ABS(J42)&lt;10%,"G",IF(ABS(J42)&lt;15%,"S","NS")))</f>
        <v>NS</v>
      </c>
      <c r="L42" s="16"/>
      <c r="M42" s="16"/>
      <c r="N42" s="16"/>
      <c r="O42" s="16">
        <v>0.66700000000000004</v>
      </c>
      <c r="P42" s="16" t="str">
        <f t="shared" ref="P42" si="67">IF(O42&lt;=0.5,"VG",IF(O42&lt;=0.6,"G",IF(O42&lt;=0.7,"S","NS")))</f>
        <v>S</v>
      </c>
      <c r="Q42" s="16"/>
      <c r="R42" s="16"/>
      <c r="S42" s="16"/>
      <c r="T42" s="16">
        <v>0.81200000000000006</v>
      </c>
      <c r="U42" s="16" t="str">
        <f t="shared" ref="U42" si="68">IF(T42&gt;0.85,"VG",IF(T42&gt;0.75,"G",IF(T42&gt;0.6,"S","NS")))</f>
        <v>G</v>
      </c>
      <c r="V42" s="16"/>
      <c r="W42" s="16"/>
      <c r="X42" s="16"/>
      <c r="Y42" s="16"/>
      <c r="Z42" s="28"/>
      <c r="AA42" s="16"/>
      <c r="AB42" s="16"/>
      <c r="AC42" s="16"/>
      <c r="AD42" s="28"/>
      <c r="AE42" s="16"/>
      <c r="AF42" s="16"/>
      <c r="AG42" s="16"/>
      <c r="AH42" s="28"/>
      <c r="AI42" s="16"/>
      <c r="AJ42" s="16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2020-11-24T21:10:01Z</dcterms:modified>
</cp:coreProperties>
</file>