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BD23E5B-909F-4863-87FB-EB3CBAD55D46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88" i="4" l="1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O6" i="8"/>
  <c r="H7" i="8"/>
  <c r="H6" i="8"/>
  <c r="H5" i="8"/>
  <c r="H4" i="8"/>
  <c r="H3" i="8"/>
  <c r="H2" i="8"/>
  <c r="O7" i="8"/>
  <c r="O5" i="8"/>
  <c r="O4" i="8"/>
  <c r="O3" i="8"/>
  <c r="O2" i="8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W208" i="4"/>
  <c r="R208" i="4"/>
  <c r="M208" i="4"/>
  <c r="H208" i="4"/>
  <c r="W226" i="4"/>
  <c r="R226" i="4"/>
  <c r="M226" i="4"/>
  <c r="H226" i="4"/>
  <c r="W239" i="4"/>
  <c r="R239" i="4"/>
  <c r="M239" i="4"/>
  <c r="H239" i="4"/>
  <c r="W256" i="4"/>
  <c r="R256" i="4"/>
  <c r="M256" i="4"/>
  <c r="H256" i="4"/>
  <c r="W277" i="4"/>
  <c r="R277" i="4"/>
  <c r="M277" i="4"/>
  <c r="H277" i="4"/>
  <c r="W307" i="4"/>
  <c r="R307" i="4"/>
  <c r="M307" i="4"/>
  <c r="H307" i="4"/>
  <c r="W255" i="4"/>
  <c r="R255" i="4"/>
  <c r="M255" i="4"/>
  <c r="H255" i="4"/>
  <c r="W225" i="4"/>
  <c r="R225" i="4"/>
  <c r="M225" i="4"/>
  <c r="H225" i="4"/>
  <c r="W306" i="4"/>
  <c r="R306" i="4"/>
  <c r="M306" i="4"/>
  <c r="H306" i="4"/>
  <c r="W305" i="4" l="1"/>
  <c r="R305" i="4"/>
  <c r="M305" i="4"/>
  <c r="H305" i="4"/>
  <c r="W276" i="4"/>
  <c r="R276" i="4"/>
  <c r="M276" i="4"/>
  <c r="H276" i="4"/>
  <c r="W304" i="4" l="1"/>
  <c r="R304" i="4"/>
  <c r="M304" i="4"/>
  <c r="H304" i="4"/>
  <c r="W275" i="4"/>
  <c r="R275" i="4"/>
  <c r="M275" i="4"/>
  <c r="H27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W224" i="4"/>
  <c r="R224" i="4"/>
  <c r="M224" i="4"/>
  <c r="H224" i="4"/>
  <c r="W207" i="4"/>
  <c r="R207" i="4"/>
  <c r="M207" i="4"/>
  <c r="H207" i="4"/>
  <c r="W223" i="4"/>
  <c r="R223" i="4"/>
  <c r="M223" i="4"/>
  <c r="H223" i="4"/>
  <c r="W238" i="4"/>
  <c r="R238" i="4"/>
  <c r="M238" i="4"/>
  <c r="H238" i="4"/>
  <c r="W254" i="4"/>
  <c r="R254" i="4"/>
  <c r="M254" i="4"/>
  <c r="H254" i="4"/>
  <c r="W274" i="4"/>
  <c r="R274" i="4"/>
  <c r="M274" i="4"/>
  <c r="H274" i="4"/>
  <c r="W303" i="4"/>
  <c r="R303" i="4"/>
  <c r="M303" i="4"/>
  <c r="H303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206" i="4"/>
  <c r="R206" i="4"/>
  <c r="M206" i="4"/>
  <c r="H206" i="4"/>
  <c r="W222" i="4"/>
  <c r="R222" i="4"/>
  <c r="M222" i="4"/>
  <c r="H222" i="4"/>
  <c r="W237" i="4"/>
  <c r="R237" i="4"/>
  <c r="M237" i="4"/>
  <c r="H237" i="4"/>
  <c r="W253" i="4"/>
  <c r="R253" i="4"/>
  <c r="M253" i="4"/>
  <c r="H253" i="4"/>
  <c r="W273" i="4"/>
  <c r="R273" i="4"/>
  <c r="M273" i="4"/>
  <c r="H273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W302" i="4"/>
  <c r="R302" i="4"/>
  <c r="M302" i="4"/>
  <c r="H302" i="4"/>
  <c r="BI164" i="4" l="1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05" i="4"/>
  <c r="R205" i="4"/>
  <c r="M205" i="4"/>
  <c r="H205" i="4"/>
  <c r="W221" i="4"/>
  <c r="R221" i="4"/>
  <c r="M221" i="4"/>
  <c r="H221" i="4"/>
  <c r="W236" i="4"/>
  <c r="R236" i="4"/>
  <c r="M236" i="4"/>
  <c r="H236" i="4"/>
  <c r="W252" i="4"/>
  <c r="R252" i="4"/>
  <c r="M252" i="4"/>
  <c r="H252" i="4"/>
  <c r="W272" i="4"/>
  <c r="R272" i="4"/>
  <c r="M272" i="4"/>
  <c r="H272" i="4"/>
  <c r="W301" i="4"/>
  <c r="R301" i="4"/>
  <c r="M301" i="4"/>
  <c r="H301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04" i="4"/>
  <c r="R204" i="4"/>
  <c r="M204" i="4"/>
  <c r="H204" i="4"/>
  <c r="W220" i="4"/>
  <c r="R220" i="4"/>
  <c r="M220" i="4"/>
  <c r="H220" i="4"/>
  <c r="W235" i="4"/>
  <c r="R235" i="4"/>
  <c r="M235" i="4"/>
  <c r="H235" i="4"/>
  <c r="W251" i="4"/>
  <c r="R251" i="4"/>
  <c r="M251" i="4"/>
  <c r="H251" i="4"/>
  <c r="W271" i="4"/>
  <c r="R271" i="4"/>
  <c r="M271" i="4"/>
  <c r="H271" i="4"/>
  <c r="W300" i="4"/>
  <c r="R300" i="4"/>
  <c r="M300" i="4"/>
  <c r="H300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W299" i="4" l="1"/>
  <c r="R299" i="4"/>
  <c r="M299" i="4"/>
  <c r="H299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98" i="4"/>
  <c r="R298" i="4"/>
  <c r="M298" i="4"/>
  <c r="H298" i="4"/>
  <c r="W270" i="4"/>
  <c r="R270" i="4"/>
  <c r="M270" i="4"/>
  <c r="H270" i="4"/>
  <c r="W219" i="4"/>
  <c r="R219" i="4"/>
  <c r="M219" i="4"/>
  <c r="H219" i="4"/>
  <c r="W218" i="4"/>
  <c r="R218" i="4"/>
  <c r="M218" i="4"/>
  <c r="H218" i="4"/>
  <c r="W297" i="4"/>
  <c r="R297" i="4"/>
  <c r="M297" i="4"/>
  <c r="H297" i="4"/>
  <c r="W269" i="4"/>
  <c r="R269" i="4"/>
  <c r="M269" i="4"/>
  <c r="H269" i="4"/>
  <c r="W296" i="4"/>
  <c r="R296" i="4"/>
  <c r="M296" i="4"/>
  <c r="H296" i="4"/>
  <c r="W217" i="4"/>
  <c r="R217" i="4"/>
  <c r="M217" i="4"/>
  <c r="H217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W295" i="4" l="1"/>
  <c r="R295" i="4"/>
  <c r="M295" i="4"/>
  <c r="H295" i="4"/>
  <c r="W250" i="4"/>
  <c r="R250" i="4"/>
  <c r="M250" i="4"/>
  <c r="H250" i="4"/>
  <c r="W216" i="4"/>
  <c r="R216" i="4"/>
  <c r="M216" i="4"/>
  <c r="H216" i="4"/>
  <c r="W203" i="4"/>
  <c r="R203" i="4"/>
  <c r="M203" i="4"/>
  <c r="H203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02" i="4" l="1"/>
  <c r="R202" i="4"/>
  <c r="M202" i="4"/>
  <c r="H202" i="4"/>
  <c r="W215" i="4"/>
  <c r="R215" i="4"/>
  <c r="M215" i="4"/>
  <c r="H215" i="4"/>
  <c r="W249" i="4"/>
  <c r="R249" i="4"/>
  <c r="M249" i="4"/>
  <c r="H249" i="4"/>
  <c r="W268" i="4"/>
  <c r="R268" i="4"/>
  <c r="M268" i="4"/>
  <c r="H268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234" i="4" l="1"/>
  <c r="R234" i="4"/>
  <c r="M234" i="4"/>
  <c r="H234" i="4"/>
  <c r="W294" i="4"/>
  <c r="R294" i="4"/>
  <c r="M294" i="4"/>
  <c r="H294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67" i="4" l="1"/>
  <c r="R267" i="4"/>
  <c r="M267" i="4"/>
  <c r="H267" i="4"/>
  <c r="W248" i="4"/>
  <c r="R248" i="4"/>
  <c r="M248" i="4"/>
  <c r="H248" i="4"/>
  <c r="W233" i="4"/>
  <c r="R233" i="4"/>
  <c r="M233" i="4"/>
  <c r="H233" i="4"/>
  <c r="W214" i="4"/>
  <c r="R214" i="4"/>
  <c r="M214" i="4"/>
  <c r="H214" i="4"/>
  <c r="W201" i="4"/>
  <c r="R201" i="4"/>
  <c r="M201" i="4"/>
  <c r="H201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W293" i="4"/>
  <c r="R293" i="4"/>
  <c r="M293" i="4"/>
  <c r="H293" i="4"/>
  <c r="W292" i="4" l="1"/>
  <c r="R292" i="4"/>
  <c r="M292" i="4"/>
  <c r="H292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W200" i="4"/>
  <c r="R200" i="4"/>
  <c r="M200" i="4"/>
  <c r="H200" i="4"/>
  <c r="W213" i="4"/>
  <c r="R213" i="4"/>
  <c r="M213" i="4"/>
  <c r="H213" i="4"/>
  <c r="W232" i="4"/>
  <c r="R232" i="4"/>
  <c r="M232" i="4"/>
  <c r="H232" i="4"/>
  <c r="W247" i="4"/>
  <c r="R247" i="4"/>
  <c r="M247" i="4"/>
  <c r="H247" i="4"/>
  <c r="W266" i="4"/>
  <c r="R266" i="4"/>
  <c r="M266" i="4"/>
  <c r="H266" i="4"/>
  <c r="W291" i="4"/>
  <c r="R291" i="4"/>
  <c r="M291" i="4"/>
  <c r="H291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W212" i="4" l="1"/>
  <c r="R212" i="4"/>
  <c r="M212" i="4"/>
  <c r="H212" i="4"/>
  <c r="W265" i="4"/>
  <c r="R265" i="4"/>
  <c r="M265" i="4"/>
  <c r="H265" i="4"/>
  <c r="W290" i="4"/>
  <c r="R290" i="4"/>
  <c r="M290" i="4"/>
  <c r="H290" i="4"/>
  <c r="W289" i="4" l="1"/>
  <c r="R289" i="4"/>
  <c r="M289" i="4"/>
  <c r="H289" i="4"/>
  <c r="W211" i="4"/>
  <c r="R211" i="4"/>
  <c r="M211" i="4"/>
  <c r="H211" i="4"/>
  <c r="W288" i="4" l="1"/>
  <c r="R288" i="4"/>
  <c r="M288" i="4"/>
  <c r="H288" i="4"/>
  <c r="W264" i="4"/>
  <c r="R264" i="4"/>
  <c r="M264" i="4"/>
  <c r="H264" i="4"/>
  <c r="W263" i="4"/>
  <c r="R263" i="4"/>
  <c r="M263" i="4"/>
  <c r="H263" i="4"/>
  <c r="W287" i="4"/>
  <c r="R287" i="4"/>
  <c r="M287" i="4"/>
  <c r="H287" i="4"/>
  <c r="W262" i="4"/>
  <c r="R262" i="4"/>
  <c r="M262" i="4"/>
  <c r="H262" i="4"/>
  <c r="W210" i="4"/>
  <c r="R210" i="4"/>
  <c r="M210" i="4"/>
  <c r="H210" i="4"/>
  <c r="W246" i="4"/>
  <c r="R246" i="4"/>
  <c r="M246" i="4"/>
  <c r="H246" i="4"/>
  <c r="W260" i="4"/>
  <c r="R260" i="4"/>
  <c r="M260" i="4"/>
  <c r="H260" i="4"/>
  <c r="W286" i="4"/>
  <c r="R286" i="4"/>
  <c r="M286" i="4"/>
  <c r="H286" i="4"/>
  <c r="W245" i="4"/>
  <c r="R245" i="4"/>
  <c r="M245" i="4"/>
  <c r="H245" i="4"/>
  <c r="W199" i="4"/>
  <c r="R199" i="4"/>
  <c r="M199" i="4"/>
  <c r="H199" i="4"/>
  <c r="W231" i="4"/>
  <c r="R231" i="4"/>
  <c r="M231" i="4"/>
  <c r="H231" i="4"/>
  <c r="W198" i="4" l="1"/>
  <c r="R198" i="4"/>
  <c r="M198" i="4"/>
  <c r="H198" i="4"/>
  <c r="W244" i="4"/>
  <c r="R244" i="4"/>
  <c r="M244" i="4"/>
  <c r="H244" i="4"/>
  <c r="W285" i="4"/>
  <c r="R285" i="4"/>
  <c r="M285" i="4"/>
  <c r="H285" i="4"/>
  <c r="W261" i="4"/>
  <c r="R261" i="4"/>
  <c r="M261" i="4"/>
  <c r="H261" i="4"/>
  <c r="W197" i="4"/>
  <c r="R197" i="4"/>
  <c r="M197" i="4"/>
  <c r="H197" i="4"/>
  <c r="W230" i="4"/>
  <c r="R230" i="4"/>
  <c r="M230" i="4"/>
  <c r="H230" i="4"/>
  <c r="W284" i="4" l="1"/>
  <c r="R284" i="4"/>
  <c r="M284" i="4"/>
  <c r="H284" i="4"/>
  <c r="W243" i="4"/>
  <c r="R243" i="4"/>
  <c r="M243" i="4"/>
  <c r="H243" i="4"/>
  <c r="W242" i="4"/>
  <c r="R242" i="4"/>
  <c r="M242" i="4"/>
  <c r="H242" i="4"/>
  <c r="W283" i="4" l="1"/>
  <c r="R283" i="4"/>
  <c r="M283" i="4"/>
  <c r="H283" i="4"/>
  <c r="W282" i="4"/>
  <c r="R282" i="4"/>
  <c r="M282" i="4"/>
  <c r="H282" i="4"/>
  <c r="H279" i="4" l="1"/>
  <c r="M279" i="4"/>
  <c r="R279" i="4"/>
  <c r="W279" i="4"/>
  <c r="H280" i="4"/>
  <c r="M280" i="4"/>
  <c r="R280" i="4"/>
  <c r="W280" i="4"/>
  <c r="W281" i="4"/>
  <c r="R281" i="4"/>
  <c r="M281" i="4"/>
  <c r="H281" i="4"/>
  <c r="W196" i="4" l="1"/>
  <c r="R196" i="4"/>
  <c r="M196" i="4"/>
  <c r="H196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95" i="4" l="1"/>
  <c r="R195" i="4"/>
  <c r="M195" i="4"/>
  <c r="H19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59" i="4" l="1"/>
  <c r="R259" i="4"/>
  <c r="M259" i="4"/>
  <c r="H259" i="4"/>
  <c r="A1" i="5"/>
  <c r="W229" i="4" l="1"/>
  <c r="R229" i="4"/>
  <c r="M229" i="4"/>
  <c r="H229" i="4"/>
  <c r="W194" i="4"/>
  <c r="R194" i="4"/>
  <c r="M194" i="4"/>
  <c r="H19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58" i="4"/>
  <c r="R258" i="4"/>
  <c r="M258" i="4"/>
  <c r="H258" i="4"/>
  <c r="W241" i="4"/>
  <c r="R241" i="4"/>
  <c r="M241" i="4"/>
  <c r="H241" i="4"/>
  <c r="W228" i="4"/>
  <c r="R228" i="4"/>
  <c r="M228" i="4"/>
  <c r="H228" i="4"/>
  <c r="W193" i="4"/>
  <c r="R193" i="4"/>
  <c r="M193" i="4"/>
  <c r="H193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<sst xmlns="http://schemas.openxmlformats.org/spreadsheetml/2006/main" count="27423" uniqueCount="354">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</sst>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07"/>
  <sheetViews>
    <sheetView tabSelected="1" workbookViewId="0">
      <pane ySplit="3" topLeftCell="A176" activePane="bottomLeft" state="frozen"/>
      <selection pane="bottomLeft" activeCell="G189" sqref="G189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9" t="s">
        <v>66</v>
      </c>
      <c r="AB3" s="159"/>
      <c r="AC3" s="165" t="s">
        <v>67</v>
      </c>
      <c r="AD3" s="165"/>
      <c r="AE3" s="163" t="s">
        <v>50</v>
      </c>
      <c r="AF3" s="163"/>
      <c r="AG3" s="162" t="s">
        <v>68</v>
      </c>
      <c r="AH3" s="162"/>
      <c r="AI3" s="166" t="s">
        <v>48</v>
      </c>
      <c r="AJ3" s="166"/>
      <c r="AK3" s="165" t="s">
        <v>67</v>
      </c>
      <c r="AL3" s="165"/>
      <c r="AM3" s="163" t="s">
        <v>50</v>
      </c>
      <c r="AN3" s="163"/>
      <c r="AO3" s="162" t="s">
        <v>68</v>
      </c>
      <c r="AP3" s="162"/>
      <c r="AR3" s="32" t="s">
        <v>53</v>
      </c>
      <c r="AS3" s="159" t="s">
        <v>48</v>
      </c>
      <c r="AT3" s="159"/>
      <c r="AU3" s="164" t="s">
        <v>67</v>
      </c>
      <c r="AV3" s="164"/>
      <c r="AW3" s="161" t="s">
        <v>50</v>
      </c>
      <c r="AX3" s="161"/>
      <c r="AY3" s="162" t="s">
        <v>68</v>
      </c>
      <c r="AZ3" s="162"/>
      <c r="BA3" s="159" t="s">
        <v>48</v>
      </c>
      <c r="BB3" s="159"/>
      <c r="BC3" s="160" t="s">
        <v>67</v>
      </c>
      <c r="BD3" s="160"/>
      <c r="BE3" s="161" t="s">
        <v>50</v>
      </c>
      <c r="BF3" s="161"/>
      <c r="BG3" s="162" t="s">
        <v>68</v>
      </c>
      <c r="BH3" s="162"/>
      <c r="BI3">
        <f>MIN(BI6:BI330)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346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 t="s">
        <v>346</v>
      </c>
      <c r="E65" s="83" t="s">
        <v>318</v>
      </c>
      <c r="F65" s="79"/>
      <c r="G65" s="64">
        <v>0.83199999999999996</v>
      </c>
      <c r="H65" s="64" t="str">
        <f t="shared" ref="H65" si="453">IF(G65&gt;0.8,"VG",IF(G65&gt;0.7,"G",IF(G65&gt;0.45,"S","NS")))</f>
        <v>VG</v>
      </c>
      <c r="I65" s="64" t="str">
        <f t="shared" ref="I65" si="454">AJ65</f>
        <v>G</v>
      </c>
      <c r="J65" s="64" t="str">
        <f t="shared" ref="J65" si="455">BB65</f>
        <v>G</v>
      </c>
      <c r="K65" s="64" t="str">
        <f t="shared" ref="K65" si="456">BT65</f>
        <v>G</v>
      </c>
      <c r="L65" s="65">
        <v>2.35E-2</v>
      </c>
      <c r="M65" s="64" t="str">
        <f t="shared" ref="M65" si="457">IF(ABS(L65)&lt;5%,"VG",IF(ABS(L65)&lt;10%,"G",IF(ABS(L65)&lt;15%,"S","NS")))</f>
        <v>VG</v>
      </c>
      <c r="N65" s="64" t="str">
        <f t="shared" ref="N65" si="458">AO65</f>
        <v>VG</v>
      </c>
      <c r="O65" s="64" t="str">
        <f t="shared" ref="O65" si="459">BD65</f>
        <v>S</v>
      </c>
      <c r="P65" s="64" t="str">
        <f t="shared" ref="P65" si="460">BY65</f>
        <v>VG</v>
      </c>
      <c r="Q65" s="64">
        <v>0.41</v>
      </c>
      <c r="R65" s="64" t="str">
        <f t="shared" ref="R65" si="461">IF(Q65&lt;=0.5,"VG",IF(Q65&lt;=0.6,"G",IF(Q65&lt;=0.7,"S","NS")))</f>
        <v>VG</v>
      </c>
      <c r="S65" s="64" t="str">
        <f t="shared" ref="S65" si="462">AN65</f>
        <v>VG</v>
      </c>
      <c r="T65" s="64" t="str">
        <f t="shared" ref="T65" si="463">BF65</f>
        <v>VG</v>
      </c>
      <c r="U65" s="64" t="str">
        <f t="shared" ref="U65" si="464">BX65</f>
        <v>VG</v>
      </c>
      <c r="V65" s="64">
        <v>0.83299999999999996</v>
      </c>
      <c r="W65" s="64" t="str">
        <f t="shared" ref="W65" si="465">IF(V65&gt;0.85,"VG",IF(V65&gt;0.75,"G",IF(V65&gt;0.6,"S","NS")))</f>
        <v>G</v>
      </c>
      <c r="X65" s="64" t="str">
        <f t="shared" ref="X65" si="466">AP65</f>
        <v>G</v>
      </c>
      <c r="Y65" s="64" t="str">
        <f t="shared" ref="Y65" si="467">BH65</f>
        <v>G</v>
      </c>
      <c r="Z65" s="64" t="str">
        <f t="shared" ref="Z65" si="468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69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9" customFormat="1" x14ac:dyDescent="0.3">
      <c r="A66" s="72"/>
      <c r="D66" s="113" t="s">
        <v>259</v>
      </c>
      <c r="F66" s="80"/>
      <c r="G66" s="70"/>
      <c r="H66" s="70"/>
      <c r="I66" s="70"/>
      <c r="J66" s="70"/>
      <c r="K66" s="70"/>
      <c r="L66" s="7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3"/>
      <c r="AB66" s="73"/>
      <c r="AC66" s="73"/>
      <c r="AD66" s="73"/>
      <c r="AE66" s="73"/>
      <c r="AF66" s="73"/>
      <c r="AG66" s="73"/>
      <c r="AH66" s="73"/>
      <c r="AI66" s="74"/>
      <c r="AJ66" s="74"/>
      <c r="AK66" s="74"/>
      <c r="AL66" s="74"/>
      <c r="AM66" s="74"/>
      <c r="AN66" s="74"/>
      <c r="AO66" s="74"/>
      <c r="AP66" s="74"/>
      <c r="AR66" s="75"/>
      <c r="AS66" s="73"/>
      <c r="AT66" s="73"/>
      <c r="AU66" s="73"/>
      <c r="AV66" s="73"/>
      <c r="AW66" s="73"/>
      <c r="AX66" s="73"/>
      <c r="AY66" s="73"/>
      <c r="AZ66" s="73"/>
      <c r="BA66" s="74"/>
      <c r="BB66" s="74"/>
      <c r="BC66" s="74"/>
      <c r="BD66" s="74"/>
      <c r="BE66" s="74"/>
      <c r="BF66" s="74"/>
      <c r="BG66" s="74"/>
      <c r="BH66" s="74"/>
      <c r="BK66" s="73"/>
      <c r="BL66" s="73"/>
      <c r="BM66" s="73"/>
      <c r="BN66" s="73"/>
      <c r="BO66" s="73"/>
      <c r="BP66" s="73"/>
      <c r="BQ66" s="73"/>
      <c r="BR66" s="73"/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47" t="s">
        <v>172</v>
      </c>
      <c r="F67" s="77"/>
      <c r="G67" s="49">
        <v>0.38400000000000001</v>
      </c>
      <c r="H67" s="49" t="str">
        <f t="shared" ref="H67:H77" si="470">IF(G67&gt;0.8,"VG",IF(G67&gt;0.7,"G",IF(G67&gt;0.45,"S","NS")))</f>
        <v>NS</v>
      </c>
      <c r="I67" s="49" t="str">
        <f t="shared" ref="I67:I74" si="471">AJ67</f>
        <v>NS</v>
      </c>
      <c r="J67" s="49" t="str">
        <f t="shared" ref="J67:J74" si="472">BB67</f>
        <v>NS</v>
      </c>
      <c r="K67" s="49" t="str">
        <f t="shared" ref="K67:K74" si="473">BT67</f>
        <v>S</v>
      </c>
      <c r="L67" s="50">
        <v>-9.7000000000000003E-2</v>
      </c>
      <c r="M67" s="49" t="str">
        <f t="shared" ref="M67:M77" si="474">IF(ABS(L67)&lt;5%,"VG",IF(ABS(L67)&lt;10%,"G",IF(ABS(L67)&lt;15%,"S","NS")))</f>
        <v>G</v>
      </c>
      <c r="N67" s="49" t="str">
        <f t="shared" ref="N67:N74" si="475">AO67</f>
        <v>NS</v>
      </c>
      <c r="O67" s="49" t="str">
        <f t="shared" ref="O67:O74" si="476">BD67</f>
        <v>G</v>
      </c>
      <c r="P67" s="49" t="str">
        <f t="shared" ref="P67:P74" si="477">BY67</f>
        <v>NS</v>
      </c>
      <c r="Q67" s="49">
        <v>0.77200000000000002</v>
      </c>
      <c r="R67" s="49" t="str">
        <f t="shared" ref="R67:R77" si="478">IF(Q67&lt;=0.5,"VG",IF(Q67&lt;=0.6,"G",IF(Q67&lt;=0.7,"S","NS")))</f>
        <v>NS</v>
      </c>
      <c r="S67" s="49" t="str">
        <f t="shared" ref="S67:S74" si="479">AN67</f>
        <v>NS</v>
      </c>
      <c r="T67" s="49" t="str">
        <f t="shared" ref="T67:T74" si="480">BF67</f>
        <v>NS</v>
      </c>
      <c r="U67" s="49" t="str">
        <f t="shared" ref="U67:U74" si="481">BX67</f>
        <v>NS</v>
      </c>
      <c r="V67" s="49">
        <v>0.502</v>
      </c>
      <c r="W67" s="49" t="str">
        <f t="shared" ref="W67:W77" si="482">IF(V67&gt;0.85,"VG",IF(V67&gt;0.75,"G",IF(V67&gt;0.6,"S","NS")))</f>
        <v>NS</v>
      </c>
      <c r="X67" s="49" t="str">
        <f t="shared" ref="X67:X74" si="483">AP67</f>
        <v>NS</v>
      </c>
      <c r="Y67" s="49" t="str">
        <f t="shared" ref="Y67:Y74" si="484">BH67</f>
        <v>NS</v>
      </c>
      <c r="Z67" s="49" t="str">
        <f t="shared" ref="Z67:Z74" si="48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:BI74" si="48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76" customFormat="1" x14ac:dyDescent="0.3">
      <c r="A68" s="94">
        <v>14159500</v>
      </c>
      <c r="B68" s="76">
        <v>23773009</v>
      </c>
      <c r="C68" s="76" t="s">
        <v>7</v>
      </c>
      <c r="D68" s="76" t="s">
        <v>178</v>
      </c>
      <c r="F68" s="77"/>
      <c r="G68" s="16">
        <v>-0.42</v>
      </c>
      <c r="H68" s="16" t="str">
        <f t="shared" si="470"/>
        <v>NS</v>
      </c>
      <c r="I68" s="16" t="str">
        <f t="shared" si="471"/>
        <v>NS</v>
      </c>
      <c r="J68" s="16" t="str">
        <f t="shared" si="472"/>
        <v>NS</v>
      </c>
      <c r="K68" s="16" t="str">
        <f t="shared" si="473"/>
        <v>S</v>
      </c>
      <c r="L68" s="28">
        <v>-0.29899999999999999</v>
      </c>
      <c r="M68" s="16" t="str">
        <f t="shared" si="474"/>
        <v>NS</v>
      </c>
      <c r="N68" s="16" t="str">
        <f t="shared" si="475"/>
        <v>NS</v>
      </c>
      <c r="O68" s="16" t="str">
        <f t="shared" si="476"/>
        <v>G</v>
      </c>
      <c r="P68" s="16" t="str">
        <f t="shared" si="477"/>
        <v>NS</v>
      </c>
      <c r="Q68" s="16">
        <v>0.97</v>
      </c>
      <c r="R68" s="16" t="str">
        <f t="shared" si="478"/>
        <v>NS</v>
      </c>
      <c r="S68" s="16" t="str">
        <f t="shared" si="479"/>
        <v>NS</v>
      </c>
      <c r="T68" s="16" t="str">
        <f t="shared" si="480"/>
        <v>NS</v>
      </c>
      <c r="U68" s="16" t="str">
        <f t="shared" si="481"/>
        <v>NS</v>
      </c>
      <c r="V68" s="16">
        <v>0.46</v>
      </c>
      <c r="W68" s="16" t="str">
        <f t="shared" si="482"/>
        <v>NS</v>
      </c>
      <c r="X68" s="16" t="str">
        <f t="shared" si="483"/>
        <v>NS</v>
      </c>
      <c r="Y68" s="16" t="str">
        <f t="shared" si="484"/>
        <v>NS</v>
      </c>
      <c r="Z68" s="16" t="str">
        <f t="shared" si="485"/>
        <v>NS</v>
      </c>
      <c r="AA68" s="96">
        <v>0.484549486618644</v>
      </c>
      <c r="AB68" s="96">
        <v>0.38027639142194303</v>
      </c>
      <c r="AC68" s="96">
        <v>14.799010010840499</v>
      </c>
      <c r="AD68" s="96">
        <v>11.1423348148207</v>
      </c>
      <c r="AE68" s="96">
        <v>0.71794882365065305</v>
      </c>
      <c r="AF68" s="96">
        <v>0.78722525910825403</v>
      </c>
      <c r="AG68" s="96">
        <v>0.54811663774119601</v>
      </c>
      <c r="AH68" s="96">
        <v>0.44309989892837198</v>
      </c>
      <c r="AI68" s="39" t="s">
        <v>76</v>
      </c>
      <c r="AJ68" s="39" t="s">
        <v>73</v>
      </c>
      <c r="AK68" s="39" t="s">
        <v>76</v>
      </c>
      <c r="AL68" s="39" t="s">
        <v>76</v>
      </c>
      <c r="AM68" s="39" t="s">
        <v>73</v>
      </c>
      <c r="AN68" s="39" t="s">
        <v>73</v>
      </c>
      <c r="AO68" s="39" t="s">
        <v>73</v>
      </c>
      <c r="AP68" s="39" t="s">
        <v>73</v>
      </c>
      <c r="AR68" s="97" t="s">
        <v>81</v>
      </c>
      <c r="AS68" s="96">
        <v>0.40612566257357802</v>
      </c>
      <c r="AT68" s="96">
        <v>0.40751170973063899</v>
      </c>
      <c r="AU68" s="96">
        <v>5.8691993738379802</v>
      </c>
      <c r="AV68" s="96">
        <v>5.7095765691048497</v>
      </c>
      <c r="AW68" s="96">
        <v>0.77063242692377099</v>
      </c>
      <c r="AX68" s="96">
        <v>0.76973260959203305</v>
      </c>
      <c r="AY68" s="96">
        <v>0.46674426659517299</v>
      </c>
      <c r="AZ68" s="96">
        <v>0.46657560903393902</v>
      </c>
      <c r="BA68" s="39" t="s">
        <v>73</v>
      </c>
      <c r="BB68" s="39" t="s">
        <v>73</v>
      </c>
      <c r="BC68" s="39" t="s">
        <v>75</v>
      </c>
      <c r="BD68" s="39" t="s">
        <v>75</v>
      </c>
      <c r="BE68" s="39" t="s">
        <v>73</v>
      </c>
      <c r="BF68" s="39" t="s">
        <v>73</v>
      </c>
      <c r="BG68" s="39" t="s">
        <v>73</v>
      </c>
      <c r="BH68" s="39" t="s">
        <v>73</v>
      </c>
      <c r="BI68" s="76">
        <f t="shared" si="486"/>
        <v>1</v>
      </c>
      <c r="BJ68" s="76" t="s">
        <v>81</v>
      </c>
      <c r="BK68" s="96">
        <v>0.46674383178235301</v>
      </c>
      <c r="BL68" s="96">
        <v>0.45150298851383103</v>
      </c>
      <c r="BM68" s="96">
        <v>13.472234338990299</v>
      </c>
      <c r="BN68" s="96">
        <v>11.931418951461501</v>
      </c>
      <c r="BO68" s="96">
        <v>0.730243910085971</v>
      </c>
      <c r="BP68" s="96">
        <v>0.740605840839896</v>
      </c>
      <c r="BQ68" s="96">
        <v>0.52759629043160605</v>
      </c>
      <c r="BR68" s="96">
        <v>0.50919525165995205</v>
      </c>
      <c r="BS68" s="76" t="s">
        <v>76</v>
      </c>
      <c r="BT68" s="76" t="s">
        <v>76</v>
      </c>
      <c r="BU68" s="76" t="s">
        <v>76</v>
      </c>
      <c r="BV68" s="76" t="s">
        <v>76</v>
      </c>
      <c r="BW68" s="76" t="s">
        <v>73</v>
      </c>
      <c r="BX68" s="76" t="s">
        <v>73</v>
      </c>
      <c r="BY68" s="76" t="s">
        <v>73</v>
      </c>
      <c r="BZ68" s="76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95">
        <v>44183</v>
      </c>
      <c r="E69" s="95"/>
      <c r="F69" s="77"/>
      <c r="G69" s="16">
        <v>0.25</v>
      </c>
      <c r="H69" s="16" t="str">
        <f t="shared" si="470"/>
        <v>NS</v>
      </c>
      <c r="I69" s="16" t="str">
        <f t="shared" si="471"/>
        <v>NS</v>
      </c>
      <c r="J69" s="16" t="str">
        <f t="shared" si="472"/>
        <v>NS</v>
      </c>
      <c r="K69" s="16" t="str">
        <f t="shared" si="473"/>
        <v>S</v>
      </c>
      <c r="L69" s="28">
        <v>2.5999999999999999E-2</v>
      </c>
      <c r="M69" s="16" t="str">
        <f t="shared" si="474"/>
        <v>VG</v>
      </c>
      <c r="N69" s="16" t="str">
        <f t="shared" si="475"/>
        <v>NS</v>
      </c>
      <c r="O69" s="16" t="str">
        <f t="shared" si="476"/>
        <v>G</v>
      </c>
      <c r="P69" s="16" t="str">
        <f t="shared" si="477"/>
        <v>NS</v>
      </c>
      <c r="Q69" s="16">
        <v>0.86</v>
      </c>
      <c r="R69" s="16" t="str">
        <f t="shared" si="478"/>
        <v>NS</v>
      </c>
      <c r="S69" s="16" t="str">
        <f t="shared" si="479"/>
        <v>NS</v>
      </c>
      <c r="T69" s="16" t="str">
        <f t="shared" si="480"/>
        <v>NS</v>
      </c>
      <c r="U69" s="16" t="str">
        <f t="shared" si="481"/>
        <v>NS</v>
      </c>
      <c r="V69" s="16">
        <v>0.4</v>
      </c>
      <c r="W69" s="16" t="str">
        <f t="shared" si="482"/>
        <v>NS</v>
      </c>
      <c r="X69" s="16" t="str">
        <f t="shared" si="483"/>
        <v>NS</v>
      </c>
      <c r="Y69" s="16" t="str">
        <f t="shared" si="484"/>
        <v>NS</v>
      </c>
      <c r="Z69" s="16" t="str">
        <f t="shared" si="485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486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 t="s">
        <v>185</v>
      </c>
      <c r="E70" s="95"/>
      <c r="F70" s="77"/>
      <c r="G70" s="16">
        <v>0.24</v>
      </c>
      <c r="H70" s="16" t="str">
        <f t="shared" si="470"/>
        <v>NS</v>
      </c>
      <c r="I70" s="16" t="str">
        <f t="shared" si="471"/>
        <v>NS</v>
      </c>
      <c r="J70" s="16" t="str">
        <f t="shared" si="472"/>
        <v>NS</v>
      </c>
      <c r="K70" s="16" t="str">
        <f t="shared" si="473"/>
        <v>S</v>
      </c>
      <c r="L70" s="28">
        <v>5.3999999999999999E-2</v>
      </c>
      <c r="M70" s="16" t="str">
        <f t="shared" si="474"/>
        <v>G</v>
      </c>
      <c r="N70" s="16" t="str">
        <f t="shared" si="475"/>
        <v>NS</v>
      </c>
      <c r="O70" s="16" t="str">
        <f t="shared" si="476"/>
        <v>G</v>
      </c>
      <c r="P70" s="16" t="str">
        <f t="shared" si="477"/>
        <v>NS</v>
      </c>
      <c r="Q70" s="16">
        <v>0.87</v>
      </c>
      <c r="R70" s="16" t="str">
        <f t="shared" si="478"/>
        <v>NS</v>
      </c>
      <c r="S70" s="16" t="str">
        <f t="shared" si="479"/>
        <v>NS</v>
      </c>
      <c r="T70" s="16" t="str">
        <f t="shared" si="480"/>
        <v>NS</v>
      </c>
      <c r="U70" s="16" t="str">
        <f t="shared" si="481"/>
        <v>NS</v>
      </c>
      <c r="V70" s="16">
        <v>0.38</v>
      </c>
      <c r="W70" s="16" t="str">
        <f t="shared" si="482"/>
        <v>NS</v>
      </c>
      <c r="X70" s="16" t="str">
        <f t="shared" si="483"/>
        <v>NS</v>
      </c>
      <c r="Y70" s="16" t="str">
        <f t="shared" si="484"/>
        <v>NS</v>
      </c>
      <c r="Z70" s="16" t="str">
        <f t="shared" si="485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486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204</v>
      </c>
      <c r="E71" s="95"/>
      <c r="F71" s="77"/>
      <c r="G71" s="16">
        <v>0.2</v>
      </c>
      <c r="H71" s="16" t="str">
        <f t="shared" si="470"/>
        <v>NS</v>
      </c>
      <c r="I71" s="16" t="str">
        <f t="shared" si="471"/>
        <v>NS</v>
      </c>
      <c r="J71" s="16" t="str">
        <f t="shared" si="472"/>
        <v>NS</v>
      </c>
      <c r="K71" s="16" t="str">
        <f t="shared" si="473"/>
        <v>S</v>
      </c>
      <c r="L71" s="28">
        <v>0.33800000000000002</v>
      </c>
      <c r="M71" s="16" t="str">
        <f t="shared" si="474"/>
        <v>NS</v>
      </c>
      <c r="N71" s="16" t="str">
        <f t="shared" si="475"/>
        <v>NS</v>
      </c>
      <c r="O71" s="16" t="str">
        <f t="shared" si="476"/>
        <v>G</v>
      </c>
      <c r="P71" s="16" t="str">
        <f t="shared" si="477"/>
        <v>NS</v>
      </c>
      <c r="Q71" s="16">
        <v>0.83</v>
      </c>
      <c r="R71" s="16" t="str">
        <f t="shared" si="478"/>
        <v>NS</v>
      </c>
      <c r="S71" s="16" t="str">
        <f t="shared" si="479"/>
        <v>NS</v>
      </c>
      <c r="T71" s="16" t="str">
        <f t="shared" si="480"/>
        <v>NS</v>
      </c>
      <c r="U71" s="16" t="str">
        <f t="shared" si="481"/>
        <v>NS</v>
      </c>
      <c r="V71" s="16">
        <v>0.38</v>
      </c>
      <c r="W71" s="16" t="str">
        <f t="shared" si="482"/>
        <v>NS</v>
      </c>
      <c r="X71" s="16" t="str">
        <f t="shared" si="483"/>
        <v>NS</v>
      </c>
      <c r="Y71" s="16" t="str">
        <f t="shared" si="484"/>
        <v>NS</v>
      </c>
      <c r="Z71" s="16" t="str">
        <f t="shared" si="485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486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205</v>
      </c>
      <c r="E72" s="95"/>
      <c r="F72" s="77"/>
      <c r="G72" s="16">
        <v>0.34</v>
      </c>
      <c r="H72" s="16" t="str">
        <f t="shared" si="470"/>
        <v>NS</v>
      </c>
      <c r="I72" s="16" t="str">
        <f t="shared" si="471"/>
        <v>NS</v>
      </c>
      <c r="J72" s="16" t="str">
        <f t="shared" si="472"/>
        <v>NS</v>
      </c>
      <c r="K72" s="16" t="str">
        <f t="shared" si="473"/>
        <v>S</v>
      </c>
      <c r="L72" s="28">
        <v>0.221</v>
      </c>
      <c r="M72" s="16" t="str">
        <f t="shared" si="474"/>
        <v>NS</v>
      </c>
      <c r="N72" s="16" t="str">
        <f t="shared" si="475"/>
        <v>NS</v>
      </c>
      <c r="O72" s="16" t="str">
        <f t="shared" si="476"/>
        <v>G</v>
      </c>
      <c r="P72" s="16" t="str">
        <f t="shared" si="477"/>
        <v>NS</v>
      </c>
      <c r="Q72" s="16">
        <v>0.78</v>
      </c>
      <c r="R72" s="16" t="str">
        <f t="shared" si="478"/>
        <v>NS</v>
      </c>
      <c r="S72" s="16" t="str">
        <f t="shared" si="479"/>
        <v>NS</v>
      </c>
      <c r="T72" s="16" t="str">
        <f t="shared" si="480"/>
        <v>NS</v>
      </c>
      <c r="U72" s="16" t="str">
        <f t="shared" si="481"/>
        <v>NS</v>
      </c>
      <c r="V72" s="16">
        <v>0.44</v>
      </c>
      <c r="W72" s="16" t="str">
        <f t="shared" si="482"/>
        <v>NS</v>
      </c>
      <c r="X72" s="16" t="str">
        <f t="shared" si="483"/>
        <v>NS</v>
      </c>
      <c r="Y72" s="16" t="str">
        <f t="shared" si="484"/>
        <v>NS</v>
      </c>
      <c r="Z72" s="16" t="str">
        <f t="shared" si="485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486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76" customFormat="1" x14ac:dyDescent="0.3">
      <c r="A73" s="94">
        <v>14159500</v>
      </c>
      <c r="B73" s="76">
        <v>23773009</v>
      </c>
      <c r="C73" s="76" t="s">
        <v>7</v>
      </c>
      <c r="D73" s="95" t="s">
        <v>206</v>
      </c>
      <c r="E73" s="95"/>
      <c r="F73" s="77"/>
      <c r="G73" s="16">
        <v>0.42</v>
      </c>
      <c r="H73" s="16" t="str">
        <f t="shared" si="470"/>
        <v>NS</v>
      </c>
      <c r="I73" s="16" t="str">
        <f t="shared" si="471"/>
        <v>NS</v>
      </c>
      <c r="J73" s="16" t="str">
        <f t="shared" si="472"/>
        <v>NS</v>
      </c>
      <c r="K73" s="16" t="str">
        <f t="shared" si="473"/>
        <v>S</v>
      </c>
      <c r="L73" s="28">
        <v>-2.5999999999999999E-2</v>
      </c>
      <c r="M73" s="16" t="str">
        <f t="shared" si="474"/>
        <v>VG</v>
      </c>
      <c r="N73" s="16" t="str">
        <f t="shared" si="475"/>
        <v>NS</v>
      </c>
      <c r="O73" s="16" t="str">
        <f t="shared" si="476"/>
        <v>G</v>
      </c>
      <c r="P73" s="16" t="str">
        <f t="shared" si="477"/>
        <v>NS</v>
      </c>
      <c r="Q73" s="16">
        <v>0.76</v>
      </c>
      <c r="R73" s="16" t="str">
        <f t="shared" si="478"/>
        <v>NS</v>
      </c>
      <c r="S73" s="16" t="str">
        <f t="shared" si="479"/>
        <v>NS</v>
      </c>
      <c r="T73" s="16" t="str">
        <f t="shared" si="480"/>
        <v>NS</v>
      </c>
      <c r="U73" s="16" t="str">
        <f t="shared" si="481"/>
        <v>NS</v>
      </c>
      <c r="V73" s="16">
        <v>0.47699999999999998</v>
      </c>
      <c r="W73" s="16" t="str">
        <f t="shared" si="482"/>
        <v>NS</v>
      </c>
      <c r="X73" s="16" t="str">
        <f t="shared" si="483"/>
        <v>NS</v>
      </c>
      <c r="Y73" s="16" t="str">
        <f t="shared" si="484"/>
        <v>NS</v>
      </c>
      <c r="Z73" s="16" t="str">
        <f t="shared" si="485"/>
        <v>NS</v>
      </c>
      <c r="AA73" s="96">
        <v>0.484549486618644</v>
      </c>
      <c r="AB73" s="96">
        <v>0.38027639142194303</v>
      </c>
      <c r="AC73" s="96">
        <v>14.799010010840499</v>
      </c>
      <c r="AD73" s="96">
        <v>11.1423348148207</v>
      </c>
      <c r="AE73" s="96">
        <v>0.71794882365065305</v>
      </c>
      <c r="AF73" s="96">
        <v>0.78722525910825403</v>
      </c>
      <c r="AG73" s="96">
        <v>0.54811663774119601</v>
      </c>
      <c r="AH73" s="96">
        <v>0.44309989892837198</v>
      </c>
      <c r="AI73" s="39" t="s">
        <v>76</v>
      </c>
      <c r="AJ73" s="39" t="s">
        <v>73</v>
      </c>
      <c r="AK73" s="39" t="s">
        <v>76</v>
      </c>
      <c r="AL73" s="39" t="s">
        <v>76</v>
      </c>
      <c r="AM73" s="39" t="s">
        <v>73</v>
      </c>
      <c r="AN73" s="39" t="s">
        <v>73</v>
      </c>
      <c r="AO73" s="39" t="s">
        <v>73</v>
      </c>
      <c r="AP73" s="39" t="s">
        <v>73</v>
      </c>
      <c r="AR73" s="97" t="s">
        <v>81</v>
      </c>
      <c r="AS73" s="96">
        <v>0.40612566257357802</v>
      </c>
      <c r="AT73" s="96">
        <v>0.40751170973063899</v>
      </c>
      <c r="AU73" s="96">
        <v>5.8691993738379802</v>
      </c>
      <c r="AV73" s="96">
        <v>5.7095765691048497</v>
      </c>
      <c r="AW73" s="96">
        <v>0.77063242692377099</v>
      </c>
      <c r="AX73" s="96">
        <v>0.76973260959203305</v>
      </c>
      <c r="AY73" s="96">
        <v>0.46674426659517299</v>
      </c>
      <c r="AZ73" s="96">
        <v>0.46657560903393902</v>
      </c>
      <c r="BA73" s="39" t="s">
        <v>73</v>
      </c>
      <c r="BB73" s="39" t="s">
        <v>73</v>
      </c>
      <c r="BC73" s="39" t="s">
        <v>75</v>
      </c>
      <c r="BD73" s="39" t="s">
        <v>75</v>
      </c>
      <c r="BE73" s="39" t="s">
        <v>73</v>
      </c>
      <c r="BF73" s="39" t="s">
        <v>73</v>
      </c>
      <c r="BG73" s="39" t="s">
        <v>73</v>
      </c>
      <c r="BH73" s="39" t="s">
        <v>73</v>
      </c>
      <c r="BI73" s="76">
        <f t="shared" si="486"/>
        <v>1</v>
      </c>
      <c r="BJ73" s="76" t="s">
        <v>81</v>
      </c>
      <c r="BK73" s="96">
        <v>0.46674383178235301</v>
      </c>
      <c r="BL73" s="96">
        <v>0.45150298851383103</v>
      </c>
      <c r="BM73" s="96">
        <v>13.472234338990299</v>
      </c>
      <c r="BN73" s="96">
        <v>11.931418951461501</v>
      </c>
      <c r="BO73" s="96">
        <v>0.730243910085971</v>
      </c>
      <c r="BP73" s="96">
        <v>0.740605840839896</v>
      </c>
      <c r="BQ73" s="96">
        <v>0.52759629043160605</v>
      </c>
      <c r="BR73" s="96">
        <v>0.50919525165995205</v>
      </c>
      <c r="BS73" s="76" t="s">
        <v>76</v>
      </c>
      <c r="BT73" s="76" t="s">
        <v>76</v>
      </c>
      <c r="BU73" s="76" t="s">
        <v>76</v>
      </c>
      <c r="BV73" s="76" t="s">
        <v>76</v>
      </c>
      <c r="BW73" s="76" t="s">
        <v>73</v>
      </c>
      <c r="BX73" s="76" t="s">
        <v>73</v>
      </c>
      <c r="BY73" s="76" t="s">
        <v>73</v>
      </c>
      <c r="BZ73" s="76" t="s">
        <v>73</v>
      </c>
    </row>
    <row r="74" spans="1:78" s="47" customFormat="1" x14ac:dyDescent="0.3">
      <c r="A74" s="48">
        <v>14159500</v>
      </c>
      <c r="B74" s="47">
        <v>23773009</v>
      </c>
      <c r="C74" s="47" t="s">
        <v>7</v>
      </c>
      <c r="D74" s="93" t="s">
        <v>212</v>
      </c>
      <c r="E74" s="93"/>
      <c r="F74" s="100"/>
      <c r="G74" s="49">
        <v>0.45300000000000001</v>
      </c>
      <c r="H74" s="49" t="str">
        <f t="shared" si="470"/>
        <v>S</v>
      </c>
      <c r="I74" s="49" t="str">
        <f t="shared" si="471"/>
        <v>NS</v>
      </c>
      <c r="J74" s="49" t="str">
        <f t="shared" si="472"/>
        <v>NS</v>
      </c>
      <c r="K74" s="49" t="str">
        <f t="shared" si="473"/>
        <v>S</v>
      </c>
      <c r="L74" s="50">
        <v>6.0000000000000001E-3</v>
      </c>
      <c r="M74" s="49" t="str">
        <f t="shared" si="474"/>
        <v>VG</v>
      </c>
      <c r="N74" s="49" t="str">
        <f t="shared" si="475"/>
        <v>NS</v>
      </c>
      <c r="O74" s="49" t="str">
        <f t="shared" si="476"/>
        <v>G</v>
      </c>
      <c r="P74" s="49" t="str">
        <f t="shared" si="477"/>
        <v>NS</v>
      </c>
      <c r="Q74" s="49">
        <v>0.74</v>
      </c>
      <c r="R74" s="49" t="str">
        <f t="shared" si="478"/>
        <v>NS</v>
      </c>
      <c r="S74" s="49" t="str">
        <f t="shared" si="479"/>
        <v>NS</v>
      </c>
      <c r="T74" s="49" t="str">
        <f t="shared" si="480"/>
        <v>NS</v>
      </c>
      <c r="U74" s="49" t="str">
        <f t="shared" si="481"/>
        <v>NS</v>
      </c>
      <c r="V74" s="49">
        <v>0.49</v>
      </c>
      <c r="W74" s="49" t="str">
        <f t="shared" si="482"/>
        <v>NS</v>
      </c>
      <c r="X74" s="49" t="str">
        <f t="shared" si="483"/>
        <v>NS</v>
      </c>
      <c r="Y74" s="49" t="str">
        <f t="shared" si="484"/>
        <v>NS</v>
      </c>
      <c r="Z74" s="49" t="str">
        <f t="shared" si="485"/>
        <v>NS</v>
      </c>
      <c r="AA74" s="51">
        <v>0.484549486618644</v>
      </c>
      <c r="AB74" s="51">
        <v>0.38027639142194303</v>
      </c>
      <c r="AC74" s="51">
        <v>14.799010010840499</v>
      </c>
      <c r="AD74" s="51">
        <v>11.1423348148207</v>
      </c>
      <c r="AE74" s="51">
        <v>0.71794882365065305</v>
      </c>
      <c r="AF74" s="51">
        <v>0.78722525910825403</v>
      </c>
      <c r="AG74" s="51">
        <v>0.54811663774119601</v>
      </c>
      <c r="AH74" s="51">
        <v>0.44309989892837198</v>
      </c>
      <c r="AI74" s="52" t="s">
        <v>76</v>
      </c>
      <c r="AJ74" s="52" t="s">
        <v>73</v>
      </c>
      <c r="AK74" s="52" t="s">
        <v>76</v>
      </c>
      <c r="AL74" s="52" t="s">
        <v>76</v>
      </c>
      <c r="AM74" s="52" t="s">
        <v>73</v>
      </c>
      <c r="AN74" s="52" t="s">
        <v>73</v>
      </c>
      <c r="AO74" s="52" t="s">
        <v>73</v>
      </c>
      <c r="AP74" s="52" t="s">
        <v>73</v>
      </c>
      <c r="AR74" s="53" t="s">
        <v>81</v>
      </c>
      <c r="AS74" s="51">
        <v>0.40612566257357802</v>
      </c>
      <c r="AT74" s="51">
        <v>0.40751170973063899</v>
      </c>
      <c r="AU74" s="51">
        <v>5.8691993738379802</v>
      </c>
      <c r="AV74" s="51">
        <v>5.7095765691048497</v>
      </c>
      <c r="AW74" s="51">
        <v>0.77063242692377099</v>
      </c>
      <c r="AX74" s="51">
        <v>0.76973260959203305</v>
      </c>
      <c r="AY74" s="51">
        <v>0.46674426659517299</v>
      </c>
      <c r="AZ74" s="51">
        <v>0.46657560903393902</v>
      </c>
      <c r="BA74" s="52" t="s">
        <v>73</v>
      </c>
      <c r="BB74" s="52" t="s">
        <v>73</v>
      </c>
      <c r="BC74" s="52" t="s">
        <v>75</v>
      </c>
      <c r="BD74" s="52" t="s">
        <v>75</v>
      </c>
      <c r="BE74" s="52" t="s">
        <v>73</v>
      </c>
      <c r="BF74" s="52" t="s">
        <v>73</v>
      </c>
      <c r="BG74" s="52" t="s">
        <v>73</v>
      </c>
      <c r="BH74" s="52" t="s">
        <v>73</v>
      </c>
      <c r="BI74" s="47">
        <f t="shared" si="486"/>
        <v>1</v>
      </c>
      <c r="BJ74" s="47" t="s">
        <v>81</v>
      </c>
      <c r="BK74" s="51">
        <v>0.46674383178235301</v>
      </c>
      <c r="BL74" s="51">
        <v>0.45150298851383103</v>
      </c>
      <c r="BM74" s="51">
        <v>13.472234338990299</v>
      </c>
      <c r="BN74" s="51">
        <v>11.931418951461501</v>
      </c>
      <c r="BO74" s="51">
        <v>0.730243910085971</v>
      </c>
      <c r="BP74" s="51">
        <v>0.740605840839896</v>
      </c>
      <c r="BQ74" s="51">
        <v>0.52759629043160605</v>
      </c>
      <c r="BR74" s="51">
        <v>0.50919525165995205</v>
      </c>
      <c r="BS74" s="47" t="s">
        <v>76</v>
      </c>
      <c r="BT74" s="47" t="s">
        <v>76</v>
      </c>
      <c r="BU74" s="47" t="s">
        <v>76</v>
      </c>
      <c r="BV74" s="47" t="s">
        <v>76</v>
      </c>
      <c r="BW74" s="47" t="s">
        <v>73</v>
      </c>
      <c r="BX74" s="47" t="s">
        <v>73</v>
      </c>
      <c r="BY74" s="47" t="s">
        <v>73</v>
      </c>
      <c r="BZ74" s="47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228</v>
      </c>
      <c r="E75" s="93" t="s">
        <v>239</v>
      </c>
      <c r="F75" s="100"/>
      <c r="G75" s="49">
        <v>0.45900000000000002</v>
      </c>
      <c r="H75" s="49" t="str">
        <f t="shared" si="470"/>
        <v>S</v>
      </c>
      <c r="I75" s="49" t="str">
        <f t="shared" ref="I75" si="487">AJ75</f>
        <v>NS</v>
      </c>
      <c r="J75" s="49" t="str">
        <f t="shared" ref="J75" si="488">BB75</f>
        <v>NS</v>
      </c>
      <c r="K75" s="49" t="str">
        <f t="shared" ref="K75" si="489">BT75</f>
        <v>S</v>
      </c>
      <c r="L75" s="50">
        <v>1.12E-2</v>
      </c>
      <c r="M75" s="49" t="str">
        <f t="shared" si="474"/>
        <v>VG</v>
      </c>
      <c r="N75" s="49" t="str">
        <f t="shared" ref="N75" si="490">AO75</f>
        <v>NS</v>
      </c>
      <c r="O75" s="49" t="str">
        <f t="shared" ref="O75" si="491">BD75</f>
        <v>G</v>
      </c>
      <c r="P75" s="49" t="str">
        <f t="shared" ref="P75" si="492">BY75</f>
        <v>NS</v>
      </c>
      <c r="Q75" s="49">
        <v>0.74</v>
      </c>
      <c r="R75" s="49" t="str">
        <f t="shared" si="478"/>
        <v>NS</v>
      </c>
      <c r="S75" s="49" t="str">
        <f t="shared" ref="S75" si="493">AN75</f>
        <v>NS</v>
      </c>
      <c r="T75" s="49" t="str">
        <f t="shared" ref="T75" si="494">BF75</f>
        <v>NS</v>
      </c>
      <c r="U75" s="49" t="str">
        <f t="shared" ref="U75" si="495">BX75</f>
        <v>NS</v>
      </c>
      <c r="V75" s="49">
        <v>0.496</v>
      </c>
      <c r="W75" s="49" t="str">
        <f t="shared" si="482"/>
        <v>NS</v>
      </c>
      <c r="X75" s="49" t="str">
        <f t="shared" ref="X75" si="496">AP75</f>
        <v>NS</v>
      </c>
      <c r="Y75" s="49" t="str">
        <f t="shared" ref="Y75" si="497">BH75</f>
        <v>NS</v>
      </c>
      <c r="Z75" s="49" t="str">
        <f t="shared" ref="Z75" si="498">BZ75</f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ref="BI75" si="499">IF(BJ75=AR75,1,0)</f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240</v>
      </c>
      <c r="E76" s="93" t="s">
        <v>238</v>
      </c>
      <c r="F76" s="100"/>
      <c r="G76" s="49">
        <v>0.45900000000000002</v>
      </c>
      <c r="H76" s="49" t="str">
        <f t="shared" si="470"/>
        <v>S</v>
      </c>
      <c r="I76" s="49" t="str">
        <f t="shared" ref="I76" si="500">AJ76</f>
        <v>NS</v>
      </c>
      <c r="J76" s="49" t="str">
        <f t="shared" ref="J76" si="501">BB76</f>
        <v>NS</v>
      </c>
      <c r="K76" s="49" t="str">
        <f t="shared" ref="K76" si="502">BT76</f>
        <v>S</v>
      </c>
      <c r="L76" s="50">
        <v>1.03E-2</v>
      </c>
      <c r="M76" s="49" t="str">
        <f t="shared" si="474"/>
        <v>VG</v>
      </c>
      <c r="N76" s="49" t="str">
        <f t="shared" ref="N76" si="503">AO76</f>
        <v>NS</v>
      </c>
      <c r="O76" s="49" t="str">
        <f t="shared" ref="O76" si="504">BD76</f>
        <v>G</v>
      </c>
      <c r="P76" s="49" t="str">
        <f t="shared" ref="P76" si="505">BY76</f>
        <v>NS</v>
      </c>
      <c r="Q76" s="49">
        <v>0.74</v>
      </c>
      <c r="R76" s="49" t="str">
        <f t="shared" si="478"/>
        <v>NS</v>
      </c>
      <c r="S76" s="49" t="str">
        <f t="shared" ref="S76" si="506">AN76</f>
        <v>NS</v>
      </c>
      <c r="T76" s="49" t="str">
        <f t="shared" ref="T76" si="507">BF76</f>
        <v>NS</v>
      </c>
      <c r="U76" s="49" t="str">
        <f t="shared" ref="U76" si="508">BX76</f>
        <v>NS</v>
      </c>
      <c r="V76" s="49">
        <v>0.496</v>
      </c>
      <c r="W76" s="49" t="str">
        <f t="shared" si="482"/>
        <v>NS</v>
      </c>
      <c r="X76" s="49" t="str">
        <f t="shared" ref="X76" si="509">AP76</f>
        <v>NS</v>
      </c>
      <c r="Y76" s="49" t="str">
        <f t="shared" ref="Y76" si="510">BH76</f>
        <v>NS</v>
      </c>
      <c r="Z76" s="49" t="str">
        <f t="shared" ref="Z76" si="511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" si="512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47" customFormat="1" x14ac:dyDescent="0.3">
      <c r="A77" s="48">
        <v>14159500</v>
      </c>
      <c r="B77" s="47">
        <v>23773009</v>
      </c>
      <c r="C77" s="47" t="s">
        <v>7</v>
      </c>
      <c r="D77" s="93" t="s">
        <v>254</v>
      </c>
      <c r="E77" s="93" t="s">
        <v>244</v>
      </c>
      <c r="F77" s="100"/>
      <c r="G77" s="49">
        <v>0.45900000000000002</v>
      </c>
      <c r="H77" s="49" t="str">
        <f t="shared" si="470"/>
        <v>S</v>
      </c>
      <c r="I77" s="49" t="str">
        <f t="shared" ref="I77" si="513">AJ77</f>
        <v>NS</v>
      </c>
      <c r="J77" s="49" t="str">
        <f t="shared" ref="J77" si="514">BB77</f>
        <v>NS</v>
      </c>
      <c r="K77" s="49" t="str">
        <f t="shared" ref="K77" si="515">BT77</f>
        <v>S</v>
      </c>
      <c r="L77" s="50">
        <v>1.4999999999999999E-2</v>
      </c>
      <c r="M77" s="49" t="str">
        <f t="shared" si="474"/>
        <v>VG</v>
      </c>
      <c r="N77" s="49" t="str">
        <f t="shared" ref="N77" si="516">AO77</f>
        <v>NS</v>
      </c>
      <c r="O77" s="49" t="str">
        <f t="shared" ref="O77" si="517">BD77</f>
        <v>G</v>
      </c>
      <c r="P77" s="49" t="str">
        <f t="shared" ref="P77" si="518">BY77</f>
        <v>NS</v>
      </c>
      <c r="Q77" s="49">
        <v>0.73</v>
      </c>
      <c r="R77" s="49" t="str">
        <f t="shared" si="478"/>
        <v>NS</v>
      </c>
      <c r="S77" s="49" t="str">
        <f t="shared" ref="S77" si="519">AN77</f>
        <v>NS</v>
      </c>
      <c r="T77" s="49" t="str">
        <f t="shared" ref="T77" si="520">BF77</f>
        <v>NS</v>
      </c>
      <c r="U77" s="49" t="str">
        <f t="shared" ref="U77" si="521">BX77</f>
        <v>NS</v>
      </c>
      <c r="V77" s="49">
        <v>0.49980000000000002</v>
      </c>
      <c r="W77" s="49" t="str">
        <f t="shared" si="482"/>
        <v>NS</v>
      </c>
      <c r="X77" s="49" t="str">
        <f t="shared" ref="X77" si="522">AP77</f>
        <v>NS</v>
      </c>
      <c r="Y77" s="49" t="str">
        <f t="shared" ref="Y77" si="523">BH77</f>
        <v>NS</v>
      </c>
      <c r="Z77" s="49" t="str">
        <f t="shared" ref="Z77" si="524">BZ77</f>
        <v>NS</v>
      </c>
      <c r="AA77" s="51">
        <v>0.484549486618644</v>
      </c>
      <c r="AB77" s="51">
        <v>0.38027639142194303</v>
      </c>
      <c r="AC77" s="51">
        <v>14.799010010840499</v>
      </c>
      <c r="AD77" s="51">
        <v>11.1423348148207</v>
      </c>
      <c r="AE77" s="51">
        <v>0.71794882365065305</v>
      </c>
      <c r="AF77" s="51">
        <v>0.78722525910825403</v>
      </c>
      <c r="AG77" s="51">
        <v>0.54811663774119601</v>
      </c>
      <c r="AH77" s="51">
        <v>0.44309989892837198</v>
      </c>
      <c r="AI77" s="52" t="s">
        <v>76</v>
      </c>
      <c r="AJ77" s="52" t="s">
        <v>73</v>
      </c>
      <c r="AK77" s="52" t="s">
        <v>76</v>
      </c>
      <c r="AL77" s="52" t="s">
        <v>76</v>
      </c>
      <c r="AM77" s="52" t="s">
        <v>73</v>
      </c>
      <c r="AN77" s="52" t="s">
        <v>73</v>
      </c>
      <c r="AO77" s="52" t="s">
        <v>73</v>
      </c>
      <c r="AP77" s="52" t="s">
        <v>73</v>
      </c>
      <c r="AR77" s="53" t="s">
        <v>81</v>
      </c>
      <c r="AS77" s="51">
        <v>0.40612566257357802</v>
      </c>
      <c r="AT77" s="51">
        <v>0.40751170973063899</v>
      </c>
      <c r="AU77" s="51">
        <v>5.8691993738379802</v>
      </c>
      <c r="AV77" s="51">
        <v>5.7095765691048497</v>
      </c>
      <c r="AW77" s="51">
        <v>0.77063242692377099</v>
      </c>
      <c r="AX77" s="51">
        <v>0.76973260959203305</v>
      </c>
      <c r="AY77" s="51">
        <v>0.46674426659517299</v>
      </c>
      <c r="AZ77" s="51">
        <v>0.46657560903393902</v>
      </c>
      <c r="BA77" s="52" t="s">
        <v>73</v>
      </c>
      <c r="BB77" s="52" t="s">
        <v>73</v>
      </c>
      <c r="BC77" s="52" t="s">
        <v>75</v>
      </c>
      <c r="BD77" s="52" t="s">
        <v>75</v>
      </c>
      <c r="BE77" s="52" t="s">
        <v>73</v>
      </c>
      <c r="BF77" s="52" t="s">
        <v>73</v>
      </c>
      <c r="BG77" s="52" t="s">
        <v>73</v>
      </c>
      <c r="BH77" s="52" t="s">
        <v>73</v>
      </c>
      <c r="BI77" s="47">
        <f t="shared" ref="BI77" si="525">IF(BJ77=AR77,1,0)</f>
        <v>1</v>
      </c>
      <c r="BJ77" s="47" t="s">
        <v>81</v>
      </c>
      <c r="BK77" s="51">
        <v>0.46674383178235301</v>
      </c>
      <c r="BL77" s="51">
        <v>0.45150298851383103</v>
      </c>
      <c r="BM77" s="51">
        <v>13.472234338990299</v>
      </c>
      <c r="BN77" s="51">
        <v>11.931418951461501</v>
      </c>
      <c r="BO77" s="51">
        <v>0.730243910085971</v>
      </c>
      <c r="BP77" s="51">
        <v>0.740605840839896</v>
      </c>
      <c r="BQ77" s="51">
        <v>0.52759629043160605</v>
      </c>
      <c r="BR77" s="51">
        <v>0.50919525165995205</v>
      </c>
      <c r="BS77" s="47" t="s">
        <v>76</v>
      </c>
      <c r="BT77" s="47" t="s">
        <v>76</v>
      </c>
      <c r="BU77" s="47" t="s">
        <v>76</v>
      </c>
      <c r="BV77" s="47" t="s">
        <v>76</v>
      </c>
      <c r="BW77" s="47" t="s">
        <v>73</v>
      </c>
      <c r="BX77" s="47" t="s">
        <v>73</v>
      </c>
      <c r="BY77" s="47" t="s">
        <v>73</v>
      </c>
      <c r="BZ77" s="47" t="s">
        <v>73</v>
      </c>
    </row>
    <row r="78" spans="1:78" s="47" customFormat="1" x14ac:dyDescent="0.3">
      <c r="A78" s="48">
        <v>14159500</v>
      </c>
      <c r="B78" s="47">
        <v>23773009</v>
      </c>
      <c r="C78" s="47" t="s">
        <v>7</v>
      </c>
      <c r="D78" s="93" t="s">
        <v>346</v>
      </c>
      <c r="E78" s="93"/>
      <c r="F78" s="100"/>
      <c r="G78" s="49">
        <v>0.47199999999999998</v>
      </c>
      <c r="H78" s="49" t="str">
        <f t="shared" ref="H78" si="526">IF(G78&gt;0.8,"VG",IF(G78&gt;0.7,"G",IF(G78&gt;0.45,"S","NS")))</f>
        <v>S</v>
      </c>
      <c r="I78" s="49" t="str">
        <f t="shared" ref="I78" si="527">AJ78</f>
        <v>NS</v>
      </c>
      <c r="J78" s="49" t="str">
        <f t="shared" ref="J78" si="528">BB78</f>
        <v>NS</v>
      </c>
      <c r="K78" s="49" t="str">
        <f t="shared" ref="K78" si="529">BT78</f>
        <v>S</v>
      </c>
      <c r="L78" s="50">
        <v>5.33E-2</v>
      </c>
      <c r="M78" s="49" t="str">
        <f t="shared" ref="M78" si="530">IF(ABS(L78)&lt;5%,"VG",IF(ABS(L78)&lt;10%,"G",IF(ABS(L78)&lt;15%,"S","NS")))</f>
        <v>G</v>
      </c>
      <c r="N78" s="49" t="str">
        <f t="shared" ref="N78" si="531">AO78</f>
        <v>NS</v>
      </c>
      <c r="O78" s="49" t="str">
        <f t="shared" ref="O78" si="532">BD78</f>
        <v>G</v>
      </c>
      <c r="P78" s="49" t="str">
        <f t="shared" ref="P78" si="533">BY78</f>
        <v>NS</v>
      </c>
      <c r="Q78" s="49">
        <v>0.72</v>
      </c>
      <c r="R78" s="49" t="str">
        <f t="shared" ref="R78" si="534">IF(Q78&lt;=0.5,"VG",IF(Q78&lt;=0.6,"G",IF(Q78&lt;=0.7,"S","NS")))</f>
        <v>NS</v>
      </c>
      <c r="S78" s="49" t="str">
        <f t="shared" ref="S78" si="535">AN78</f>
        <v>NS</v>
      </c>
      <c r="T78" s="49" t="str">
        <f t="shared" ref="T78" si="536">BF78</f>
        <v>NS</v>
      </c>
      <c r="U78" s="49" t="str">
        <f t="shared" ref="U78" si="537">BX78</f>
        <v>NS</v>
      </c>
      <c r="V78" s="49">
        <v>0.50600000000000001</v>
      </c>
      <c r="W78" s="49" t="str">
        <f t="shared" ref="W78" si="538">IF(V78&gt;0.85,"VG",IF(V78&gt;0.75,"G",IF(V78&gt;0.6,"S","NS")))</f>
        <v>NS</v>
      </c>
      <c r="X78" s="49" t="str">
        <f t="shared" ref="X78" si="539">AP78</f>
        <v>NS</v>
      </c>
      <c r="Y78" s="49" t="str">
        <f t="shared" ref="Y78" si="540">BH78</f>
        <v>NS</v>
      </c>
      <c r="Z78" s="49" t="str">
        <f t="shared" ref="Z78" si="541">BZ78</f>
        <v>NS</v>
      </c>
      <c r="AA78" s="51">
        <v>0.484549486618644</v>
      </c>
      <c r="AB78" s="51">
        <v>0.38027639142194303</v>
      </c>
      <c r="AC78" s="51">
        <v>14.799010010840499</v>
      </c>
      <c r="AD78" s="51">
        <v>11.1423348148207</v>
      </c>
      <c r="AE78" s="51">
        <v>0.71794882365065305</v>
      </c>
      <c r="AF78" s="51">
        <v>0.78722525910825403</v>
      </c>
      <c r="AG78" s="51">
        <v>0.54811663774119601</v>
      </c>
      <c r="AH78" s="51">
        <v>0.44309989892837198</v>
      </c>
      <c r="AI78" s="52" t="s">
        <v>76</v>
      </c>
      <c r="AJ78" s="52" t="s">
        <v>73</v>
      </c>
      <c r="AK78" s="52" t="s">
        <v>76</v>
      </c>
      <c r="AL78" s="52" t="s">
        <v>76</v>
      </c>
      <c r="AM78" s="52" t="s">
        <v>73</v>
      </c>
      <c r="AN78" s="52" t="s">
        <v>73</v>
      </c>
      <c r="AO78" s="52" t="s">
        <v>73</v>
      </c>
      <c r="AP78" s="52" t="s">
        <v>73</v>
      </c>
      <c r="AR78" s="53" t="s">
        <v>81</v>
      </c>
      <c r="AS78" s="51">
        <v>0.40612566257357802</v>
      </c>
      <c r="AT78" s="51">
        <v>0.40751170973063899</v>
      </c>
      <c r="AU78" s="51">
        <v>5.8691993738379802</v>
      </c>
      <c r="AV78" s="51">
        <v>5.7095765691048497</v>
      </c>
      <c r="AW78" s="51">
        <v>0.77063242692377099</v>
      </c>
      <c r="AX78" s="51">
        <v>0.76973260959203305</v>
      </c>
      <c r="AY78" s="51">
        <v>0.46674426659517299</v>
      </c>
      <c r="AZ78" s="51">
        <v>0.46657560903393902</v>
      </c>
      <c r="BA78" s="52" t="s">
        <v>73</v>
      </c>
      <c r="BB78" s="52" t="s">
        <v>73</v>
      </c>
      <c r="BC78" s="52" t="s">
        <v>75</v>
      </c>
      <c r="BD78" s="52" t="s">
        <v>75</v>
      </c>
      <c r="BE78" s="52" t="s">
        <v>73</v>
      </c>
      <c r="BF78" s="52" t="s">
        <v>73</v>
      </c>
      <c r="BG78" s="52" t="s">
        <v>73</v>
      </c>
      <c r="BH78" s="52" t="s">
        <v>73</v>
      </c>
      <c r="BI78" s="47">
        <f t="shared" ref="BI78" si="542">IF(BJ78=AR78,1,0)</f>
        <v>1</v>
      </c>
      <c r="BJ78" s="47" t="s">
        <v>81</v>
      </c>
      <c r="BK78" s="51">
        <v>0.46674383178235301</v>
      </c>
      <c r="BL78" s="51">
        <v>0.45150298851383103</v>
      </c>
      <c r="BM78" s="51">
        <v>13.472234338990299</v>
      </c>
      <c r="BN78" s="51">
        <v>11.931418951461501</v>
      </c>
      <c r="BO78" s="51">
        <v>0.730243910085971</v>
      </c>
      <c r="BP78" s="51">
        <v>0.740605840839896</v>
      </c>
      <c r="BQ78" s="51">
        <v>0.52759629043160605</v>
      </c>
      <c r="BR78" s="51">
        <v>0.50919525165995205</v>
      </c>
      <c r="BS78" s="47" t="s">
        <v>76</v>
      </c>
      <c r="BT78" s="47" t="s">
        <v>76</v>
      </c>
      <c r="BU78" s="47" t="s">
        <v>76</v>
      </c>
      <c r="BV78" s="47" t="s">
        <v>76</v>
      </c>
      <c r="BW78" s="47" t="s">
        <v>73</v>
      </c>
      <c r="BX78" s="47" t="s">
        <v>73</v>
      </c>
      <c r="BY78" s="47" t="s">
        <v>73</v>
      </c>
      <c r="BZ78" s="47" t="s">
        <v>73</v>
      </c>
    </row>
    <row r="79" spans="1:78" s="69" customFormat="1" x14ac:dyDescent="0.3">
      <c r="A79" s="72"/>
      <c r="D79" s="113"/>
      <c r="E79" s="113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172</v>
      </c>
      <c r="F80" s="77"/>
      <c r="G80" s="64">
        <v>0.84399999999999997</v>
      </c>
      <c r="H80" s="64" t="str">
        <f t="shared" ref="H80:H90" si="543">IF(G80&gt;0.8,"VG",IF(G80&gt;0.7,"G",IF(G80&gt;0.45,"S","NS")))</f>
        <v>VG</v>
      </c>
      <c r="I80" s="64" t="str">
        <f t="shared" ref="I80:I89" si="544">AJ80</f>
        <v>G</v>
      </c>
      <c r="J80" s="64" t="str">
        <f t="shared" ref="J80:J89" si="545">BB80</f>
        <v>G</v>
      </c>
      <c r="K80" s="64" t="str">
        <f t="shared" ref="K80:K89" si="546">BT80</f>
        <v>G</v>
      </c>
      <c r="L80" s="65">
        <v>-6.0000000000000001E-3</v>
      </c>
      <c r="M80" s="64" t="str">
        <f t="shared" ref="M80:M90" si="547">IF(ABS(L80)&lt;5%,"VG",IF(ABS(L80)&lt;10%,"G",IF(ABS(L80)&lt;15%,"S","NS")))</f>
        <v>VG</v>
      </c>
      <c r="N80" s="64" t="str">
        <f t="shared" ref="N80:N89" si="548">AO80</f>
        <v>VG</v>
      </c>
      <c r="O80" s="64" t="str">
        <f t="shared" ref="O80:O89" si="549">BD80</f>
        <v>NS</v>
      </c>
      <c r="P80" s="64" t="str">
        <f t="shared" ref="P80:P89" si="550">BY80</f>
        <v>VG</v>
      </c>
      <c r="Q80" s="64">
        <v>0.39400000000000002</v>
      </c>
      <c r="R80" s="64" t="str">
        <f t="shared" ref="R80:R90" si="551">IF(Q80&lt;=0.5,"VG",IF(Q80&lt;=0.6,"G",IF(Q80&lt;=0.7,"S","NS")))</f>
        <v>VG</v>
      </c>
      <c r="S80" s="64" t="str">
        <f t="shared" ref="S80:S89" si="552">AN80</f>
        <v>G</v>
      </c>
      <c r="T80" s="64" t="str">
        <f t="shared" ref="T80:T89" si="553">BF80</f>
        <v>G</v>
      </c>
      <c r="U80" s="64" t="str">
        <f t="shared" ref="U80:U89" si="554">BX80</f>
        <v>G</v>
      </c>
      <c r="V80" s="64">
        <v>0.84399999999999997</v>
      </c>
      <c r="W80" s="64" t="str">
        <f t="shared" ref="W80:W90" si="555">IF(V80&gt;0.85,"VG",IF(V80&gt;0.75,"G",IF(V80&gt;0.6,"S","NS")))</f>
        <v>G</v>
      </c>
      <c r="X80" s="64" t="str">
        <f t="shared" ref="X80:X89" si="556">AP80</f>
        <v>G</v>
      </c>
      <c r="Y80" s="64" t="str">
        <f t="shared" ref="Y80:Y89" si="557">BH80</f>
        <v>VG</v>
      </c>
      <c r="Z80" s="64" t="str">
        <f t="shared" ref="Z80:Z89" si="55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:BI89" si="55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178</v>
      </c>
      <c r="F81" s="77"/>
      <c r="G81" s="64">
        <v>0.81</v>
      </c>
      <c r="H81" s="64" t="str">
        <f t="shared" si="543"/>
        <v>VG</v>
      </c>
      <c r="I81" s="64" t="str">
        <f t="shared" si="544"/>
        <v>G</v>
      </c>
      <c r="J81" s="64" t="str">
        <f t="shared" si="545"/>
        <v>G</v>
      </c>
      <c r="K81" s="64" t="str">
        <f t="shared" si="546"/>
        <v>G</v>
      </c>
      <c r="L81" s="65">
        <v>-6.2E-2</v>
      </c>
      <c r="M81" s="64" t="str">
        <f t="shared" si="547"/>
        <v>G</v>
      </c>
      <c r="N81" s="64" t="str">
        <f t="shared" si="548"/>
        <v>VG</v>
      </c>
      <c r="O81" s="64" t="str">
        <f t="shared" si="549"/>
        <v>NS</v>
      </c>
      <c r="P81" s="64" t="str">
        <f t="shared" si="550"/>
        <v>VG</v>
      </c>
      <c r="Q81" s="64">
        <v>0.44</v>
      </c>
      <c r="R81" s="64" t="str">
        <f t="shared" si="551"/>
        <v>VG</v>
      </c>
      <c r="S81" s="64" t="str">
        <f t="shared" si="552"/>
        <v>G</v>
      </c>
      <c r="T81" s="64" t="str">
        <f t="shared" si="553"/>
        <v>G</v>
      </c>
      <c r="U81" s="64" t="str">
        <f t="shared" si="554"/>
        <v>G</v>
      </c>
      <c r="V81" s="64">
        <v>0.81</v>
      </c>
      <c r="W81" s="64" t="str">
        <f t="shared" si="555"/>
        <v>G</v>
      </c>
      <c r="X81" s="64" t="str">
        <f t="shared" si="556"/>
        <v>G</v>
      </c>
      <c r="Y81" s="64" t="str">
        <f t="shared" si="557"/>
        <v>VG</v>
      </c>
      <c r="Z81" s="64" t="str">
        <f t="shared" si="558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559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184</v>
      </c>
      <c r="F82" s="77"/>
      <c r="G82" s="64">
        <v>0.81</v>
      </c>
      <c r="H82" s="64" t="str">
        <f t="shared" si="543"/>
        <v>VG</v>
      </c>
      <c r="I82" s="64" t="str">
        <f t="shared" si="544"/>
        <v>G</v>
      </c>
      <c r="J82" s="64" t="str">
        <f t="shared" si="545"/>
        <v>G</v>
      </c>
      <c r="K82" s="64" t="str">
        <f t="shared" si="546"/>
        <v>G</v>
      </c>
      <c r="L82" s="65">
        <v>-6.2E-2</v>
      </c>
      <c r="M82" s="64" t="str">
        <f t="shared" si="547"/>
        <v>G</v>
      </c>
      <c r="N82" s="64" t="str">
        <f t="shared" si="548"/>
        <v>VG</v>
      </c>
      <c r="O82" s="64" t="str">
        <f t="shared" si="549"/>
        <v>NS</v>
      </c>
      <c r="P82" s="64" t="str">
        <f t="shared" si="550"/>
        <v>VG</v>
      </c>
      <c r="Q82" s="64">
        <v>0.44</v>
      </c>
      <c r="R82" s="64" t="str">
        <f t="shared" si="551"/>
        <v>VG</v>
      </c>
      <c r="S82" s="64" t="str">
        <f t="shared" si="552"/>
        <v>G</v>
      </c>
      <c r="T82" s="64" t="str">
        <f t="shared" si="553"/>
        <v>G</v>
      </c>
      <c r="U82" s="64" t="str">
        <f t="shared" si="554"/>
        <v>G</v>
      </c>
      <c r="V82" s="64">
        <v>0.81</v>
      </c>
      <c r="W82" s="64" t="str">
        <f t="shared" si="555"/>
        <v>G</v>
      </c>
      <c r="X82" s="64" t="str">
        <f t="shared" si="556"/>
        <v>G</v>
      </c>
      <c r="Y82" s="64" t="str">
        <f t="shared" si="557"/>
        <v>VG</v>
      </c>
      <c r="Z82" s="64" t="str">
        <f t="shared" si="558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559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185</v>
      </c>
      <c r="F83" s="77"/>
      <c r="G83" s="64">
        <v>0.81</v>
      </c>
      <c r="H83" s="64" t="str">
        <f t="shared" si="543"/>
        <v>VG</v>
      </c>
      <c r="I83" s="64" t="str">
        <f t="shared" si="544"/>
        <v>G</v>
      </c>
      <c r="J83" s="64" t="str">
        <f t="shared" si="545"/>
        <v>G</v>
      </c>
      <c r="K83" s="64" t="str">
        <f t="shared" si="546"/>
        <v>G</v>
      </c>
      <c r="L83" s="65">
        <v>-1E-3</v>
      </c>
      <c r="M83" s="64" t="str">
        <f t="shared" si="547"/>
        <v>VG</v>
      </c>
      <c r="N83" s="64" t="str">
        <f t="shared" si="548"/>
        <v>VG</v>
      </c>
      <c r="O83" s="64" t="str">
        <f t="shared" si="549"/>
        <v>NS</v>
      </c>
      <c r="P83" s="64" t="str">
        <f t="shared" si="550"/>
        <v>VG</v>
      </c>
      <c r="Q83" s="64">
        <v>0.43</v>
      </c>
      <c r="R83" s="64" t="str">
        <f t="shared" si="551"/>
        <v>VG</v>
      </c>
      <c r="S83" s="64" t="str">
        <f t="shared" si="552"/>
        <v>G</v>
      </c>
      <c r="T83" s="64" t="str">
        <f t="shared" si="553"/>
        <v>G</v>
      </c>
      <c r="U83" s="64" t="str">
        <f t="shared" si="554"/>
        <v>G</v>
      </c>
      <c r="V83" s="111">
        <v>0.81</v>
      </c>
      <c r="W83" s="64" t="str">
        <f t="shared" si="555"/>
        <v>G</v>
      </c>
      <c r="X83" s="64" t="str">
        <f t="shared" si="556"/>
        <v>G</v>
      </c>
      <c r="Y83" s="64" t="str">
        <f t="shared" si="557"/>
        <v>VG</v>
      </c>
      <c r="Z83" s="64" t="str">
        <f t="shared" si="558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59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186</v>
      </c>
      <c r="F84" s="77"/>
      <c r="G84" s="64">
        <v>0.8</v>
      </c>
      <c r="H84" s="64" t="str">
        <f t="shared" si="543"/>
        <v>G</v>
      </c>
      <c r="I84" s="64" t="str">
        <f t="shared" si="544"/>
        <v>G</v>
      </c>
      <c r="J84" s="64" t="str">
        <f t="shared" si="545"/>
        <v>G</v>
      </c>
      <c r="K84" s="64" t="str">
        <f t="shared" si="546"/>
        <v>G</v>
      </c>
      <c r="L84" s="65">
        <v>8.6999999999999994E-2</v>
      </c>
      <c r="M84" s="64" t="str">
        <f t="shared" si="547"/>
        <v>G</v>
      </c>
      <c r="N84" s="64" t="str">
        <f t="shared" si="548"/>
        <v>VG</v>
      </c>
      <c r="O84" s="64" t="str">
        <f t="shared" si="549"/>
        <v>NS</v>
      </c>
      <c r="P84" s="64" t="str">
        <f t="shared" si="550"/>
        <v>VG</v>
      </c>
      <c r="Q84" s="64">
        <v>0.44</v>
      </c>
      <c r="R84" s="64" t="str">
        <f t="shared" si="551"/>
        <v>VG</v>
      </c>
      <c r="S84" s="64" t="str">
        <f t="shared" si="552"/>
        <v>G</v>
      </c>
      <c r="T84" s="64" t="str">
        <f t="shared" si="553"/>
        <v>G</v>
      </c>
      <c r="U84" s="64" t="str">
        <f t="shared" si="554"/>
        <v>G</v>
      </c>
      <c r="V84" s="111">
        <v>0.81</v>
      </c>
      <c r="W84" s="64" t="str">
        <f t="shared" si="555"/>
        <v>G</v>
      </c>
      <c r="X84" s="64" t="str">
        <f t="shared" si="556"/>
        <v>G</v>
      </c>
      <c r="Y84" s="64" t="str">
        <f t="shared" si="557"/>
        <v>VG</v>
      </c>
      <c r="Z84" s="64" t="str">
        <f t="shared" si="558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59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47" customFormat="1" x14ac:dyDescent="0.3">
      <c r="A85" s="48" t="s">
        <v>82</v>
      </c>
      <c r="B85" s="47">
        <v>23773411</v>
      </c>
      <c r="C85" s="47" t="s">
        <v>9</v>
      </c>
      <c r="D85" s="47" t="s">
        <v>204</v>
      </c>
      <c r="F85" s="100"/>
      <c r="G85" s="49">
        <v>0.83</v>
      </c>
      <c r="H85" s="49" t="str">
        <f t="shared" si="543"/>
        <v>VG</v>
      </c>
      <c r="I85" s="49" t="str">
        <f t="shared" si="544"/>
        <v>G</v>
      </c>
      <c r="J85" s="49" t="str">
        <f t="shared" si="545"/>
        <v>G</v>
      </c>
      <c r="K85" s="49" t="str">
        <f t="shared" si="546"/>
        <v>G</v>
      </c>
      <c r="L85" s="50">
        <v>0.151</v>
      </c>
      <c r="M85" s="49" t="str">
        <f t="shared" si="547"/>
        <v>NS</v>
      </c>
      <c r="N85" s="49" t="str">
        <f t="shared" si="548"/>
        <v>VG</v>
      </c>
      <c r="O85" s="49" t="str">
        <f t="shared" si="549"/>
        <v>NS</v>
      </c>
      <c r="P85" s="49" t="str">
        <f t="shared" si="550"/>
        <v>VG</v>
      </c>
      <c r="Q85" s="49">
        <v>0.41</v>
      </c>
      <c r="R85" s="49" t="str">
        <f t="shared" si="551"/>
        <v>VG</v>
      </c>
      <c r="S85" s="49" t="str">
        <f t="shared" si="552"/>
        <v>G</v>
      </c>
      <c r="T85" s="49" t="str">
        <f t="shared" si="553"/>
        <v>G</v>
      </c>
      <c r="U85" s="49" t="str">
        <f t="shared" si="554"/>
        <v>G</v>
      </c>
      <c r="V85" s="119">
        <v>0.85</v>
      </c>
      <c r="W85" s="49" t="str">
        <f t="shared" si="555"/>
        <v>G</v>
      </c>
      <c r="X85" s="49" t="str">
        <f t="shared" si="556"/>
        <v>G</v>
      </c>
      <c r="Y85" s="49" t="str">
        <f t="shared" si="557"/>
        <v>VG</v>
      </c>
      <c r="Z85" s="49" t="str">
        <f t="shared" si="558"/>
        <v>VG</v>
      </c>
      <c r="AA85" s="51">
        <v>0.73647635295409697</v>
      </c>
      <c r="AB85" s="51">
        <v>0.71217887307743999</v>
      </c>
      <c r="AC85" s="51">
        <v>27.2620221999235</v>
      </c>
      <c r="AD85" s="51">
        <v>24.524223809741301</v>
      </c>
      <c r="AE85" s="51">
        <v>0.51334554351421302</v>
      </c>
      <c r="AF85" s="51">
        <v>0.53648963356486201</v>
      </c>
      <c r="AG85" s="51">
        <v>0.86031266235227699</v>
      </c>
      <c r="AH85" s="51">
        <v>0.80604704905596902</v>
      </c>
      <c r="AI85" s="52" t="s">
        <v>75</v>
      </c>
      <c r="AJ85" s="52" t="s">
        <v>75</v>
      </c>
      <c r="AK85" s="52" t="s">
        <v>73</v>
      </c>
      <c r="AL85" s="52" t="s">
        <v>73</v>
      </c>
      <c r="AM85" s="52" t="s">
        <v>75</v>
      </c>
      <c r="AN85" s="52" t="s">
        <v>75</v>
      </c>
      <c r="AO85" s="52" t="s">
        <v>77</v>
      </c>
      <c r="AP85" s="52" t="s">
        <v>75</v>
      </c>
      <c r="AR85" s="53" t="s">
        <v>83</v>
      </c>
      <c r="AS85" s="51">
        <v>0.73846200721585697</v>
      </c>
      <c r="AT85" s="51">
        <v>0.73940362028250395</v>
      </c>
      <c r="AU85" s="51">
        <v>26.413443273521001</v>
      </c>
      <c r="AV85" s="51">
        <v>26.218954908900098</v>
      </c>
      <c r="AW85" s="51">
        <v>0.51140785365903696</v>
      </c>
      <c r="AX85" s="51">
        <v>0.510486414821683</v>
      </c>
      <c r="AY85" s="51">
        <v>0.85207820283356694</v>
      </c>
      <c r="AZ85" s="51">
        <v>0.85461743340531704</v>
      </c>
      <c r="BA85" s="52" t="s">
        <v>75</v>
      </c>
      <c r="BB85" s="52" t="s">
        <v>75</v>
      </c>
      <c r="BC85" s="52" t="s">
        <v>73</v>
      </c>
      <c r="BD85" s="52" t="s">
        <v>73</v>
      </c>
      <c r="BE85" s="52" t="s">
        <v>75</v>
      </c>
      <c r="BF85" s="52" t="s">
        <v>75</v>
      </c>
      <c r="BG85" s="52" t="s">
        <v>77</v>
      </c>
      <c r="BH85" s="52" t="s">
        <v>77</v>
      </c>
      <c r="BI85" s="47">
        <f t="shared" si="559"/>
        <v>1</v>
      </c>
      <c r="BJ85" s="47" t="s">
        <v>83</v>
      </c>
      <c r="BK85" s="51">
        <v>0.739728356583635</v>
      </c>
      <c r="BL85" s="51">
        <v>0.74088756788968202</v>
      </c>
      <c r="BM85" s="51">
        <v>26.943030662540899</v>
      </c>
      <c r="BN85" s="51">
        <v>26.625025595358</v>
      </c>
      <c r="BO85" s="51">
        <v>0.51016825010614397</v>
      </c>
      <c r="BP85" s="51">
        <v>0.50903087539983105</v>
      </c>
      <c r="BQ85" s="51">
        <v>0.85983829217951901</v>
      </c>
      <c r="BR85" s="51">
        <v>0.86117403136036696</v>
      </c>
      <c r="BS85" s="47" t="s">
        <v>75</v>
      </c>
      <c r="BT85" s="47" t="s">
        <v>75</v>
      </c>
      <c r="BU85" s="47" t="s">
        <v>73</v>
      </c>
      <c r="BV85" s="47" t="s">
        <v>73</v>
      </c>
      <c r="BW85" s="47" t="s">
        <v>75</v>
      </c>
      <c r="BX85" s="47" t="s">
        <v>75</v>
      </c>
      <c r="BY85" s="47" t="s">
        <v>77</v>
      </c>
      <c r="BZ85" s="47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205</v>
      </c>
      <c r="F86" s="79"/>
      <c r="G86" s="64">
        <v>0.84</v>
      </c>
      <c r="H86" s="64" t="str">
        <f t="shared" si="543"/>
        <v>VG</v>
      </c>
      <c r="I86" s="64" t="str">
        <f t="shared" si="544"/>
        <v>G</v>
      </c>
      <c r="J86" s="64" t="str">
        <f t="shared" si="545"/>
        <v>G</v>
      </c>
      <c r="K86" s="64" t="str">
        <f t="shared" si="546"/>
        <v>G</v>
      </c>
      <c r="L86" s="65">
        <v>0.124</v>
      </c>
      <c r="M86" s="64" t="str">
        <f t="shared" si="547"/>
        <v>S</v>
      </c>
      <c r="N86" s="64" t="str">
        <f t="shared" si="548"/>
        <v>VG</v>
      </c>
      <c r="O86" s="64" t="str">
        <f t="shared" si="549"/>
        <v>NS</v>
      </c>
      <c r="P86" s="64" t="str">
        <f t="shared" si="550"/>
        <v>VG</v>
      </c>
      <c r="Q86" s="64">
        <v>0.4</v>
      </c>
      <c r="R86" s="64" t="str">
        <f t="shared" si="551"/>
        <v>VG</v>
      </c>
      <c r="S86" s="64" t="str">
        <f t="shared" si="552"/>
        <v>G</v>
      </c>
      <c r="T86" s="64" t="str">
        <f t="shared" si="553"/>
        <v>G</v>
      </c>
      <c r="U86" s="64" t="str">
        <f t="shared" si="554"/>
        <v>G</v>
      </c>
      <c r="V86" s="128">
        <v>0.85399999999999998</v>
      </c>
      <c r="W86" s="64" t="str">
        <f t="shared" si="555"/>
        <v>VG</v>
      </c>
      <c r="X86" s="64" t="str">
        <f t="shared" si="556"/>
        <v>G</v>
      </c>
      <c r="Y86" s="64" t="str">
        <f t="shared" si="557"/>
        <v>VG</v>
      </c>
      <c r="Z86" s="64" t="str">
        <f t="shared" si="558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59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209</v>
      </c>
      <c r="F87" s="79"/>
      <c r="G87" s="64">
        <v>0.85</v>
      </c>
      <c r="H87" s="64" t="str">
        <f t="shared" si="543"/>
        <v>VG</v>
      </c>
      <c r="I87" s="64" t="str">
        <f t="shared" si="544"/>
        <v>G</v>
      </c>
      <c r="J87" s="64" t="str">
        <f t="shared" si="545"/>
        <v>G</v>
      </c>
      <c r="K87" s="64" t="str">
        <f t="shared" si="546"/>
        <v>G</v>
      </c>
      <c r="L87" s="65">
        <v>8.2000000000000003E-2</v>
      </c>
      <c r="M87" s="64" t="str">
        <f t="shared" si="547"/>
        <v>G</v>
      </c>
      <c r="N87" s="64" t="str">
        <f t="shared" si="548"/>
        <v>VG</v>
      </c>
      <c r="O87" s="64" t="str">
        <f t="shared" si="549"/>
        <v>NS</v>
      </c>
      <c r="P87" s="64" t="str">
        <f t="shared" si="550"/>
        <v>VG</v>
      </c>
      <c r="Q87" s="64">
        <v>0.39</v>
      </c>
      <c r="R87" s="64" t="str">
        <f t="shared" si="551"/>
        <v>VG</v>
      </c>
      <c r="S87" s="64" t="str">
        <f t="shared" si="552"/>
        <v>G</v>
      </c>
      <c r="T87" s="64" t="str">
        <f t="shared" si="553"/>
        <v>G</v>
      </c>
      <c r="U87" s="64" t="str">
        <f t="shared" si="554"/>
        <v>G</v>
      </c>
      <c r="V87" s="128">
        <v>0.85799999999999998</v>
      </c>
      <c r="W87" s="64" t="str">
        <f t="shared" si="555"/>
        <v>VG</v>
      </c>
      <c r="X87" s="64" t="str">
        <f t="shared" si="556"/>
        <v>G</v>
      </c>
      <c r="Y87" s="64" t="str">
        <f t="shared" si="557"/>
        <v>VG</v>
      </c>
      <c r="Z87" s="64" t="str">
        <f t="shared" si="558"/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si="559"/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210</v>
      </c>
      <c r="F88" s="79"/>
      <c r="G88" s="64">
        <v>0.86</v>
      </c>
      <c r="H88" s="64" t="str">
        <f t="shared" si="543"/>
        <v>VG</v>
      </c>
      <c r="I88" s="64" t="str">
        <f t="shared" si="544"/>
        <v>G</v>
      </c>
      <c r="J88" s="64" t="str">
        <f t="shared" si="545"/>
        <v>G</v>
      </c>
      <c r="K88" s="64" t="str">
        <f t="shared" si="546"/>
        <v>G</v>
      </c>
      <c r="L88" s="65">
        <v>5.5E-2</v>
      </c>
      <c r="M88" s="64" t="str">
        <f t="shared" si="547"/>
        <v>G</v>
      </c>
      <c r="N88" s="64" t="str">
        <f t="shared" si="548"/>
        <v>VG</v>
      </c>
      <c r="O88" s="64" t="str">
        <f t="shared" si="549"/>
        <v>NS</v>
      </c>
      <c r="P88" s="64" t="str">
        <f t="shared" si="550"/>
        <v>VG</v>
      </c>
      <c r="Q88" s="64">
        <v>0.38</v>
      </c>
      <c r="R88" s="64" t="str">
        <f t="shared" si="551"/>
        <v>VG</v>
      </c>
      <c r="S88" s="64" t="str">
        <f t="shared" si="552"/>
        <v>G</v>
      </c>
      <c r="T88" s="64" t="str">
        <f t="shared" si="553"/>
        <v>G</v>
      </c>
      <c r="U88" s="64" t="str">
        <f t="shared" si="554"/>
        <v>G</v>
      </c>
      <c r="V88" s="128">
        <v>0.86</v>
      </c>
      <c r="W88" s="64" t="str">
        <f t="shared" si="555"/>
        <v>VG</v>
      </c>
      <c r="X88" s="64" t="str">
        <f t="shared" si="556"/>
        <v>G</v>
      </c>
      <c r="Y88" s="64" t="str">
        <f t="shared" si="557"/>
        <v>VG</v>
      </c>
      <c r="Z88" s="64" t="str">
        <f t="shared" si="558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559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228</v>
      </c>
      <c r="E89" s="63" t="s">
        <v>234</v>
      </c>
      <c r="F89" s="79"/>
      <c r="G89" s="64">
        <v>0.86</v>
      </c>
      <c r="H89" s="64" t="str">
        <f t="shared" si="543"/>
        <v>VG</v>
      </c>
      <c r="I89" s="64" t="str">
        <f t="shared" si="544"/>
        <v>G</v>
      </c>
      <c r="J89" s="64" t="str">
        <f t="shared" si="545"/>
        <v>G</v>
      </c>
      <c r="K89" s="64" t="str">
        <f t="shared" si="546"/>
        <v>G</v>
      </c>
      <c r="L89" s="65">
        <v>3.6999999999999998E-2</v>
      </c>
      <c r="M89" s="64" t="str">
        <f t="shared" si="547"/>
        <v>VG</v>
      </c>
      <c r="N89" s="64" t="str">
        <f t="shared" si="548"/>
        <v>VG</v>
      </c>
      <c r="O89" s="64" t="str">
        <f t="shared" si="549"/>
        <v>NS</v>
      </c>
      <c r="P89" s="64" t="str">
        <f t="shared" si="550"/>
        <v>VG</v>
      </c>
      <c r="Q89" s="64">
        <v>0.38</v>
      </c>
      <c r="R89" s="64" t="str">
        <f t="shared" si="551"/>
        <v>VG</v>
      </c>
      <c r="S89" s="64" t="str">
        <f t="shared" si="552"/>
        <v>G</v>
      </c>
      <c r="T89" s="64" t="str">
        <f t="shared" si="553"/>
        <v>G</v>
      </c>
      <c r="U89" s="64" t="str">
        <f t="shared" si="554"/>
        <v>G</v>
      </c>
      <c r="V89" s="128">
        <v>0.86</v>
      </c>
      <c r="W89" s="64" t="str">
        <f t="shared" si="555"/>
        <v>VG</v>
      </c>
      <c r="X89" s="64" t="str">
        <f t="shared" si="556"/>
        <v>G</v>
      </c>
      <c r="Y89" s="64" t="str">
        <f t="shared" si="557"/>
        <v>VG</v>
      </c>
      <c r="Z89" s="64" t="str">
        <f t="shared" si="558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59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254</v>
      </c>
      <c r="E90" s="63" t="s">
        <v>235</v>
      </c>
      <c r="F90" s="79"/>
      <c r="G90" s="64">
        <v>0.86</v>
      </c>
      <c r="H90" s="64" t="str">
        <f t="shared" si="543"/>
        <v>VG</v>
      </c>
      <c r="I90" s="64" t="str">
        <f t="shared" ref="I90" si="560">AJ90</f>
        <v>G</v>
      </c>
      <c r="J90" s="64" t="str">
        <f t="shared" ref="J90" si="561">BB90</f>
        <v>G</v>
      </c>
      <c r="K90" s="64" t="str">
        <f t="shared" ref="K90" si="562">BT90</f>
        <v>G</v>
      </c>
      <c r="L90" s="65">
        <v>-1.1000000000000001E-3</v>
      </c>
      <c r="M90" s="64" t="str">
        <f t="shared" si="547"/>
        <v>VG</v>
      </c>
      <c r="N90" s="64" t="str">
        <f t="shared" ref="N90" si="563">AO90</f>
        <v>VG</v>
      </c>
      <c r="O90" s="64" t="str">
        <f t="shared" ref="O90" si="564">BD90</f>
        <v>NS</v>
      </c>
      <c r="P90" s="64" t="str">
        <f t="shared" ref="P90" si="565">BY90</f>
        <v>VG</v>
      </c>
      <c r="Q90" s="64">
        <v>0.38</v>
      </c>
      <c r="R90" s="64" t="str">
        <f t="shared" si="551"/>
        <v>VG</v>
      </c>
      <c r="S90" s="64" t="str">
        <f t="shared" ref="S90" si="566">AN90</f>
        <v>G</v>
      </c>
      <c r="T90" s="64" t="str">
        <f t="shared" ref="T90" si="567">BF90</f>
        <v>G</v>
      </c>
      <c r="U90" s="64" t="str">
        <f t="shared" ref="U90" si="568">BX90</f>
        <v>G</v>
      </c>
      <c r="V90" s="128">
        <v>0.86</v>
      </c>
      <c r="W90" s="64" t="str">
        <f t="shared" si="555"/>
        <v>VG</v>
      </c>
      <c r="X90" s="64" t="str">
        <f t="shared" ref="X90" si="569">AP90</f>
        <v>G</v>
      </c>
      <c r="Y90" s="64" t="str">
        <f t="shared" ref="Y90" si="570">BH90</f>
        <v>VG</v>
      </c>
      <c r="Z90" s="64" t="str">
        <f t="shared" ref="Z90" si="571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572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303</v>
      </c>
      <c r="E91" s="63" t="s">
        <v>302</v>
      </c>
      <c r="F91" s="79"/>
      <c r="G91" s="64">
        <v>0.75</v>
      </c>
      <c r="H91" s="64" t="str">
        <f t="shared" ref="H91" si="573">IF(G91&gt;0.8,"VG",IF(G91&gt;0.7,"G",IF(G91&gt;0.45,"S","NS")))</f>
        <v>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-0.14299999999999999</v>
      </c>
      <c r="M91" s="64" t="str">
        <f t="shared" ref="M91" si="577">IF(ABS(L91)&lt;5%,"VG",IF(ABS(L91)&lt;10%,"G",IF(ABS(L91)&lt;15%,"S","NS")))</f>
        <v>S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0.49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0.80059999999999998</v>
      </c>
      <c r="W91" s="64" t="str">
        <f t="shared" ref="W91" si="585">IF(V91&gt;0.85,"VG",IF(V91&gt;0.75,"G",IF(V91&gt;0.6,"S","NS")))</f>
        <v>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304</v>
      </c>
      <c r="E92" s="63" t="s">
        <v>305</v>
      </c>
      <c r="F92" s="79"/>
      <c r="G92" s="64">
        <v>0.81</v>
      </c>
      <c r="H92" s="64" t="str">
        <f t="shared" ref="H92" si="590">IF(G92&gt;0.8,"VG",IF(G92&gt;0.7,"G",IF(G92&gt;0.45,"S","NS")))</f>
        <v>VG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-6.2899999999999998E-2</v>
      </c>
      <c r="M92" s="64" t="str">
        <f t="shared" ref="M92" si="594">IF(ABS(L92)&lt;5%,"VG",IF(ABS(L92)&lt;10%,"G",IF(ABS(L92)&lt;15%,"S","NS")))</f>
        <v>G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0.44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0.82299999999999995</v>
      </c>
      <c r="W92" s="64" t="str">
        <f t="shared" ref="W92" si="602">IF(V92&gt;0.85,"VG",IF(V92&gt;0.75,"G",IF(V92&gt;0.6,"S","NS")))</f>
        <v>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304</v>
      </c>
      <c r="E93" s="63" t="s">
        <v>306</v>
      </c>
      <c r="F93" s="79"/>
      <c r="G93" s="64">
        <v>0.81</v>
      </c>
      <c r="H93" s="64" t="str">
        <f t="shared" ref="H93" si="607">IF(G93&gt;0.8,"VG",IF(G93&gt;0.7,"G",IF(G93&gt;0.45,"S","NS")))</f>
        <v>VG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-1.5299999999999999E-2</v>
      </c>
      <c r="M93" s="64" t="str">
        <f t="shared" ref="M93" si="611">IF(ABS(L93)&lt;5%,"VG",IF(ABS(L93)&lt;10%,"G",IF(ABS(L93)&lt;15%,"S","NS")))</f>
        <v>VG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0.43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0.82199999999999995</v>
      </c>
      <c r="W93" s="64" t="str">
        <f t="shared" ref="W93" si="619">IF(V93&gt;0.85,"VG",IF(V93&gt;0.75,"G",IF(V93&gt;0.6,"S","NS")))</f>
        <v>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313</v>
      </c>
      <c r="E94" s="63" t="s">
        <v>314</v>
      </c>
      <c r="F94" s="79"/>
      <c r="G94" s="64">
        <v>0.81</v>
      </c>
      <c r="H94" s="64" t="str">
        <f t="shared" ref="H94" si="624">IF(G94&gt;0.8,"VG",IF(G94&gt;0.7,"G",IF(G94&gt;0.45,"S","NS")))</f>
        <v>VG</v>
      </c>
      <c r="I94" s="64" t="str">
        <f t="shared" ref="I94" si="625">AJ94</f>
        <v>G</v>
      </c>
      <c r="J94" s="64" t="str">
        <f t="shared" ref="J94" si="626">BB94</f>
        <v>G</v>
      </c>
      <c r="K94" s="64" t="str">
        <f t="shared" ref="K94" si="627">BT94</f>
        <v>G</v>
      </c>
      <c r="L94" s="65">
        <v>-1.5299999999999999E-2</v>
      </c>
      <c r="M94" s="64" t="str">
        <f t="shared" ref="M94" si="628">IF(ABS(L94)&lt;5%,"VG",IF(ABS(L94)&lt;10%,"G",IF(ABS(L94)&lt;15%,"S","NS")))</f>
        <v>VG</v>
      </c>
      <c r="N94" s="64" t="str">
        <f t="shared" ref="N94" si="629">AO94</f>
        <v>VG</v>
      </c>
      <c r="O94" s="64" t="str">
        <f t="shared" ref="O94" si="630">BD94</f>
        <v>NS</v>
      </c>
      <c r="P94" s="64" t="str">
        <f t="shared" ref="P94" si="631">BY94</f>
        <v>VG</v>
      </c>
      <c r="Q94" s="64">
        <v>0.43</v>
      </c>
      <c r="R94" s="64" t="str">
        <f t="shared" ref="R94" si="632">IF(Q94&lt;=0.5,"VG",IF(Q94&lt;=0.6,"G",IF(Q94&lt;=0.7,"S","NS")))</f>
        <v>VG</v>
      </c>
      <c r="S94" s="64" t="str">
        <f t="shared" ref="S94" si="633">AN94</f>
        <v>G</v>
      </c>
      <c r="T94" s="64" t="str">
        <f t="shared" ref="T94" si="634">BF94</f>
        <v>G</v>
      </c>
      <c r="U94" s="64" t="str">
        <f t="shared" ref="U94" si="635">BX94</f>
        <v>G</v>
      </c>
      <c r="V94" s="128">
        <v>0.82199999999999995</v>
      </c>
      <c r="W94" s="64" t="str">
        <f t="shared" ref="W94" si="636">IF(V94&gt;0.85,"VG",IF(V94&gt;0.75,"G",IF(V94&gt;0.6,"S","NS")))</f>
        <v>G</v>
      </c>
      <c r="X94" s="64" t="str">
        <f t="shared" ref="X94" si="637">AP94</f>
        <v>G</v>
      </c>
      <c r="Y94" s="64" t="str">
        <f t="shared" ref="Y94" si="638">BH94</f>
        <v>VG</v>
      </c>
      <c r="Z94" s="64" t="str">
        <f t="shared" ref="Z94" si="639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640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327</v>
      </c>
      <c r="E95" s="63" t="s">
        <v>314</v>
      </c>
      <c r="F95" s="79"/>
      <c r="G95" s="64">
        <v>0.86</v>
      </c>
      <c r="H95" s="64" t="str">
        <f t="shared" ref="H95:H96" si="641">IF(G95&gt;0.8,"VG",IF(G95&gt;0.7,"G",IF(G95&gt;0.45,"S","NS")))</f>
        <v>VG</v>
      </c>
      <c r="I95" s="64" t="str">
        <f t="shared" ref="I95:I96" si="642">AJ95</f>
        <v>G</v>
      </c>
      <c r="J95" s="64" t="str">
        <f t="shared" ref="J95:J96" si="643">BB95</f>
        <v>G</v>
      </c>
      <c r="K95" s="64" t="str">
        <f t="shared" ref="K95:K96" si="644">BT95</f>
        <v>G</v>
      </c>
      <c r="L95" s="65">
        <v>-4.5900000000000003E-2</v>
      </c>
      <c r="M95" s="64" t="str">
        <f t="shared" ref="M95:M96" si="645">IF(ABS(L95)&lt;5%,"VG",IF(ABS(L95)&lt;10%,"G",IF(ABS(L95)&lt;15%,"S","NS")))</f>
        <v>VG</v>
      </c>
      <c r="N95" s="64" t="str">
        <f t="shared" ref="N95:N96" si="646">AO95</f>
        <v>VG</v>
      </c>
      <c r="O95" s="64" t="str">
        <f t="shared" ref="O95:O96" si="647">BD95</f>
        <v>NS</v>
      </c>
      <c r="P95" s="64" t="str">
        <f t="shared" ref="P95:P96" si="648">BY95</f>
        <v>VG</v>
      </c>
      <c r="Q95" s="64">
        <v>0.37</v>
      </c>
      <c r="R95" s="64" t="str">
        <f t="shared" ref="R95:R96" si="649">IF(Q95&lt;=0.5,"VG",IF(Q95&lt;=0.6,"G",IF(Q95&lt;=0.7,"S","NS")))</f>
        <v>VG</v>
      </c>
      <c r="S95" s="64" t="str">
        <f t="shared" ref="S95:S96" si="650">AN95</f>
        <v>G</v>
      </c>
      <c r="T95" s="64" t="str">
        <f t="shared" ref="T95:T96" si="651">BF95</f>
        <v>G</v>
      </c>
      <c r="U95" s="64" t="str">
        <f t="shared" ref="U95:U96" si="652">BX95</f>
        <v>G</v>
      </c>
      <c r="V95" s="128">
        <v>0.86519999999999997</v>
      </c>
      <c r="W95" s="64" t="str">
        <f t="shared" ref="W95:W96" si="653">IF(V95&gt;0.85,"VG",IF(V95&gt;0.75,"G",IF(V95&gt;0.6,"S","NS")))</f>
        <v>VG</v>
      </c>
      <c r="X95" s="64" t="str">
        <f t="shared" ref="X95:X96" si="654">AP95</f>
        <v>G</v>
      </c>
      <c r="Y95" s="64" t="str">
        <f t="shared" ref="Y95:Y96" si="655">BH95</f>
        <v>VG</v>
      </c>
      <c r="Z95" s="64" t="str">
        <f t="shared" ref="Z95:Z96" si="656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:BI96" si="657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329</v>
      </c>
      <c r="E96" s="63" t="s">
        <v>330</v>
      </c>
      <c r="F96" s="79"/>
      <c r="G96" s="64">
        <v>0.84</v>
      </c>
      <c r="H96" s="64" t="str">
        <f t="shared" si="641"/>
        <v>VG</v>
      </c>
      <c r="I96" s="64" t="str">
        <f t="shared" si="642"/>
        <v>G</v>
      </c>
      <c r="J96" s="64" t="str">
        <f t="shared" si="643"/>
        <v>G</v>
      </c>
      <c r="K96" s="64" t="str">
        <f t="shared" si="644"/>
        <v>G</v>
      </c>
      <c r="L96" s="65">
        <v>6.9000000000000006E-2</v>
      </c>
      <c r="M96" s="64" t="str">
        <f t="shared" si="645"/>
        <v>G</v>
      </c>
      <c r="N96" s="64" t="str">
        <f t="shared" si="646"/>
        <v>VG</v>
      </c>
      <c r="O96" s="64" t="str">
        <f t="shared" si="647"/>
        <v>NS</v>
      </c>
      <c r="P96" s="64" t="str">
        <f t="shared" si="648"/>
        <v>VG</v>
      </c>
      <c r="Q96" s="64">
        <v>0.4</v>
      </c>
      <c r="R96" s="64" t="str">
        <f t="shared" si="649"/>
        <v>VG</v>
      </c>
      <c r="S96" s="64" t="str">
        <f t="shared" si="650"/>
        <v>G</v>
      </c>
      <c r="T96" s="64" t="str">
        <f t="shared" si="651"/>
        <v>G</v>
      </c>
      <c r="U96" s="64" t="str">
        <f t="shared" si="652"/>
        <v>G</v>
      </c>
      <c r="V96" s="128">
        <v>0.84599999999999997</v>
      </c>
      <c r="W96" s="64" t="str">
        <f t="shared" si="653"/>
        <v>G</v>
      </c>
      <c r="X96" s="64" t="str">
        <f t="shared" si="654"/>
        <v>G</v>
      </c>
      <c r="Y96" s="64" t="str">
        <f t="shared" si="655"/>
        <v>VG</v>
      </c>
      <c r="Z96" s="64" t="str">
        <f t="shared" si="656"/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si="657"/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47" customFormat="1" x14ac:dyDescent="0.3">
      <c r="A97" s="48" t="s">
        <v>82</v>
      </c>
      <c r="B97" s="47">
        <v>23773411</v>
      </c>
      <c r="C97" s="47" t="s">
        <v>9</v>
      </c>
      <c r="D97" s="47" t="s">
        <v>328</v>
      </c>
      <c r="E97" s="47" t="s">
        <v>293</v>
      </c>
      <c r="F97" s="100"/>
      <c r="G97" s="49">
        <v>0.77</v>
      </c>
      <c r="H97" s="49" t="str">
        <f t="shared" ref="H97" si="658">IF(G97&gt;0.8,"VG",IF(G97&gt;0.7,"G",IF(G97&gt;0.45,"S","NS")))</f>
        <v>G</v>
      </c>
      <c r="I97" s="49" t="str">
        <f t="shared" ref="I97" si="659">AJ97</f>
        <v>G</v>
      </c>
      <c r="J97" s="49" t="str">
        <f t="shared" ref="J97" si="660">BB97</f>
        <v>G</v>
      </c>
      <c r="K97" s="49" t="str">
        <f t="shared" ref="K97" si="661">BT97</f>
        <v>G</v>
      </c>
      <c r="L97" s="50">
        <v>0.33400000000000002</v>
      </c>
      <c r="M97" s="49" t="str">
        <f t="shared" ref="M97" si="662">IF(ABS(L97)&lt;5%,"VG",IF(ABS(L97)&lt;10%,"G",IF(ABS(L97)&lt;15%,"S","NS")))</f>
        <v>NS</v>
      </c>
      <c r="N97" s="49" t="str">
        <f t="shared" ref="N97" si="663">AO97</f>
        <v>VG</v>
      </c>
      <c r="O97" s="49" t="str">
        <f t="shared" ref="O97" si="664">BD97</f>
        <v>NS</v>
      </c>
      <c r="P97" s="49" t="str">
        <f t="shared" ref="P97" si="665">BY97</f>
        <v>VG</v>
      </c>
      <c r="Q97" s="49">
        <v>0.46</v>
      </c>
      <c r="R97" s="49" t="str">
        <f t="shared" ref="R97" si="666">IF(Q97&lt;=0.5,"VG",IF(Q97&lt;=0.6,"G",IF(Q97&lt;=0.7,"S","NS")))</f>
        <v>VG</v>
      </c>
      <c r="S97" s="49" t="str">
        <f t="shared" ref="S97" si="667">AN97</f>
        <v>G</v>
      </c>
      <c r="T97" s="49" t="str">
        <f t="shared" ref="T97" si="668">BF97</f>
        <v>G</v>
      </c>
      <c r="U97" s="49" t="str">
        <f t="shared" ref="U97" si="669">BX97</f>
        <v>G</v>
      </c>
      <c r="V97" s="156">
        <v>0.88300000000000001</v>
      </c>
      <c r="W97" s="49" t="str">
        <f t="shared" ref="W97" si="670">IF(V97&gt;0.85,"VG",IF(V97&gt;0.75,"G",IF(V97&gt;0.6,"S","NS")))</f>
        <v>VG</v>
      </c>
      <c r="X97" s="49" t="str">
        <f t="shared" ref="X97" si="671">AP97</f>
        <v>G</v>
      </c>
      <c r="Y97" s="49" t="str">
        <f t="shared" ref="Y97" si="672">BH97</f>
        <v>VG</v>
      </c>
      <c r="Z97" s="49" t="str">
        <f t="shared" ref="Z97" si="673">BZ97</f>
        <v>VG</v>
      </c>
      <c r="AA97" s="51">
        <v>0.73647635295409697</v>
      </c>
      <c r="AB97" s="51">
        <v>0.71217887307743999</v>
      </c>
      <c r="AC97" s="51">
        <v>27.2620221999235</v>
      </c>
      <c r="AD97" s="51">
        <v>24.524223809741301</v>
      </c>
      <c r="AE97" s="51">
        <v>0.51334554351421302</v>
      </c>
      <c r="AF97" s="51">
        <v>0.53648963356486201</v>
      </c>
      <c r="AG97" s="51">
        <v>0.86031266235227699</v>
      </c>
      <c r="AH97" s="51">
        <v>0.80604704905596902</v>
      </c>
      <c r="AI97" s="52" t="s">
        <v>75</v>
      </c>
      <c r="AJ97" s="52" t="s">
        <v>75</v>
      </c>
      <c r="AK97" s="52" t="s">
        <v>73</v>
      </c>
      <c r="AL97" s="52" t="s">
        <v>73</v>
      </c>
      <c r="AM97" s="52" t="s">
        <v>75</v>
      </c>
      <c r="AN97" s="52" t="s">
        <v>75</v>
      </c>
      <c r="AO97" s="52" t="s">
        <v>77</v>
      </c>
      <c r="AP97" s="52" t="s">
        <v>75</v>
      </c>
      <c r="AR97" s="53" t="s">
        <v>83</v>
      </c>
      <c r="AS97" s="51">
        <v>0.73846200721585697</v>
      </c>
      <c r="AT97" s="51">
        <v>0.73940362028250395</v>
      </c>
      <c r="AU97" s="51">
        <v>26.413443273521001</v>
      </c>
      <c r="AV97" s="51">
        <v>26.218954908900098</v>
      </c>
      <c r="AW97" s="51">
        <v>0.51140785365903696</v>
      </c>
      <c r="AX97" s="51">
        <v>0.510486414821683</v>
      </c>
      <c r="AY97" s="51">
        <v>0.85207820283356694</v>
      </c>
      <c r="AZ97" s="51">
        <v>0.85461743340531704</v>
      </c>
      <c r="BA97" s="52" t="s">
        <v>75</v>
      </c>
      <c r="BB97" s="52" t="s">
        <v>75</v>
      </c>
      <c r="BC97" s="52" t="s">
        <v>73</v>
      </c>
      <c r="BD97" s="52" t="s">
        <v>73</v>
      </c>
      <c r="BE97" s="52" t="s">
        <v>75</v>
      </c>
      <c r="BF97" s="52" t="s">
        <v>75</v>
      </c>
      <c r="BG97" s="52" t="s">
        <v>77</v>
      </c>
      <c r="BH97" s="52" t="s">
        <v>77</v>
      </c>
      <c r="BI97" s="47">
        <f t="shared" ref="BI97" si="674">IF(BJ97=AR97,1,0)</f>
        <v>1</v>
      </c>
      <c r="BJ97" s="47" t="s">
        <v>83</v>
      </c>
      <c r="BK97" s="51">
        <v>0.739728356583635</v>
      </c>
      <c r="BL97" s="51">
        <v>0.74088756788968202</v>
      </c>
      <c r="BM97" s="51">
        <v>26.943030662540899</v>
      </c>
      <c r="BN97" s="51">
        <v>26.625025595358</v>
      </c>
      <c r="BO97" s="51">
        <v>0.51016825010614397</v>
      </c>
      <c r="BP97" s="51">
        <v>0.50903087539983105</v>
      </c>
      <c r="BQ97" s="51">
        <v>0.85983829217951901</v>
      </c>
      <c r="BR97" s="51">
        <v>0.86117403136036696</v>
      </c>
      <c r="BS97" s="47" t="s">
        <v>75</v>
      </c>
      <c r="BT97" s="47" t="s">
        <v>75</v>
      </c>
      <c r="BU97" s="47" t="s">
        <v>73</v>
      </c>
      <c r="BV97" s="47" t="s">
        <v>73</v>
      </c>
      <c r="BW97" s="47" t="s">
        <v>75</v>
      </c>
      <c r="BX97" s="47" t="s">
        <v>75</v>
      </c>
      <c r="BY97" s="47" t="s">
        <v>77</v>
      </c>
      <c r="BZ97" s="47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331</v>
      </c>
      <c r="E98" s="63" t="s">
        <v>318</v>
      </c>
      <c r="F98" s="79"/>
      <c r="G98" s="64">
        <v>0.86</v>
      </c>
      <c r="H98" s="64" t="str">
        <f t="shared" ref="H98" si="675">IF(G98&gt;0.8,"VG",IF(G98&gt;0.7,"G",IF(G98&gt;0.45,"S","NS")))</f>
        <v>VG</v>
      </c>
      <c r="I98" s="64" t="str">
        <f t="shared" ref="I98" si="676">AJ98</f>
        <v>G</v>
      </c>
      <c r="J98" s="64" t="str">
        <f t="shared" ref="J98" si="677">BB98</f>
        <v>G</v>
      </c>
      <c r="K98" s="64" t="str">
        <f t="shared" ref="K98" si="678">BT98</f>
        <v>G</v>
      </c>
      <c r="L98" s="65">
        <v>2.5999999999999999E-2</v>
      </c>
      <c r="M98" s="64" t="str">
        <f t="shared" ref="M98" si="679">IF(ABS(L98)&lt;5%,"VG",IF(ABS(L98)&lt;10%,"G",IF(ABS(L98)&lt;15%,"S","NS")))</f>
        <v>VG</v>
      </c>
      <c r="N98" s="64" t="str">
        <f t="shared" ref="N98" si="680">AO98</f>
        <v>VG</v>
      </c>
      <c r="O98" s="64" t="str">
        <f t="shared" ref="O98" si="681">BD98</f>
        <v>NS</v>
      </c>
      <c r="P98" s="64" t="str">
        <f t="shared" ref="P98" si="682">BY98</f>
        <v>VG</v>
      </c>
      <c r="Q98" s="64">
        <v>0.38</v>
      </c>
      <c r="R98" s="64" t="str">
        <f t="shared" ref="R98" si="683">IF(Q98&lt;=0.5,"VG",IF(Q98&lt;=0.6,"G",IF(Q98&lt;=0.7,"S","NS")))</f>
        <v>VG</v>
      </c>
      <c r="S98" s="64" t="str">
        <f t="shared" ref="S98" si="684">AN98</f>
        <v>G</v>
      </c>
      <c r="T98" s="64" t="str">
        <f t="shared" ref="T98" si="685">BF98</f>
        <v>G</v>
      </c>
      <c r="U98" s="64" t="str">
        <f t="shared" ref="U98" si="686">BX98</f>
        <v>G</v>
      </c>
      <c r="V98" s="128">
        <v>0.86</v>
      </c>
      <c r="W98" s="64" t="str">
        <f t="shared" ref="W98" si="687">IF(V98&gt;0.85,"VG",IF(V98&gt;0.75,"G",IF(V98&gt;0.6,"S","NS")))</f>
        <v>VG</v>
      </c>
      <c r="X98" s="64" t="str">
        <f t="shared" ref="X98" si="688">AP98</f>
        <v>G</v>
      </c>
      <c r="Y98" s="64" t="str">
        <f t="shared" ref="Y98" si="689">BH98</f>
        <v>VG</v>
      </c>
      <c r="Z98" s="64" t="str">
        <f t="shared" ref="Z98" si="690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91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331</v>
      </c>
      <c r="E99" s="63" t="s">
        <v>332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0.04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0.37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0.86199999999999999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333</v>
      </c>
      <c r="E100" s="63" t="s">
        <v>318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4.3999999999999997E-2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334</v>
      </c>
      <c r="E101" s="63" t="s">
        <v>332</v>
      </c>
      <c r="F101" s="79"/>
      <c r="G101" s="64">
        <v>0.86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3.9899999999999998E-2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0.37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0.86180000000000001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334</v>
      </c>
      <c r="E102" s="63" t="s">
        <v>340</v>
      </c>
      <c r="F102" s="79"/>
      <c r="G102" s="64">
        <v>0.86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65">
        <v>4.3900000000000002E-2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64">
        <v>0.38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0.85799999999999998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334</v>
      </c>
      <c r="E103" s="63" t="s">
        <v>341</v>
      </c>
      <c r="F103" s="79"/>
      <c r="G103" s="64">
        <v>0.85899999999999999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65">
        <v>2.5999999999999999E-2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64">
        <v>0.38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0.86009999999999998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346</v>
      </c>
      <c r="E104" s="63" t="s">
        <v>342</v>
      </c>
      <c r="F104" s="79"/>
      <c r="G104" s="81">
        <v>0.85899999999999999</v>
      </c>
      <c r="H104" s="64" t="str">
        <f t="shared" ref="H104" si="777">IF(G104&gt;0.8,"VG",IF(G104&gt;0.7,"G",IF(G104&gt;0.45,"S","NS")))</f>
        <v>VG</v>
      </c>
      <c r="I104" s="64" t="str">
        <f t="shared" ref="I104" si="778">AJ104</f>
        <v>G</v>
      </c>
      <c r="J104" s="64" t="str">
        <f t="shared" ref="J104" si="779">BB104</f>
        <v>G</v>
      </c>
      <c r="K104" s="64" t="str">
        <f t="shared" ref="K104" si="780">BT104</f>
        <v>G</v>
      </c>
      <c r="L104" s="157">
        <v>-2.8999999999999998E-3</v>
      </c>
      <c r="M104" s="64" t="str">
        <f t="shared" ref="M104" si="781">IF(ABS(L104)&lt;5%,"VG",IF(ABS(L104)&lt;10%,"G",IF(ABS(L104)&lt;15%,"S","NS")))</f>
        <v>VG</v>
      </c>
      <c r="N104" s="64" t="str">
        <f t="shared" ref="N104" si="782">AO104</f>
        <v>VG</v>
      </c>
      <c r="O104" s="64" t="str">
        <f t="shared" ref="O104" si="783">BD104</f>
        <v>NS</v>
      </c>
      <c r="P104" s="64" t="str">
        <f t="shared" ref="P104" si="784">BY104</f>
        <v>VG</v>
      </c>
      <c r="Q104" s="81">
        <v>0.376</v>
      </c>
      <c r="R104" s="64" t="str">
        <f t="shared" ref="R104" si="785">IF(Q104&lt;=0.5,"VG",IF(Q104&lt;=0.6,"G",IF(Q104&lt;=0.7,"S","NS")))</f>
        <v>VG</v>
      </c>
      <c r="S104" s="64" t="str">
        <f t="shared" ref="S104" si="786">AN104</f>
        <v>G</v>
      </c>
      <c r="T104" s="64" t="str">
        <f t="shared" ref="T104" si="787">BF104</f>
        <v>G</v>
      </c>
      <c r="U104" s="64" t="str">
        <f t="shared" ref="U104" si="788">BX104</f>
        <v>G</v>
      </c>
      <c r="V104" s="128">
        <v>0.85899999999999999</v>
      </c>
      <c r="W104" s="64" t="str">
        <f t="shared" ref="W104" si="789">IF(V104&gt;0.85,"VG",IF(V104&gt;0.75,"G",IF(V104&gt;0.6,"S","NS")))</f>
        <v>VG</v>
      </c>
      <c r="X104" s="64" t="str">
        <f t="shared" ref="X104" si="790">AP104</f>
        <v>G</v>
      </c>
      <c r="Y104" s="64" t="str">
        <f t="shared" ref="Y104" si="791">BH104</f>
        <v>VG</v>
      </c>
      <c r="Z104" s="64" t="str">
        <f t="shared" ref="Z104" si="792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93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346</v>
      </c>
      <c r="E105" s="63" t="s">
        <v>344</v>
      </c>
      <c r="F105" s="79"/>
      <c r="G105" s="81">
        <v>0.85699999999999998</v>
      </c>
      <c r="H105" s="64" t="str">
        <f t="shared" ref="H105" si="794">IF(G105&gt;0.8,"VG",IF(G105&gt;0.7,"G",IF(G105&gt;0.45,"S","NS")))</f>
        <v>VG</v>
      </c>
      <c r="I105" s="64" t="str">
        <f t="shared" ref="I105" si="795">AJ105</f>
        <v>G</v>
      </c>
      <c r="J105" s="64" t="str">
        <f t="shared" ref="J105" si="796">BB105</f>
        <v>G</v>
      </c>
      <c r="K105" s="64" t="str">
        <f t="shared" ref="K105" si="797">BT105</f>
        <v>G</v>
      </c>
      <c r="L105" s="157">
        <v>8.0000000000000004E-4</v>
      </c>
      <c r="M105" s="64" t="str">
        <f t="shared" ref="M105" si="798">IF(ABS(L105)&lt;5%,"VG",IF(ABS(L105)&lt;10%,"G",IF(ABS(L105)&lt;15%,"S","NS")))</f>
        <v>VG</v>
      </c>
      <c r="N105" s="64" t="str">
        <f t="shared" ref="N105" si="799">AO105</f>
        <v>VG</v>
      </c>
      <c r="O105" s="64" t="str">
        <f t="shared" ref="O105" si="800">BD105</f>
        <v>NS</v>
      </c>
      <c r="P105" s="64" t="str">
        <f t="shared" ref="P105" si="801">BY105</f>
        <v>VG</v>
      </c>
      <c r="Q105" s="81">
        <v>0.378</v>
      </c>
      <c r="R105" s="64" t="str">
        <f t="shared" ref="R105" si="802">IF(Q105&lt;=0.5,"VG",IF(Q105&lt;=0.6,"G",IF(Q105&lt;=0.7,"S","NS")))</f>
        <v>VG</v>
      </c>
      <c r="S105" s="64" t="str">
        <f t="shared" ref="S105" si="803">AN105</f>
        <v>G</v>
      </c>
      <c r="T105" s="64" t="str">
        <f t="shared" ref="T105" si="804">BF105</f>
        <v>G</v>
      </c>
      <c r="U105" s="64" t="str">
        <f t="shared" ref="U105" si="805">BX105</f>
        <v>G</v>
      </c>
      <c r="V105" s="128">
        <v>0.85699999999999998</v>
      </c>
      <c r="W105" s="64" t="str">
        <f t="shared" ref="W105" si="806">IF(V105&gt;0.85,"VG",IF(V105&gt;0.75,"G",IF(V105&gt;0.6,"S","NS")))</f>
        <v>VG</v>
      </c>
      <c r="X105" s="64" t="str">
        <f t="shared" ref="X105" si="807">AP105</f>
        <v>G</v>
      </c>
      <c r="Y105" s="64" t="str">
        <f t="shared" ref="Y105" si="808">BH105</f>
        <v>VG</v>
      </c>
      <c r="Z105" s="64" t="str">
        <f t="shared" ref="Z105" si="809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810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347</v>
      </c>
      <c r="E106" s="63" t="s">
        <v>352</v>
      </c>
      <c r="F106" s="79"/>
      <c r="G106" s="81">
        <v>0.89700000000000002</v>
      </c>
      <c r="H106" s="64" t="str">
        <f t="shared" ref="H106" si="811">IF(G106&gt;0.8,"VG",IF(G106&gt;0.7,"G",IF(G106&gt;0.45,"S","NS")))</f>
        <v>VG</v>
      </c>
      <c r="I106" s="64" t="str">
        <f t="shared" ref="I106" si="812">AJ106</f>
        <v>G</v>
      </c>
      <c r="J106" s="64" t="str">
        <f t="shared" ref="J106" si="813">BB106</f>
        <v>G</v>
      </c>
      <c r="K106" s="64" t="str">
        <f t="shared" ref="K106" si="814">BT106</f>
        <v>G</v>
      </c>
      <c r="L106" s="157">
        <v>1.093E-2</v>
      </c>
      <c r="M106" s="64" t="str">
        <f t="shared" ref="M106" si="815">IF(ABS(L106)&lt;5%,"VG",IF(ABS(L106)&lt;10%,"G",IF(ABS(L106)&lt;15%,"S","NS")))</f>
        <v>VG</v>
      </c>
      <c r="N106" s="64" t="str">
        <f t="shared" ref="N106" si="816">AO106</f>
        <v>VG</v>
      </c>
      <c r="O106" s="64" t="str">
        <f t="shared" ref="O106" si="817">BD106</f>
        <v>NS</v>
      </c>
      <c r="P106" s="64" t="str">
        <f t="shared" ref="P106" si="818">BY106</f>
        <v>VG</v>
      </c>
      <c r="Q106" s="81">
        <v>0.32</v>
      </c>
      <c r="R106" s="64" t="str">
        <f t="shared" ref="R106" si="819">IF(Q106&lt;=0.5,"VG",IF(Q106&lt;=0.6,"G",IF(Q106&lt;=0.7,"S","NS")))</f>
        <v>VG</v>
      </c>
      <c r="S106" s="64" t="str">
        <f t="shared" ref="S106" si="820">AN106</f>
        <v>G</v>
      </c>
      <c r="T106" s="64" t="str">
        <f t="shared" ref="T106" si="821">BF106</f>
        <v>G</v>
      </c>
      <c r="U106" s="64" t="str">
        <f t="shared" ref="U106" si="822">BX106</f>
        <v>G</v>
      </c>
      <c r="V106" s="128">
        <v>0.89800000000000002</v>
      </c>
      <c r="W106" s="64" t="str">
        <f t="shared" ref="W106" si="823">IF(V106&gt;0.85,"VG",IF(V106&gt;0.75,"G",IF(V106&gt;0.6,"S","NS")))</f>
        <v>VG</v>
      </c>
      <c r="X106" s="64" t="str">
        <f t="shared" ref="X106" si="824">AP106</f>
        <v>G</v>
      </c>
      <c r="Y106" s="64" t="str">
        <f t="shared" ref="Y106" si="825">BH106</f>
        <v>VG</v>
      </c>
      <c r="Z106" s="64" t="str">
        <f t="shared" ref="Z106" si="826">BZ106</f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ref="BI106" si="827">IF(BJ106=AR106,1,0)</f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347</v>
      </c>
      <c r="E107" s="63" t="s">
        <v>351</v>
      </c>
      <c r="F107" s="79"/>
      <c r="G107" s="81">
        <v>0.89900000000000002</v>
      </c>
      <c r="H107" s="64" t="str">
        <f t="shared" ref="H107" si="828">IF(G107&gt;0.8,"VG",IF(G107&gt;0.7,"G",IF(G107&gt;0.45,"S","NS")))</f>
        <v>VG</v>
      </c>
      <c r="I107" s="64" t="str">
        <f t="shared" ref="I107" si="829">AJ107</f>
        <v>G</v>
      </c>
      <c r="J107" s="64" t="str">
        <f t="shared" ref="J107" si="830">BB107</f>
        <v>G</v>
      </c>
      <c r="K107" s="64" t="str">
        <f t="shared" ref="K107" si="831">BT107</f>
        <v>G</v>
      </c>
      <c r="L107" s="157">
        <v>2.4500000000000001E-2</v>
      </c>
      <c r="M107" s="64" t="str">
        <f t="shared" ref="M107" si="832">IF(ABS(L107)&lt;5%,"VG",IF(ABS(L107)&lt;10%,"G",IF(ABS(L107)&lt;15%,"S","NS")))</f>
        <v>VG</v>
      </c>
      <c r="N107" s="64" t="str">
        <f t="shared" ref="N107" si="833">AO107</f>
        <v>VG</v>
      </c>
      <c r="O107" s="64" t="str">
        <f t="shared" ref="O107" si="834">BD107</f>
        <v>NS</v>
      </c>
      <c r="P107" s="64" t="str">
        <f t="shared" ref="P107" si="835">BY107</f>
        <v>VG</v>
      </c>
      <c r="Q107" s="81">
        <v>0.317</v>
      </c>
      <c r="R107" s="64" t="str">
        <f t="shared" ref="R107" si="836">IF(Q107&lt;=0.5,"VG",IF(Q107&lt;=0.6,"G",IF(Q107&lt;=0.7,"S","NS")))</f>
        <v>VG</v>
      </c>
      <c r="S107" s="64" t="str">
        <f t="shared" ref="S107" si="837">AN107</f>
        <v>G</v>
      </c>
      <c r="T107" s="64" t="str">
        <f t="shared" ref="T107" si="838">BF107</f>
        <v>G</v>
      </c>
      <c r="U107" s="64" t="str">
        <f t="shared" ref="U107" si="839">BX107</f>
        <v>G</v>
      </c>
      <c r="V107" s="128">
        <v>0.9022</v>
      </c>
      <c r="W107" s="64" t="str">
        <f t="shared" ref="W107" si="840">IF(V107&gt;0.85,"VG",IF(V107&gt;0.75,"G",IF(V107&gt;0.6,"S","NS")))</f>
        <v>VG</v>
      </c>
      <c r="X107" s="64" t="str">
        <f t="shared" ref="X107" si="841">AP107</f>
        <v>G</v>
      </c>
      <c r="Y107" s="64" t="str">
        <f t="shared" ref="Y107" si="842">BH107</f>
        <v>VG</v>
      </c>
      <c r="Z107" s="64" t="str">
        <f t="shared" ref="Z107" si="843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" si="844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9" customFormat="1" x14ac:dyDescent="0.3">
      <c r="A108" s="72"/>
      <c r="F108" s="80"/>
      <c r="G108" s="158"/>
      <c r="H108" s="70"/>
      <c r="I108" s="70"/>
      <c r="J108" s="70"/>
      <c r="K108" s="70"/>
      <c r="L108" s="167"/>
      <c r="M108" s="70"/>
      <c r="N108" s="70"/>
      <c r="O108" s="70"/>
      <c r="P108" s="70"/>
      <c r="Q108" s="158"/>
      <c r="R108" s="70"/>
      <c r="S108" s="70"/>
      <c r="T108" s="70"/>
      <c r="U108" s="70"/>
      <c r="V108" s="129"/>
      <c r="W108" s="70"/>
      <c r="X108" s="70"/>
      <c r="Y108" s="70"/>
      <c r="Z108" s="70"/>
      <c r="AA108" s="73"/>
      <c r="AB108" s="73"/>
      <c r="AC108" s="73"/>
      <c r="AD108" s="73"/>
      <c r="AE108" s="73"/>
      <c r="AF108" s="73"/>
      <c r="AG108" s="73"/>
      <c r="AH108" s="73"/>
      <c r="AI108" s="74"/>
      <c r="AJ108" s="74"/>
      <c r="AK108" s="74"/>
      <c r="AL108" s="74"/>
      <c r="AM108" s="74"/>
      <c r="AN108" s="74"/>
      <c r="AO108" s="74"/>
      <c r="AP108" s="74"/>
      <c r="AR108" s="75"/>
      <c r="AS108" s="73"/>
      <c r="AT108" s="73"/>
      <c r="AU108" s="73"/>
      <c r="AV108" s="73"/>
      <c r="AW108" s="73"/>
      <c r="AX108" s="73"/>
      <c r="AY108" s="73"/>
      <c r="AZ108" s="73"/>
      <c r="BA108" s="74"/>
      <c r="BB108" s="74"/>
      <c r="BC108" s="74"/>
      <c r="BD108" s="74"/>
      <c r="BE108" s="74"/>
      <c r="BF108" s="74"/>
      <c r="BG108" s="74"/>
      <c r="BH108" s="74"/>
      <c r="BK108" s="73"/>
      <c r="BL108" s="73"/>
      <c r="BM108" s="73"/>
      <c r="BN108" s="73"/>
      <c r="BO108" s="73"/>
      <c r="BP108" s="73"/>
      <c r="BQ108" s="73"/>
      <c r="BR108" s="73"/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172</v>
      </c>
      <c r="F109" s="77"/>
      <c r="G109" s="64">
        <v>0.52400000000000002</v>
      </c>
      <c r="H109" s="64" t="str">
        <f t="shared" ref="H109:H118" si="845">IF(G109&gt;0.8,"VG",IF(G109&gt;0.7,"G",IF(G109&gt;0.45,"S","NS")))</f>
        <v>S</v>
      </c>
      <c r="I109" s="64" t="str">
        <f t="shared" ref="I109:I116" si="846">AJ109</f>
        <v>S</v>
      </c>
      <c r="J109" s="64" t="str">
        <f t="shared" ref="J109:J116" si="847">BB109</f>
        <v>S</v>
      </c>
      <c r="K109" s="64" t="str">
        <f t="shared" ref="K109:K116" si="848">BT109</f>
        <v>S</v>
      </c>
      <c r="L109" s="65">
        <v>-4.2999999999999997E-2</v>
      </c>
      <c r="M109" s="64" t="str">
        <f t="shared" ref="M109:M118" si="849">IF(ABS(L109)&lt;5%,"VG",IF(ABS(L109)&lt;10%,"G",IF(ABS(L109)&lt;15%,"S","NS")))</f>
        <v>VG</v>
      </c>
      <c r="N109" s="64" t="str">
        <f t="shared" ref="N109:N116" si="850">AO109</f>
        <v>S</v>
      </c>
      <c r="O109" s="64" t="str">
        <f t="shared" ref="O109:O116" si="851">BD109</f>
        <v>NS</v>
      </c>
      <c r="P109" s="64" t="str">
        <f t="shared" ref="P109:P116" si="852">BY109</f>
        <v>S</v>
      </c>
      <c r="Q109" s="64">
        <v>0.68799999999999994</v>
      </c>
      <c r="R109" s="64" t="str">
        <f t="shared" ref="R109:R118" si="853">IF(Q109&lt;=0.5,"VG",IF(Q109&lt;=0.6,"G",IF(Q109&lt;=0.7,"S","NS")))</f>
        <v>S</v>
      </c>
      <c r="S109" s="64" t="str">
        <f t="shared" ref="S109:S116" si="854">AN109</f>
        <v>NS</v>
      </c>
      <c r="T109" s="64" t="str">
        <f t="shared" ref="T109:T116" si="855">BF109</f>
        <v>S</v>
      </c>
      <c r="U109" s="64" t="str">
        <f t="shared" ref="U109:U116" si="856">BX109</f>
        <v>S</v>
      </c>
      <c r="V109" s="64">
        <v>0.59899999999999998</v>
      </c>
      <c r="W109" s="64" t="str">
        <f t="shared" ref="W109:W118" si="857">IF(V109&gt;0.85,"VG",IF(V109&gt;0.75,"G",IF(V109&gt;0.6,"S","NS")))</f>
        <v>NS</v>
      </c>
      <c r="X109" s="64" t="str">
        <f t="shared" ref="X109:X116" si="858">AP109</f>
        <v>NS</v>
      </c>
      <c r="Y109" s="64" t="str">
        <f t="shared" ref="Y109:Y116" si="859">BH109</f>
        <v>S</v>
      </c>
      <c r="Z109" s="64" t="str">
        <f t="shared" ref="Z109:Z116" si="860">BZ109</f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ref="BI109:BI116" si="861">IF(BJ109=AR109,1,0)</f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47" customFormat="1" x14ac:dyDescent="0.3">
      <c r="A110" s="48">
        <v>14162200</v>
      </c>
      <c r="B110" s="47">
        <v>23773405</v>
      </c>
      <c r="C110" s="47" t="s">
        <v>10</v>
      </c>
      <c r="D110" s="47" t="s">
        <v>178</v>
      </c>
      <c r="F110" s="100"/>
      <c r="G110" s="49">
        <v>0.43</v>
      </c>
      <c r="H110" s="49" t="str">
        <f t="shared" si="845"/>
        <v>NS</v>
      </c>
      <c r="I110" s="49" t="str">
        <f t="shared" si="846"/>
        <v>S</v>
      </c>
      <c r="J110" s="49" t="str">
        <f t="shared" si="847"/>
        <v>S</v>
      </c>
      <c r="K110" s="49" t="str">
        <f t="shared" si="848"/>
        <v>S</v>
      </c>
      <c r="L110" s="50">
        <v>-0.13400000000000001</v>
      </c>
      <c r="M110" s="49" t="str">
        <f t="shared" si="849"/>
        <v>S</v>
      </c>
      <c r="N110" s="49" t="str">
        <f t="shared" si="850"/>
        <v>S</v>
      </c>
      <c r="O110" s="49" t="str">
        <f t="shared" si="851"/>
        <v>NS</v>
      </c>
      <c r="P110" s="49" t="str">
        <f t="shared" si="852"/>
        <v>S</v>
      </c>
      <c r="Q110" s="49">
        <v>0.74</v>
      </c>
      <c r="R110" s="49" t="str">
        <f t="shared" si="853"/>
        <v>NS</v>
      </c>
      <c r="S110" s="49" t="str">
        <f t="shared" si="854"/>
        <v>NS</v>
      </c>
      <c r="T110" s="49" t="str">
        <f t="shared" si="855"/>
        <v>S</v>
      </c>
      <c r="U110" s="49" t="str">
        <f t="shared" si="856"/>
        <v>S</v>
      </c>
      <c r="V110" s="49">
        <v>0.56000000000000005</v>
      </c>
      <c r="W110" s="49" t="str">
        <f t="shared" si="857"/>
        <v>NS</v>
      </c>
      <c r="X110" s="49" t="str">
        <f t="shared" si="858"/>
        <v>NS</v>
      </c>
      <c r="Y110" s="49" t="str">
        <f t="shared" si="859"/>
        <v>S</v>
      </c>
      <c r="Z110" s="49" t="str">
        <f t="shared" si="860"/>
        <v>S</v>
      </c>
      <c r="AA110" s="51">
        <v>0.61474935919165996</v>
      </c>
      <c r="AB110" s="51">
        <v>0.50541865349041004</v>
      </c>
      <c r="AC110" s="51">
        <v>23.505529061268899</v>
      </c>
      <c r="AD110" s="51">
        <v>20.7573483741354</v>
      </c>
      <c r="AE110" s="51">
        <v>0.62068562155759599</v>
      </c>
      <c r="AF110" s="51">
        <v>0.70326477695786105</v>
      </c>
      <c r="AG110" s="51">
        <v>0.70620903477716401</v>
      </c>
      <c r="AH110" s="51">
        <v>0.59088709824975805</v>
      </c>
      <c r="AI110" s="52" t="s">
        <v>76</v>
      </c>
      <c r="AJ110" s="52" t="s">
        <v>76</v>
      </c>
      <c r="AK110" s="52" t="s">
        <v>73</v>
      </c>
      <c r="AL110" s="52" t="s">
        <v>73</v>
      </c>
      <c r="AM110" s="52" t="s">
        <v>76</v>
      </c>
      <c r="AN110" s="52" t="s">
        <v>73</v>
      </c>
      <c r="AO110" s="52" t="s">
        <v>76</v>
      </c>
      <c r="AP110" s="52" t="s">
        <v>73</v>
      </c>
      <c r="AR110" s="53" t="s">
        <v>84</v>
      </c>
      <c r="AS110" s="51">
        <v>0.65361168481487997</v>
      </c>
      <c r="AT110" s="51">
        <v>0.62891701080685203</v>
      </c>
      <c r="AU110" s="51">
        <v>19.157711222465299</v>
      </c>
      <c r="AV110" s="51">
        <v>19.6352986175783</v>
      </c>
      <c r="AW110" s="51">
        <v>0.58854763204444205</v>
      </c>
      <c r="AX110" s="51">
        <v>0.60916581420262605</v>
      </c>
      <c r="AY110" s="51">
        <v>0.71557078302967803</v>
      </c>
      <c r="AZ110" s="51">
        <v>0.69834539597761702</v>
      </c>
      <c r="BA110" s="52" t="s">
        <v>76</v>
      </c>
      <c r="BB110" s="52" t="s">
        <v>76</v>
      </c>
      <c r="BC110" s="52" t="s">
        <v>73</v>
      </c>
      <c r="BD110" s="52" t="s">
        <v>73</v>
      </c>
      <c r="BE110" s="52" t="s">
        <v>75</v>
      </c>
      <c r="BF110" s="52" t="s">
        <v>76</v>
      </c>
      <c r="BG110" s="52" t="s">
        <v>76</v>
      </c>
      <c r="BH110" s="52" t="s">
        <v>76</v>
      </c>
      <c r="BI110" s="47">
        <f t="shared" si="861"/>
        <v>1</v>
      </c>
      <c r="BJ110" s="47" t="s">
        <v>84</v>
      </c>
      <c r="BK110" s="51">
        <v>0.61216899059697905</v>
      </c>
      <c r="BL110" s="51">
        <v>0.58873650283311596</v>
      </c>
      <c r="BM110" s="51">
        <v>23.1104136912037</v>
      </c>
      <c r="BN110" s="51">
        <v>22.9050585976862</v>
      </c>
      <c r="BO110" s="51">
        <v>0.62276079629583403</v>
      </c>
      <c r="BP110" s="51">
        <v>0.64129829031963304</v>
      </c>
      <c r="BQ110" s="51">
        <v>0.702161749198008</v>
      </c>
      <c r="BR110" s="51">
        <v>0.683585110815213</v>
      </c>
      <c r="BS110" s="47" t="s">
        <v>76</v>
      </c>
      <c r="BT110" s="47" t="s">
        <v>76</v>
      </c>
      <c r="BU110" s="47" t="s">
        <v>73</v>
      </c>
      <c r="BV110" s="47" t="s">
        <v>73</v>
      </c>
      <c r="BW110" s="47" t="s">
        <v>76</v>
      </c>
      <c r="BX110" s="47" t="s">
        <v>76</v>
      </c>
      <c r="BY110" s="47" t="s">
        <v>76</v>
      </c>
      <c r="BZ110" s="47" t="s">
        <v>76</v>
      </c>
    </row>
    <row r="111" spans="1:78" s="47" customFormat="1" x14ac:dyDescent="0.3">
      <c r="A111" s="48">
        <v>14162200</v>
      </c>
      <c r="B111" s="47">
        <v>23773405</v>
      </c>
      <c r="C111" s="47" t="s">
        <v>10</v>
      </c>
      <c r="D111" s="47" t="s">
        <v>185</v>
      </c>
      <c r="F111" s="100"/>
      <c r="G111" s="49">
        <v>0.44</v>
      </c>
      <c r="H111" s="49" t="str">
        <f t="shared" si="845"/>
        <v>NS</v>
      </c>
      <c r="I111" s="49" t="str">
        <f t="shared" si="846"/>
        <v>S</v>
      </c>
      <c r="J111" s="49" t="str">
        <f t="shared" si="847"/>
        <v>S</v>
      </c>
      <c r="K111" s="49" t="str">
        <f t="shared" si="848"/>
        <v>S</v>
      </c>
      <c r="L111" s="50">
        <v>-0.121</v>
      </c>
      <c r="M111" s="49" t="str">
        <f t="shared" si="849"/>
        <v>S</v>
      </c>
      <c r="N111" s="49" t="str">
        <f t="shared" si="850"/>
        <v>S</v>
      </c>
      <c r="O111" s="49" t="str">
        <f t="shared" si="851"/>
        <v>NS</v>
      </c>
      <c r="P111" s="49" t="str">
        <f t="shared" si="852"/>
        <v>S</v>
      </c>
      <c r="Q111" s="49">
        <v>0.73</v>
      </c>
      <c r="R111" s="49" t="str">
        <f t="shared" si="853"/>
        <v>NS</v>
      </c>
      <c r="S111" s="49" t="str">
        <f t="shared" si="854"/>
        <v>NS</v>
      </c>
      <c r="T111" s="49" t="str">
        <f t="shared" si="855"/>
        <v>S</v>
      </c>
      <c r="U111" s="49" t="str">
        <f t="shared" si="856"/>
        <v>S</v>
      </c>
      <c r="V111" s="49">
        <v>0.56000000000000005</v>
      </c>
      <c r="W111" s="49" t="str">
        <f t="shared" si="857"/>
        <v>NS</v>
      </c>
      <c r="X111" s="49" t="str">
        <f t="shared" si="858"/>
        <v>NS</v>
      </c>
      <c r="Y111" s="49" t="str">
        <f t="shared" si="859"/>
        <v>S</v>
      </c>
      <c r="Z111" s="49" t="str">
        <f t="shared" si="860"/>
        <v>S</v>
      </c>
      <c r="AA111" s="51">
        <v>0.61474935919165996</v>
      </c>
      <c r="AB111" s="51">
        <v>0.50541865349041004</v>
      </c>
      <c r="AC111" s="51">
        <v>23.505529061268899</v>
      </c>
      <c r="AD111" s="51">
        <v>20.7573483741354</v>
      </c>
      <c r="AE111" s="51">
        <v>0.62068562155759599</v>
      </c>
      <c r="AF111" s="51">
        <v>0.70326477695786105</v>
      </c>
      <c r="AG111" s="51">
        <v>0.70620903477716401</v>
      </c>
      <c r="AH111" s="51">
        <v>0.59088709824975805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76</v>
      </c>
      <c r="AN111" s="52" t="s">
        <v>73</v>
      </c>
      <c r="AO111" s="52" t="s">
        <v>76</v>
      </c>
      <c r="AP111" s="52" t="s">
        <v>73</v>
      </c>
      <c r="AR111" s="53" t="s">
        <v>84</v>
      </c>
      <c r="AS111" s="51">
        <v>0.65361168481487997</v>
      </c>
      <c r="AT111" s="51">
        <v>0.62891701080685203</v>
      </c>
      <c r="AU111" s="51">
        <v>19.157711222465299</v>
      </c>
      <c r="AV111" s="51">
        <v>19.6352986175783</v>
      </c>
      <c r="AW111" s="51">
        <v>0.58854763204444205</v>
      </c>
      <c r="AX111" s="51">
        <v>0.60916581420262605</v>
      </c>
      <c r="AY111" s="51">
        <v>0.71557078302967803</v>
      </c>
      <c r="AZ111" s="51">
        <v>0.69834539597761702</v>
      </c>
      <c r="BA111" s="52" t="s">
        <v>76</v>
      </c>
      <c r="BB111" s="52" t="s">
        <v>76</v>
      </c>
      <c r="BC111" s="52" t="s">
        <v>73</v>
      </c>
      <c r="BD111" s="52" t="s">
        <v>73</v>
      </c>
      <c r="BE111" s="52" t="s">
        <v>75</v>
      </c>
      <c r="BF111" s="52" t="s">
        <v>76</v>
      </c>
      <c r="BG111" s="52" t="s">
        <v>76</v>
      </c>
      <c r="BH111" s="52" t="s">
        <v>76</v>
      </c>
      <c r="BI111" s="47">
        <f t="shared" si="861"/>
        <v>1</v>
      </c>
      <c r="BJ111" s="47" t="s">
        <v>84</v>
      </c>
      <c r="BK111" s="51">
        <v>0.61216899059697905</v>
      </c>
      <c r="BL111" s="51">
        <v>0.58873650283311596</v>
      </c>
      <c r="BM111" s="51">
        <v>23.1104136912037</v>
      </c>
      <c r="BN111" s="51">
        <v>22.9050585976862</v>
      </c>
      <c r="BO111" s="51">
        <v>0.62276079629583403</v>
      </c>
      <c r="BP111" s="51">
        <v>0.64129829031963304</v>
      </c>
      <c r="BQ111" s="51">
        <v>0.702161749198008</v>
      </c>
      <c r="BR111" s="51">
        <v>0.683585110815213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76</v>
      </c>
      <c r="BX111" s="47" t="s">
        <v>76</v>
      </c>
      <c r="BY111" s="47" t="s">
        <v>76</v>
      </c>
      <c r="BZ111" s="47" t="s">
        <v>76</v>
      </c>
    </row>
    <row r="112" spans="1:78" s="47" customFormat="1" x14ac:dyDescent="0.3">
      <c r="A112" s="48">
        <v>14162200</v>
      </c>
      <c r="B112" s="47">
        <v>23773405</v>
      </c>
      <c r="C112" s="47" t="s">
        <v>10</v>
      </c>
      <c r="D112" s="47" t="s">
        <v>186</v>
      </c>
      <c r="F112" s="100"/>
      <c r="G112" s="49">
        <v>0.47</v>
      </c>
      <c r="H112" s="49" t="str">
        <f t="shared" si="845"/>
        <v>S</v>
      </c>
      <c r="I112" s="49" t="str">
        <f t="shared" si="846"/>
        <v>S</v>
      </c>
      <c r="J112" s="49" t="str">
        <f t="shared" si="847"/>
        <v>S</v>
      </c>
      <c r="K112" s="49" t="str">
        <f t="shared" si="848"/>
        <v>S</v>
      </c>
      <c r="L112" s="50">
        <v>-6.0999999999999999E-2</v>
      </c>
      <c r="M112" s="49" t="str">
        <f t="shared" si="849"/>
        <v>G</v>
      </c>
      <c r="N112" s="49" t="str">
        <f t="shared" si="850"/>
        <v>S</v>
      </c>
      <c r="O112" s="49" t="str">
        <f t="shared" si="851"/>
        <v>NS</v>
      </c>
      <c r="P112" s="49" t="str">
        <f t="shared" si="852"/>
        <v>S</v>
      </c>
      <c r="Q112" s="49">
        <v>0.73</v>
      </c>
      <c r="R112" s="49" t="str">
        <f t="shared" si="853"/>
        <v>NS</v>
      </c>
      <c r="S112" s="49" t="str">
        <f t="shared" si="854"/>
        <v>NS</v>
      </c>
      <c r="T112" s="49" t="str">
        <f t="shared" si="855"/>
        <v>S</v>
      </c>
      <c r="U112" s="49" t="str">
        <f t="shared" si="856"/>
        <v>S</v>
      </c>
      <c r="V112" s="49">
        <v>0.56000000000000005</v>
      </c>
      <c r="W112" s="49" t="str">
        <f t="shared" si="857"/>
        <v>NS</v>
      </c>
      <c r="X112" s="49" t="str">
        <f t="shared" si="858"/>
        <v>NS</v>
      </c>
      <c r="Y112" s="49" t="str">
        <f t="shared" si="859"/>
        <v>S</v>
      </c>
      <c r="Z112" s="49" t="str">
        <f t="shared" si="860"/>
        <v>S</v>
      </c>
      <c r="AA112" s="51">
        <v>0.61474935919165996</v>
      </c>
      <c r="AB112" s="51">
        <v>0.50541865349041004</v>
      </c>
      <c r="AC112" s="51">
        <v>23.505529061268899</v>
      </c>
      <c r="AD112" s="51">
        <v>20.7573483741354</v>
      </c>
      <c r="AE112" s="51">
        <v>0.62068562155759599</v>
      </c>
      <c r="AF112" s="51">
        <v>0.70326477695786105</v>
      </c>
      <c r="AG112" s="51">
        <v>0.70620903477716401</v>
      </c>
      <c r="AH112" s="51">
        <v>0.59088709824975805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76</v>
      </c>
      <c r="AN112" s="52" t="s">
        <v>73</v>
      </c>
      <c r="AO112" s="52" t="s">
        <v>76</v>
      </c>
      <c r="AP112" s="52" t="s">
        <v>73</v>
      </c>
      <c r="AR112" s="53" t="s">
        <v>84</v>
      </c>
      <c r="AS112" s="51">
        <v>0.65361168481487997</v>
      </c>
      <c r="AT112" s="51">
        <v>0.62891701080685203</v>
      </c>
      <c r="AU112" s="51">
        <v>19.157711222465299</v>
      </c>
      <c r="AV112" s="51">
        <v>19.6352986175783</v>
      </c>
      <c r="AW112" s="51">
        <v>0.58854763204444205</v>
      </c>
      <c r="AX112" s="51">
        <v>0.60916581420262605</v>
      </c>
      <c r="AY112" s="51">
        <v>0.71557078302967803</v>
      </c>
      <c r="AZ112" s="51">
        <v>0.69834539597761702</v>
      </c>
      <c r="BA112" s="52" t="s">
        <v>76</v>
      </c>
      <c r="BB112" s="52" t="s">
        <v>76</v>
      </c>
      <c r="BC112" s="52" t="s">
        <v>73</v>
      </c>
      <c r="BD112" s="52" t="s">
        <v>73</v>
      </c>
      <c r="BE112" s="52" t="s">
        <v>75</v>
      </c>
      <c r="BF112" s="52" t="s">
        <v>76</v>
      </c>
      <c r="BG112" s="52" t="s">
        <v>76</v>
      </c>
      <c r="BH112" s="52" t="s">
        <v>76</v>
      </c>
      <c r="BI112" s="47">
        <f t="shared" si="861"/>
        <v>1</v>
      </c>
      <c r="BJ112" s="47" t="s">
        <v>84</v>
      </c>
      <c r="BK112" s="51">
        <v>0.61216899059697905</v>
      </c>
      <c r="BL112" s="51">
        <v>0.58873650283311596</v>
      </c>
      <c r="BM112" s="51">
        <v>23.1104136912037</v>
      </c>
      <c r="BN112" s="51">
        <v>22.9050585976862</v>
      </c>
      <c r="BO112" s="51">
        <v>0.62276079629583403</v>
      </c>
      <c r="BP112" s="51">
        <v>0.64129829031963304</v>
      </c>
      <c r="BQ112" s="51">
        <v>0.702161749198008</v>
      </c>
      <c r="BR112" s="51">
        <v>0.683585110815213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76</v>
      </c>
      <c r="BX112" s="47" t="s">
        <v>76</v>
      </c>
      <c r="BY112" s="47" t="s">
        <v>76</v>
      </c>
      <c r="BZ112" s="47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204</v>
      </c>
      <c r="F113" s="79"/>
      <c r="G113" s="64">
        <v>0.84</v>
      </c>
      <c r="H113" s="64" t="str">
        <f t="shared" si="845"/>
        <v>VG</v>
      </c>
      <c r="I113" s="64" t="str">
        <f t="shared" si="846"/>
        <v>S</v>
      </c>
      <c r="J113" s="64" t="str">
        <f t="shared" si="847"/>
        <v>S</v>
      </c>
      <c r="K113" s="64" t="str">
        <f t="shared" si="848"/>
        <v>S</v>
      </c>
      <c r="L113" s="65">
        <v>0.124</v>
      </c>
      <c r="M113" s="64" t="str">
        <f t="shared" si="849"/>
        <v>S</v>
      </c>
      <c r="N113" s="64" t="str">
        <f t="shared" si="850"/>
        <v>S</v>
      </c>
      <c r="O113" s="64" t="str">
        <f t="shared" si="851"/>
        <v>NS</v>
      </c>
      <c r="P113" s="64" t="str">
        <f t="shared" si="852"/>
        <v>S</v>
      </c>
      <c r="Q113" s="64">
        <v>0.4</v>
      </c>
      <c r="R113" s="64" t="str">
        <f t="shared" si="853"/>
        <v>VG</v>
      </c>
      <c r="S113" s="64" t="str">
        <f t="shared" si="854"/>
        <v>NS</v>
      </c>
      <c r="T113" s="64" t="str">
        <f t="shared" si="855"/>
        <v>S</v>
      </c>
      <c r="U113" s="64" t="str">
        <f t="shared" si="856"/>
        <v>S</v>
      </c>
      <c r="V113" s="64">
        <v>0.85</v>
      </c>
      <c r="W113" s="64" t="str">
        <f t="shared" si="857"/>
        <v>G</v>
      </c>
      <c r="X113" s="64" t="str">
        <f t="shared" si="858"/>
        <v>NS</v>
      </c>
      <c r="Y113" s="64" t="str">
        <f t="shared" si="859"/>
        <v>S</v>
      </c>
      <c r="Z113" s="64" t="str">
        <f t="shared" si="860"/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si="861"/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63" customFormat="1" x14ac:dyDescent="0.3">
      <c r="A114" s="62">
        <v>14162200</v>
      </c>
      <c r="B114" s="63">
        <v>23773405</v>
      </c>
      <c r="C114" s="63" t="s">
        <v>10</v>
      </c>
      <c r="D114" s="63" t="s">
        <v>205</v>
      </c>
      <c r="F114" s="79"/>
      <c r="G114" s="64">
        <v>0.6</v>
      </c>
      <c r="H114" s="64" t="str">
        <f t="shared" si="845"/>
        <v>S</v>
      </c>
      <c r="I114" s="64" t="str">
        <f t="shared" si="846"/>
        <v>S</v>
      </c>
      <c r="J114" s="64" t="str">
        <f t="shared" si="847"/>
        <v>S</v>
      </c>
      <c r="K114" s="64" t="str">
        <f t="shared" si="848"/>
        <v>S</v>
      </c>
      <c r="L114" s="65">
        <v>1.7000000000000001E-2</v>
      </c>
      <c r="M114" s="64" t="str">
        <f t="shared" si="849"/>
        <v>VG</v>
      </c>
      <c r="N114" s="64" t="str">
        <f t="shared" si="850"/>
        <v>S</v>
      </c>
      <c r="O114" s="64" t="str">
        <f t="shared" si="851"/>
        <v>NS</v>
      </c>
      <c r="P114" s="64" t="str">
        <f t="shared" si="852"/>
        <v>S</v>
      </c>
      <c r="Q114" s="64">
        <v>0.63</v>
      </c>
      <c r="R114" s="64" t="str">
        <f t="shared" si="853"/>
        <v>S</v>
      </c>
      <c r="S114" s="64" t="str">
        <f t="shared" si="854"/>
        <v>NS</v>
      </c>
      <c r="T114" s="64" t="str">
        <f t="shared" si="855"/>
        <v>S</v>
      </c>
      <c r="U114" s="64" t="str">
        <f t="shared" si="856"/>
        <v>S</v>
      </c>
      <c r="V114" s="64">
        <v>0.64600000000000002</v>
      </c>
      <c r="W114" s="64" t="str">
        <f t="shared" si="857"/>
        <v>S</v>
      </c>
      <c r="X114" s="64" t="str">
        <f t="shared" si="858"/>
        <v>NS</v>
      </c>
      <c r="Y114" s="64" t="str">
        <f t="shared" si="859"/>
        <v>S</v>
      </c>
      <c r="Z114" s="64" t="str">
        <f t="shared" si="860"/>
        <v>S</v>
      </c>
      <c r="AA114" s="66">
        <v>0.61474935919165996</v>
      </c>
      <c r="AB114" s="66">
        <v>0.50541865349041004</v>
      </c>
      <c r="AC114" s="66">
        <v>23.505529061268899</v>
      </c>
      <c r="AD114" s="66">
        <v>20.7573483741354</v>
      </c>
      <c r="AE114" s="66">
        <v>0.62068562155759599</v>
      </c>
      <c r="AF114" s="66">
        <v>0.70326477695786105</v>
      </c>
      <c r="AG114" s="66">
        <v>0.70620903477716401</v>
      </c>
      <c r="AH114" s="66">
        <v>0.59088709824975805</v>
      </c>
      <c r="AI114" s="67" t="s">
        <v>76</v>
      </c>
      <c r="AJ114" s="67" t="s">
        <v>76</v>
      </c>
      <c r="AK114" s="67" t="s">
        <v>73</v>
      </c>
      <c r="AL114" s="67" t="s">
        <v>73</v>
      </c>
      <c r="AM114" s="67" t="s">
        <v>76</v>
      </c>
      <c r="AN114" s="67" t="s">
        <v>73</v>
      </c>
      <c r="AO114" s="67" t="s">
        <v>76</v>
      </c>
      <c r="AP114" s="67" t="s">
        <v>73</v>
      </c>
      <c r="AR114" s="68" t="s">
        <v>84</v>
      </c>
      <c r="AS114" s="66">
        <v>0.65361168481487997</v>
      </c>
      <c r="AT114" s="66">
        <v>0.62891701080685203</v>
      </c>
      <c r="AU114" s="66">
        <v>19.157711222465299</v>
      </c>
      <c r="AV114" s="66">
        <v>19.6352986175783</v>
      </c>
      <c r="AW114" s="66">
        <v>0.58854763204444205</v>
      </c>
      <c r="AX114" s="66">
        <v>0.60916581420262605</v>
      </c>
      <c r="AY114" s="66">
        <v>0.71557078302967803</v>
      </c>
      <c r="AZ114" s="66">
        <v>0.69834539597761702</v>
      </c>
      <c r="BA114" s="67" t="s">
        <v>76</v>
      </c>
      <c r="BB114" s="67" t="s">
        <v>76</v>
      </c>
      <c r="BC114" s="67" t="s">
        <v>73</v>
      </c>
      <c r="BD114" s="67" t="s">
        <v>73</v>
      </c>
      <c r="BE114" s="67" t="s">
        <v>75</v>
      </c>
      <c r="BF114" s="67" t="s">
        <v>76</v>
      </c>
      <c r="BG114" s="67" t="s">
        <v>76</v>
      </c>
      <c r="BH114" s="67" t="s">
        <v>76</v>
      </c>
      <c r="BI114" s="63">
        <f t="shared" si="861"/>
        <v>1</v>
      </c>
      <c r="BJ114" s="63" t="s">
        <v>84</v>
      </c>
      <c r="BK114" s="66">
        <v>0.61216899059697905</v>
      </c>
      <c r="BL114" s="66">
        <v>0.58873650283311596</v>
      </c>
      <c r="BM114" s="66">
        <v>23.1104136912037</v>
      </c>
      <c r="BN114" s="66">
        <v>22.9050585976862</v>
      </c>
      <c r="BO114" s="66">
        <v>0.62276079629583403</v>
      </c>
      <c r="BP114" s="66">
        <v>0.64129829031963304</v>
      </c>
      <c r="BQ114" s="66">
        <v>0.702161749198008</v>
      </c>
      <c r="BR114" s="66">
        <v>0.683585110815213</v>
      </c>
      <c r="BS114" s="63" t="s">
        <v>76</v>
      </c>
      <c r="BT114" s="63" t="s">
        <v>76</v>
      </c>
      <c r="BU114" s="63" t="s">
        <v>73</v>
      </c>
      <c r="BV114" s="63" t="s">
        <v>73</v>
      </c>
      <c r="BW114" s="63" t="s">
        <v>76</v>
      </c>
      <c r="BX114" s="63" t="s">
        <v>76</v>
      </c>
      <c r="BY114" s="63" t="s">
        <v>76</v>
      </c>
      <c r="BZ114" s="63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206</v>
      </c>
      <c r="F115" s="79"/>
      <c r="G115" s="64">
        <v>0.61</v>
      </c>
      <c r="H115" s="64" t="str">
        <f t="shared" si="845"/>
        <v>S</v>
      </c>
      <c r="I115" s="64" t="str">
        <f t="shared" si="846"/>
        <v>S</v>
      </c>
      <c r="J115" s="64" t="str">
        <f t="shared" si="847"/>
        <v>S</v>
      </c>
      <c r="K115" s="64" t="str">
        <f t="shared" si="848"/>
        <v>S</v>
      </c>
      <c r="L115" s="65">
        <v>-1.2E-2</v>
      </c>
      <c r="M115" s="64" t="str">
        <f t="shared" si="849"/>
        <v>VG</v>
      </c>
      <c r="N115" s="64" t="str">
        <f t="shared" si="850"/>
        <v>S</v>
      </c>
      <c r="O115" s="64" t="str">
        <f t="shared" si="851"/>
        <v>NS</v>
      </c>
      <c r="P115" s="64" t="str">
        <f t="shared" si="852"/>
        <v>S</v>
      </c>
      <c r="Q115" s="64">
        <v>0.63</v>
      </c>
      <c r="R115" s="64" t="str">
        <f t="shared" si="853"/>
        <v>S</v>
      </c>
      <c r="S115" s="64" t="str">
        <f t="shared" si="854"/>
        <v>NS</v>
      </c>
      <c r="T115" s="64" t="str">
        <f t="shared" si="855"/>
        <v>S</v>
      </c>
      <c r="U115" s="64" t="str">
        <f t="shared" si="856"/>
        <v>S</v>
      </c>
      <c r="V115" s="64">
        <v>0.64600000000000002</v>
      </c>
      <c r="W115" s="64" t="str">
        <f t="shared" si="857"/>
        <v>S</v>
      </c>
      <c r="X115" s="64" t="str">
        <f t="shared" si="858"/>
        <v>NS</v>
      </c>
      <c r="Y115" s="64" t="str">
        <f t="shared" si="859"/>
        <v>S</v>
      </c>
      <c r="Z115" s="64" t="str">
        <f t="shared" si="860"/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si="861"/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212</v>
      </c>
      <c r="F116" s="79"/>
      <c r="G116" s="64">
        <v>0.6</v>
      </c>
      <c r="H116" s="64" t="str">
        <f t="shared" si="845"/>
        <v>S</v>
      </c>
      <c r="I116" s="64" t="str">
        <f t="shared" si="846"/>
        <v>S</v>
      </c>
      <c r="J116" s="64" t="str">
        <f t="shared" si="847"/>
        <v>S</v>
      </c>
      <c r="K116" s="64" t="str">
        <f t="shared" si="848"/>
        <v>S</v>
      </c>
      <c r="L116" s="65">
        <v>-4.4999999999999998E-2</v>
      </c>
      <c r="M116" s="64" t="str">
        <f t="shared" si="849"/>
        <v>VG</v>
      </c>
      <c r="N116" s="64" t="str">
        <f t="shared" si="850"/>
        <v>S</v>
      </c>
      <c r="O116" s="64" t="str">
        <f t="shared" si="851"/>
        <v>NS</v>
      </c>
      <c r="P116" s="64" t="str">
        <f t="shared" si="852"/>
        <v>S</v>
      </c>
      <c r="Q116" s="64">
        <v>0.63</v>
      </c>
      <c r="R116" s="64" t="str">
        <f t="shared" si="853"/>
        <v>S</v>
      </c>
      <c r="S116" s="64" t="str">
        <f t="shared" si="854"/>
        <v>NS</v>
      </c>
      <c r="T116" s="64" t="str">
        <f t="shared" si="855"/>
        <v>S</v>
      </c>
      <c r="U116" s="64" t="str">
        <f t="shared" si="856"/>
        <v>S</v>
      </c>
      <c r="V116" s="64">
        <v>0.65700000000000003</v>
      </c>
      <c r="W116" s="64" t="str">
        <f t="shared" si="857"/>
        <v>S</v>
      </c>
      <c r="X116" s="64" t="str">
        <f t="shared" si="858"/>
        <v>NS</v>
      </c>
      <c r="Y116" s="64" t="str">
        <f t="shared" si="859"/>
        <v>S</v>
      </c>
      <c r="Z116" s="64" t="str">
        <f t="shared" si="860"/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si="861"/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228</v>
      </c>
      <c r="E117" s="63" t="s">
        <v>237</v>
      </c>
      <c r="F117" s="79"/>
      <c r="G117" s="64">
        <v>0.6</v>
      </c>
      <c r="H117" s="64" t="str">
        <f t="shared" si="845"/>
        <v>S</v>
      </c>
      <c r="I117" s="64" t="str">
        <f t="shared" ref="I117" si="862">AJ117</f>
        <v>S</v>
      </c>
      <c r="J117" s="64" t="str">
        <f t="shared" ref="J117" si="863">BB117</f>
        <v>S</v>
      </c>
      <c r="K117" s="64" t="str">
        <f t="shared" ref="K117" si="864">BT117</f>
        <v>S</v>
      </c>
      <c r="L117" s="65">
        <v>-4.2999999999999997E-2</v>
      </c>
      <c r="M117" s="64" t="str">
        <f t="shared" si="849"/>
        <v>VG</v>
      </c>
      <c r="N117" s="64" t="str">
        <f t="shared" ref="N117" si="865">AO117</f>
        <v>S</v>
      </c>
      <c r="O117" s="64" t="str">
        <f t="shared" ref="O117" si="866">BD117</f>
        <v>NS</v>
      </c>
      <c r="P117" s="64" t="str">
        <f t="shared" ref="P117" si="867">BY117</f>
        <v>S</v>
      </c>
      <c r="Q117" s="64">
        <v>0.60099999999999998</v>
      </c>
      <c r="R117" s="64" t="str">
        <f t="shared" si="853"/>
        <v>S</v>
      </c>
      <c r="S117" s="64" t="str">
        <f t="shared" ref="S117" si="868">AN117</f>
        <v>NS</v>
      </c>
      <c r="T117" s="64" t="str">
        <f t="shared" ref="T117" si="869">BF117</f>
        <v>S</v>
      </c>
      <c r="U117" s="64" t="str">
        <f t="shared" ref="U117" si="870">BX117</f>
        <v>S</v>
      </c>
      <c r="V117" s="64">
        <v>0.65700000000000003</v>
      </c>
      <c r="W117" s="64" t="str">
        <f t="shared" si="857"/>
        <v>S</v>
      </c>
      <c r="X117" s="64" t="str">
        <f t="shared" ref="X117" si="871">AP117</f>
        <v>NS</v>
      </c>
      <c r="Y117" s="64" t="str">
        <f t="shared" ref="Y117" si="872">BH117</f>
        <v>S</v>
      </c>
      <c r="Z117" s="64" t="str">
        <f t="shared" ref="Z117" si="873">BZ117</f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ref="BI117" si="874">IF(BJ117=AR117,1,0)</f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254</v>
      </c>
      <c r="E118" s="63" t="s">
        <v>236</v>
      </c>
      <c r="F118" s="79"/>
      <c r="G118" s="64">
        <v>0.59</v>
      </c>
      <c r="H118" s="64" t="str">
        <f t="shared" si="845"/>
        <v>S</v>
      </c>
      <c r="I118" s="64" t="str">
        <f t="shared" ref="I118" si="875">AJ118</f>
        <v>S</v>
      </c>
      <c r="J118" s="64" t="str">
        <f t="shared" ref="J118" si="876">BB118</f>
        <v>S</v>
      </c>
      <c r="K118" s="64" t="str">
        <f t="shared" ref="K118" si="877">BT118</f>
        <v>S</v>
      </c>
      <c r="L118" s="65">
        <v>-7.0000000000000007E-2</v>
      </c>
      <c r="M118" s="64" t="str">
        <f t="shared" si="849"/>
        <v>G</v>
      </c>
      <c r="N118" s="64" t="str">
        <f t="shared" ref="N118" si="878">AO118</f>
        <v>S</v>
      </c>
      <c r="O118" s="64" t="str">
        <f t="shared" ref="O118" si="879">BD118</f>
        <v>NS</v>
      </c>
      <c r="P118" s="64" t="str">
        <f t="shared" ref="P118" si="880">BY118</f>
        <v>S</v>
      </c>
      <c r="Q118" s="64">
        <v>0.64</v>
      </c>
      <c r="R118" s="64" t="str">
        <f t="shared" si="853"/>
        <v>S</v>
      </c>
      <c r="S118" s="64" t="str">
        <f t="shared" ref="S118" si="881">AN118</f>
        <v>NS</v>
      </c>
      <c r="T118" s="64" t="str">
        <f t="shared" ref="T118" si="882">BF118</f>
        <v>S</v>
      </c>
      <c r="U118" s="64" t="str">
        <f t="shared" ref="U118" si="883">BX118</f>
        <v>S</v>
      </c>
      <c r="V118" s="64">
        <v>0.65700000000000003</v>
      </c>
      <c r="W118" s="64" t="str">
        <f t="shared" si="857"/>
        <v>S</v>
      </c>
      <c r="X118" s="64" t="str">
        <f t="shared" ref="X118" si="884">AP118</f>
        <v>NS</v>
      </c>
      <c r="Y118" s="64" t="str">
        <f t="shared" ref="Y118" si="885">BH118</f>
        <v>S</v>
      </c>
      <c r="Z118" s="64" t="str">
        <f t="shared" ref="Z118" si="886">BZ118</f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ref="BI118" si="887">IF(BJ118=AR118,1,0)</f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260</v>
      </c>
      <c r="F119" s="79"/>
      <c r="G119" s="64">
        <v>0.59</v>
      </c>
      <c r="H119" s="64" t="str">
        <f t="shared" ref="H119" si="888">IF(G119&gt;0.8,"VG",IF(G119&gt;0.7,"G",IF(G119&gt;0.45,"S","NS")))</f>
        <v>S</v>
      </c>
      <c r="I119" s="64" t="str">
        <f t="shared" ref="I119" si="889">AJ119</f>
        <v>S</v>
      </c>
      <c r="J119" s="64" t="str">
        <f t="shared" ref="J119" si="890">BB119</f>
        <v>S</v>
      </c>
      <c r="K119" s="64" t="str">
        <f t="shared" ref="K119" si="891">BT119</f>
        <v>S</v>
      </c>
      <c r="L119" s="65">
        <v>-7.0999999999999994E-2</v>
      </c>
      <c r="M119" s="64" t="str">
        <f t="shared" ref="M119" si="892">IF(ABS(L119)&lt;5%,"VG",IF(ABS(L119)&lt;10%,"G",IF(ABS(L119)&lt;15%,"S","NS")))</f>
        <v>G</v>
      </c>
      <c r="N119" s="64" t="str">
        <f t="shared" ref="N119" si="893">AO119</f>
        <v>S</v>
      </c>
      <c r="O119" s="64" t="str">
        <f t="shared" ref="O119" si="894">BD119</f>
        <v>NS</v>
      </c>
      <c r="P119" s="64" t="str">
        <f t="shared" ref="P119" si="895">BY119</f>
        <v>S</v>
      </c>
      <c r="Q119" s="64">
        <v>0.64</v>
      </c>
      <c r="R119" s="64" t="str">
        <f t="shared" ref="R119" si="896">IF(Q119&lt;=0.5,"VG",IF(Q119&lt;=0.6,"G",IF(Q119&lt;=0.7,"S","NS")))</f>
        <v>S</v>
      </c>
      <c r="S119" s="64" t="str">
        <f t="shared" ref="S119" si="897">AN119</f>
        <v>NS</v>
      </c>
      <c r="T119" s="64" t="str">
        <f t="shared" ref="T119" si="898">BF119</f>
        <v>S</v>
      </c>
      <c r="U119" s="64" t="str">
        <f t="shared" ref="U119" si="899">BX119</f>
        <v>S</v>
      </c>
      <c r="V119" s="64">
        <v>0.65700000000000003</v>
      </c>
      <c r="W119" s="64" t="str">
        <f t="shared" ref="W119" si="900">IF(V119&gt;0.85,"VG",IF(V119&gt;0.75,"G",IF(V119&gt;0.6,"S","NS")))</f>
        <v>S</v>
      </c>
      <c r="X119" s="64" t="str">
        <f t="shared" ref="X119" si="901">AP119</f>
        <v>NS</v>
      </c>
      <c r="Y119" s="64" t="str">
        <f t="shared" ref="Y119" si="902">BH119</f>
        <v>S</v>
      </c>
      <c r="Z119" s="64" t="str">
        <f t="shared" ref="Z119" si="903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04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30" customFormat="1" x14ac:dyDescent="0.3">
      <c r="A120" s="114">
        <v>14162200</v>
      </c>
      <c r="B120" s="30">
        <v>23773405</v>
      </c>
      <c r="C120" s="30" t="s">
        <v>10</v>
      </c>
      <c r="D120" s="30" t="s">
        <v>301</v>
      </c>
      <c r="F120" s="116"/>
      <c r="G120" s="24">
        <v>0.33</v>
      </c>
      <c r="H120" s="24" t="str">
        <f t="shared" ref="H120" si="905">IF(G120&gt;0.8,"VG",IF(G120&gt;0.7,"G",IF(G120&gt;0.45,"S","NS")))</f>
        <v>NS</v>
      </c>
      <c r="I120" s="24" t="str">
        <f t="shared" ref="I120" si="906">AJ120</f>
        <v>S</v>
      </c>
      <c r="J120" s="24" t="str">
        <f t="shared" ref="J120" si="907">BB120</f>
        <v>S</v>
      </c>
      <c r="K120" s="24" t="str">
        <f t="shared" ref="K120" si="908">BT120</f>
        <v>S</v>
      </c>
      <c r="L120" s="25">
        <v>-0.1948</v>
      </c>
      <c r="M120" s="24" t="str">
        <f t="shared" ref="M120" si="909">IF(ABS(L120)&lt;5%,"VG",IF(ABS(L120)&lt;10%,"G",IF(ABS(L120)&lt;15%,"S","NS")))</f>
        <v>NS</v>
      </c>
      <c r="N120" s="24" t="str">
        <f t="shared" ref="N120" si="910">AO120</f>
        <v>S</v>
      </c>
      <c r="O120" s="24" t="str">
        <f t="shared" ref="O120" si="911">BD120</f>
        <v>NS</v>
      </c>
      <c r="P120" s="24" t="str">
        <f t="shared" ref="P120" si="912">BY120</f>
        <v>S</v>
      </c>
      <c r="Q120" s="24">
        <v>0.78</v>
      </c>
      <c r="R120" s="24" t="str">
        <f t="shared" ref="R120" si="913">IF(Q120&lt;=0.5,"VG",IF(Q120&lt;=0.6,"G",IF(Q120&lt;=0.7,"S","NS")))</f>
        <v>NS</v>
      </c>
      <c r="S120" s="24" t="str">
        <f t="shared" ref="S120" si="914">AN120</f>
        <v>NS</v>
      </c>
      <c r="T120" s="24" t="str">
        <f t="shared" ref="T120" si="915">BF120</f>
        <v>S</v>
      </c>
      <c r="U120" s="24" t="str">
        <f t="shared" ref="U120" si="916">BX120</f>
        <v>S</v>
      </c>
      <c r="V120" s="24">
        <v>0.60899999999999999</v>
      </c>
      <c r="W120" s="24" t="str">
        <f t="shared" ref="W120" si="917">IF(V120&gt;0.85,"VG",IF(V120&gt;0.75,"G",IF(V120&gt;0.6,"S","NS")))</f>
        <v>S</v>
      </c>
      <c r="X120" s="24" t="str">
        <f t="shared" ref="X120" si="918">AP120</f>
        <v>NS</v>
      </c>
      <c r="Y120" s="24" t="str">
        <f t="shared" ref="Y120" si="919">BH120</f>
        <v>S</v>
      </c>
      <c r="Z120" s="24" t="str">
        <f t="shared" ref="Z120" si="920">BZ120</f>
        <v>S</v>
      </c>
      <c r="AA120" s="33">
        <v>0.61474935919165996</v>
      </c>
      <c r="AB120" s="33">
        <v>0.50541865349041004</v>
      </c>
      <c r="AC120" s="33">
        <v>23.505529061268899</v>
      </c>
      <c r="AD120" s="33">
        <v>20.7573483741354</v>
      </c>
      <c r="AE120" s="33">
        <v>0.62068562155759599</v>
      </c>
      <c r="AF120" s="33">
        <v>0.70326477695786105</v>
      </c>
      <c r="AG120" s="33">
        <v>0.70620903477716401</v>
      </c>
      <c r="AH120" s="33">
        <v>0.59088709824975805</v>
      </c>
      <c r="AI120" s="36" t="s">
        <v>76</v>
      </c>
      <c r="AJ120" s="36" t="s">
        <v>76</v>
      </c>
      <c r="AK120" s="36" t="s">
        <v>73</v>
      </c>
      <c r="AL120" s="36" t="s">
        <v>73</v>
      </c>
      <c r="AM120" s="36" t="s">
        <v>76</v>
      </c>
      <c r="AN120" s="36" t="s">
        <v>73</v>
      </c>
      <c r="AO120" s="36" t="s">
        <v>76</v>
      </c>
      <c r="AP120" s="36" t="s">
        <v>73</v>
      </c>
      <c r="AR120" s="117" t="s">
        <v>84</v>
      </c>
      <c r="AS120" s="33">
        <v>0.65361168481487997</v>
      </c>
      <c r="AT120" s="33">
        <v>0.62891701080685203</v>
      </c>
      <c r="AU120" s="33">
        <v>19.157711222465299</v>
      </c>
      <c r="AV120" s="33">
        <v>19.6352986175783</v>
      </c>
      <c r="AW120" s="33">
        <v>0.58854763204444205</v>
      </c>
      <c r="AX120" s="33">
        <v>0.60916581420262605</v>
      </c>
      <c r="AY120" s="33">
        <v>0.71557078302967803</v>
      </c>
      <c r="AZ120" s="33">
        <v>0.69834539597761702</v>
      </c>
      <c r="BA120" s="36" t="s">
        <v>76</v>
      </c>
      <c r="BB120" s="36" t="s">
        <v>76</v>
      </c>
      <c r="BC120" s="36" t="s">
        <v>73</v>
      </c>
      <c r="BD120" s="36" t="s">
        <v>73</v>
      </c>
      <c r="BE120" s="36" t="s">
        <v>75</v>
      </c>
      <c r="BF120" s="36" t="s">
        <v>76</v>
      </c>
      <c r="BG120" s="36" t="s">
        <v>76</v>
      </c>
      <c r="BH120" s="36" t="s">
        <v>76</v>
      </c>
      <c r="BI120" s="30">
        <f t="shared" ref="BI120" si="921">IF(BJ120=AR120,1,0)</f>
        <v>1</v>
      </c>
      <c r="BJ120" s="30" t="s">
        <v>84</v>
      </c>
      <c r="BK120" s="33">
        <v>0.61216899059697905</v>
      </c>
      <c r="BL120" s="33">
        <v>0.58873650283311596</v>
      </c>
      <c r="BM120" s="33">
        <v>23.1104136912037</v>
      </c>
      <c r="BN120" s="33">
        <v>22.9050585976862</v>
      </c>
      <c r="BO120" s="33">
        <v>0.62276079629583403</v>
      </c>
      <c r="BP120" s="33">
        <v>0.64129829031963304</v>
      </c>
      <c r="BQ120" s="33">
        <v>0.702161749198008</v>
      </c>
      <c r="BR120" s="33">
        <v>0.683585110815213</v>
      </c>
      <c r="BS120" s="30" t="s">
        <v>76</v>
      </c>
      <c r="BT120" s="30" t="s">
        <v>76</v>
      </c>
      <c r="BU120" s="30" t="s">
        <v>73</v>
      </c>
      <c r="BV120" s="30" t="s">
        <v>73</v>
      </c>
      <c r="BW120" s="30" t="s">
        <v>76</v>
      </c>
      <c r="BX120" s="30" t="s">
        <v>76</v>
      </c>
      <c r="BY120" s="30" t="s">
        <v>76</v>
      </c>
      <c r="BZ120" s="30" t="s">
        <v>76</v>
      </c>
    </row>
    <row r="121" spans="1:78" s="30" customFormat="1" x14ac:dyDescent="0.3">
      <c r="A121" s="114">
        <v>14162200</v>
      </c>
      <c r="B121" s="30">
        <v>23773405</v>
      </c>
      <c r="C121" s="30" t="s">
        <v>10</v>
      </c>
      <c r="D121" s="30" t="s">
        <v>304</v>
      </c>
      <c r="F121" s="116"/>
      <c r="G121" s="24">
        <v>0.39</v>
      </c>
      <c r="H121" s="24" t="str">
        <f t="shared" ref="H121" si="922">IF(G121&gt;0.8,"VG",IF(G121&gt;0.7,"G",IF(G121&gt;0.45,"S","NS")))</f>
        <v>NS</v>
      </c>
      <c r="I121" s="24" t="str">
        <f t="shared" ref="I121" si="923">AJ121</f>
        <v>S</v>
      </c>
      <c r="J121" s="24" t="str">
        <f t="shared" ref="J121" si="924">BB121</f>
        <v>S</v>
      </c>
      <c r="K121" s="24" t="str">
        <f t="shared" ref="K121" si="925">BT121</f>
        <v>S</v>
      </c>
      <c r="L121" s="25">
        <v>-0.16839999999999999</v>
      </c>
      <c r="M121" s="24" t="str">
        <f t="shared" ref="M121" si="926">IF(ABS(L121)&lt;5%,"VG",IF(ABS(L121)&lt;10%,"G",IF(ABS(L121)&lt;15%,"S","NS")))</f>
        <v>NS</v>
      </c>
      <c r="N121" s="24" t="str">
        <f t="shared" ref="N121" si="927">AO121</f>
        <v>S</v>
      </c>
      <c r="O121" s="24" t="str">
        <f t="shared" ref="O121" si="928">BD121</f>
        <v>NS</v>
      </c>
      <c r="P121" s="24" t="str">
        <f t="shared" ref="P121" si="929">BY121</f>
        <v>S</v>
      </c>
      <c r="Q121" s="24">
        <v>0.76</v>
      </c>
      <c r="R121" s="24" t="str">
        <f t="shared" ref="R121" si="930">IF(Q121&lt;=0.5,"VG",IF(Q121&lt;=0.6,"G",IF(Q121&lt;=0.7,"S","NS")))</f>
        <v>NS</v>
      </c>
      <c r="S121" s="24" t="str">
        <f t="shared" ref="S121" si="931">AN121</f>
        <v>NS</v>
      </c>
      <c r="T121" s="24" t="str">
        <f t="shared" ref="T121" si="932">BF121</f>
        <v>S</v>
      </c>
      <c r="U121" s="24" t="str">
        <f t="shared" ref="U121" si="933">BX121</f>
        <v>S</v>
      </c>
      <c r="V121" s="24">
        <v>0.61599999999999999</v>
      </c>
      <c r="W121" s="24" t="str">
        <f t="shared" ref="W121" si="934">IF(V121&gt;0.85,"VG",IF(V121&gt;0.75,"G",IF(V121&gt;0.6,"S","NS")))</f>
        <v>S</v>
      </c>
      <c r="X121" s="24" t="str">
        <f t="shared" ref="X121" si="935">AP121</f>
        <v>NS</v>
      </c>
      <c r="Y121" s="24" t="str">
        <f t="shared" ref="Y121" si="936">BH121</f>
        <v>S</v>
      </c>
      <c r="Z121" s="24" t="str">
        <f t="shared" ref="Z121" si="937">BZ121</f>
        <v>S</v>
      </c>
      <c r="AA121" s="33">
        <v>0.61474935919165996</v>
      </c>
      <c r="AB121" s="33">
        <v>0.50541865349041004</v>
      </c>
      <c r="AC121" s="33">
        <v>23.505529061268899</v>
      </c>
      <c r="AD121" s="33">
        <v>20.7573483741354</v>
      </c>
      <c r="AE121" s="33">
        <v>0.62068562155759599</v>
      </c>
      <c r="AF121" s="33">
        <v>0.70326477695786105</v>
      </c>
      <c r="AG121" s="33">
        <v>0.70620903477716401</v>
      </c>
      <c r="AH121" s="33">
        <v>0.59088709824975805</v>
      </c>
      <c r="AI121" s="36" t="s">
        <v>76</v>
      </c>
      <c r="AJ121" s="36" t="s">
        <v>76</v>
      </c>
      <c r="AK121" s="36" t="s">
        <v>73</v>
      </c>
      <c r="AL121" s="36" t="s">
        <v>73</v>
      </c>
      <c r="AM121" s="36" t="s">
        <v>76</v>
      </c>
      <c r="AN121" s="36" t="s">
        <v>73</v>
      </c>
      <c r="AO121" s="36" t="s">
        <v>76</v>
      </c>
      <c r="AP121" s="36" t="s">
        <v>73</v>
      </c>
      <c r="AR121" s="117" t="s">
        <v>84</v>
      </c>
      <c r="AS121" s="33">
        <v>0.65361168481487997</v>
      </c>
      <c r="AT121" s="33">
        <v>0.62891701080685203</v>
      </c>
      <c r="AU121" s="33">
        <v>19.157711222465299</v>
      </c>
      <c r="AV121" s="33">
        <v>19.6352986175783</v>
      </c>
      <c r="AW121" s="33">
        <v>0.58854763204444205</v>
      </c>
      <c r="AX121" s="33">
        <v>0.60916581420262605</v>
      </c>
      <c r="AY121" s="33">
        <v>0.71557078302967803</v>
      </c>
      <c r="AZ121" s="33">
        <v>0.69834539597761702</v>
      </c>
      <c r="BA121" s="36" t="s">
        <v>76</v>
      </c>
      <c r="BB121" s="36" t="s">
        <v>76</v>
      </c>
      <c r="BC121" s="36" t="s">
        <v>73</v>
      </c>
      <c r="BD121" s="36" t="s">
        <v>73</v>
      </c>
      <c r="BE121" s="36" t="s">
        <v>75</v>
      </c>
      <c r="BF121" s="36" t="s">
        <v>76</v>
      </c>
      <c r="BG121" s="36" t="s">
        <v>76</v>
      </c>
      <c r="BH121" s="36" t="s">
        <v>76</v>
      </c>
      <c r="BI121" s="30">
        <f t="shared" ref="BI121" si="938">IF(BJ121=AR121,1,0)</f>
        <v>1</v>
      </c>
      <c r="BJ121" s="30" t="s">
        <v>84</v>
      </c>
      <c r="BK121" s="33">
        <v>0.61216899059697905</v>
      </c>
      <c r="BL121" s="33">
        <v>0.58873650283311596</v>
      </c>
      <c r="BM121" s="33">
        <v>23.1104136912037</v>
      </c>
      <c r="BN121" s="33">
        <v>22.9050585976862</v>
      </c>
      <c r="BO121" s="33">
        <v>0.62276079629583403</v>
      </c>
      <c r="BP121" s="33">
        <v>0.64129829031963304</v>
      </c>
      <c r="BQ121" s="33">
        <v>0.702161749198008</v>
      </c>
      <c r="BR121" s="33">
        <v>0.683585110815213</v>
      </c>
      <c r="BS121" s="30" t="s">
        <v>76</v>
      </c>
      <c r="BT121" s="30" t="s">
        <v>76</v>
      </c>
      <c r="BU121" s="30" t="s">
        <v>73</v>
      </c>
      <c r="BV121" s="30" t="s">
        <v>73</v>
      </c>
      <c r="BW121" s="30" t="s">
        <v>76</v>
      </c>
      <c r="BX121" s="30" t="s">
        <v>76</v>
      </c>
      <c r="BY121" s="30" t="s">
        <v>76</v>
      </c>
      <c r="BZ121" s="30" t="s">
        <v>76</v>
      </c>
    </row>
    <row r="122" spans="1:78" s="63" customFormat="1" x14ac:dyDescent="0.3">
      <c r="A122" s="62">
        <v>14162200</v>
      </c>
      <c r="B122" s="63">
        <v>23773405</v>
      </c>
      <c r="C122" s="63" t="s">
        <v>10</v>
      </c>
      <c r="D122" s="63" t="s">
        <v>304</v>
      </c>
      <c r="E122" s="63" t="s">
        <v>306</v>
      </c>
      <c r="F122" s="79"/>
      <c r="G122" s="64">
        <v>0.51</v>
      </c>
      <c r="H122" s="64" t="str">
        <f t="shared" ref="H122" si="939">IF(G122&gt;0.8,"VG",IF(G122&gt;0.7,"G",IF(G122&gt;0.45,"S","NS")))</f>
        <v>S</v>
      </c>
      <c r="I122" s="64" t="str">
        <f t="shared" ref="I122" si="940">AJ122</f>
        <v>S</v>
      </c>
      <c r="J122" s="64" t="str">
        <f t="shared" ref="J122" si="941">BB122</f>
        <v>S</v>
      </c>
      <c r="K122" s="64" t="str">
        <f t="shared" ref="K122" si="942">BT122</f>
        <v>S</v>
      </c>
      <c r="L122" s="65">
        <v>-7.4999999999999997E-2</v>
      </c>
      <c r="M122" s="64" t="str">
        <f t="shared" ref="M122" si="943">IF(ABS(L122)&lt;5%,"VG",IF(ABS(L122)&lt;10%,"G",IF(ABS(L122)&lt;15%,"S","NS")))</f>
        <v>G</v>
      </c>
      <c r="N122" s="64" t="str">
        <f t="shared" ref="N122" si="944">AO122</f>
        <v>S</v>
      </c>
      <c r="O122" s="64" t="str">
        <f t="shared" ref="O122" si="945">BD122</f>
        <v>NS</v>
      </c>
      <c r="P122" s="64" t="str">
        <f t="shared" ref="P122" si="946">BY122</f>
        <v>S</v>
      </c>
      <c r="Q122" s="64">
        <v>0.7</v>
      </c>
      <c r="R122" s="64" t="str">
        <f t="shared" ref="R122" si="947">IF(Q122&lt;=0.5,"VG",IF(Q122&lt;=0.6,"G",IF(Q122&lt;=0.7,"S","NS")))</f>
        <v>S</v>
      </c>
      <c r="S122" s="64" t="str">
        <f t="shared" ref="S122" si="948">AN122</f>
        <v>NS</v>
      </c>
      <c r="T122" s="64" t="str">
        <f t="shared" ref="T122" si="949">BF122</f>
        <v>S</v>
      </c>
      <c r="U122" s="64" t="str">
        <f t="shared" ref="U122" si="950">BX122</f>
        <v>S</v>
      </c>
      <c r="V122" s="64">
        <v>0.627</v>
      </c>
      <c r="W122" s="64" t="str">
        <f t="shared" ref="W122" si="951">IF(V122&gt;0.85,"VG",IF(V122&gt;0.75,"G",IF(V122&gt;0.6,"S","NS")))</f>
        <v>S</v>
      </c>
      <c r="X122" s="64" t="str">
        <f t="shared" ref="X122" si="952">AP122</f>
        <v>NS</v>
      </c>
      <c r="Y122" s="64" t="str">
        <f t="shared" ref="Y122" si="953">BH122</f>
        <v>S</v>
      </c>
      <c r="Z122" s="64" t="str">
        <f t="shared" ref="Z122" si="954">BZ122</f>
        <v>S</v>
      </c>
      <c r="AA122" s="66">
        <v>0.61474935919165996</v>
      </c>
      <c r="AB122" s="66">
        <v>0.50541865349041004</v>
      </c>
      <c r="AC122" s="66">
        <v>23.505529061268899</v>
      </c>
      <c r="AD122" s="66">
        <v>20.7573483741354</v>
      </c>
      <c r="AE122" s="66">
        <v>0.62068562155759599</v>
      </c>
      <c r="AF122" s="66">
        <v>0.70326477695786105</v>
      </c>
      <c r="AG122" s="66">
        <v>0.70620903477716401</v>
      </c>
      <c r="AH122" s="66">
        <v>0.59088709824975805</v>
      </c>
      <c r="AI122" s="67" t="s">
        <v>76</v>
      </c>
      <c r="AJ122" s="67" t="s">
        <v>76</v>
      </c>
      <c r="AK122" s="67" t="s">
        <v>73</v>
      </c>
      <c r="AL122" s="67" t="s">
        <v>73</v>
      </c>
      <c r="AM122" s="67" t="s">
        <v>76</v>
      </c>
      <c r="AN122" s="67" t="s">
        <v>73</v>
      </c>
      <c r="AO122" s="67" t="s">
        <v>76</v>
      </c>
      <c r="AP122" s="67" t="s">
        <v>73</v>
      </c>
      <c r="AR122" s="68" t="s">
        <v>84</v>
      </c>
      <c r="AS122" s="66">
        <v>0.65361168481487997</v>
      </c>
      <c r="AT122" s="66">
        <v>0.62891701080685203</v>
      </c>
      <c r="AU122" s="66">
        <v>19.157711222465299</v>
      </c>
      <c r="AV122" s="66">
        <v>19.6352986175783</v>
      </c>
      <c r="AW122" s="66">
        <v>0.58854763204444205</v>
      </c>
      <c r="AX122" s="66">
        <v>0.60916581420262605</v>
      </c>
      <c r="AY122" s="66">
        <v>0.71557078302967803</v>
      </c>
      <c r="AZ122" s="66">
        <v>0.69834539597761702</v>
      </c>
      <c r="BA122" s="67" t="s">
        <v>76</v>
      </c>
      <c r="BB122" s="67" t="s">
        <v>76</v>
      </c>
      <c r="BC122" s="67" t="s">
        <v>73</v>
      </c>
      <c r="BD122" s="67" t="s">
        <v>73</v>
      </c>
      <c r="BE122" s="67" t="s">
        <v>75</v>
      </c>
      <c r="BF122" s="67" t="s">
        <v>76</v>
      </c>
      <c r="BG122" s="67" t="s">
        <v>76</v>
      </c>
      <c r="BH122" s="67" t="s">
        <v>76</v>
      </c>
      <c r="BI122" s="63">
        <f t="shared" ref="BI122" si="955">IF(BJ122=AR122,1,0)</f>
        <v>1</v>
      </c>
      <c r="BJ122" s="63" t="s">
        <v>84</v>
      </c>
      <c r="BK122" s="66">
        <v>0.61216899059697905</v>
      </c>
      <c r="BL122" s="66">
        <v>0.58873650283311596</v>
      </c>
      <c r="BM122" s="66">
        <v>23.1104136912037</v>
      </c>
      <c r="BN122" s="66">
        <v>22.9050585976862</v>
      </c>
      <c r="BO122" s="66">
        <v>0.62276079629583403</v>
      </c>
      <c r="BP122" s="66">
        <v>0.64129829031963304</v>
      </c>
      <c r="BQ122" s="66">
        <v>0.702161749198008</v>
      </c>
      <c r="BR122" s="66">
        <v>0.683585110815213</v>
      </c>
      <c r="BS122" s="63" t="s">
        <v>76</v>
      </c>
      <c r="BT122" s="63" t="s">
        <v>76</v>
      </c>
      <c r="BU122" s="63" t="s">
        <v>73</v>
      </c>
      <c r="BV122" s="63" t="s">
        <v>73</v>
      </c>
      <c r="BW122" s="63" t="s">
        <v>76</v>
      </c>
      <c r="BX122" s="63" t="s">
        <v>76</v>
      </c>
      <c r="BY122" s="63" t="s">
        <v>76</v>
      </c>
      <c r="BZ122" s="63" t="s">
        <v>76</v>
      </c>
    </row>
    <row r="123" spans="1:78" s="63" customFormat="1" x14ac:dyDescent="0.3">
      <c r="A123" s="62">
        <v>14162200</v>
      </c>
      <c r="B123" s="63">
        <v>23773405</v>
      </c>
      <c r="C123" s="63" t="s">
        <v>10</v>
      </c>
      <c r="D123" s="63" t="s">
        <v>315</v>
      </c>
      <c r="E123" s="63" t="s">
        <v>316</v>
      </c>
      <c r="F123" s="79"/>
      <c r="G123" s="64">
        <v>0.59</v>
      </c>
      <c r="H123" s="64" t="str">
        <f t="shared" ref="H123" si="956">IF(G123&gt;0.8,"VG",IF(G123&gt;0.7,"G",IF(G123&gt;0.45,"S","NS")))</f>
        <v>S</v>
      </c>
      <c r="I123" s="64" t="str">
        <f t="shared" ref="I123" si="957">AJ123</f>
        <v>S</v>
      </c>
      <c r="J123" s="64" t="str">
        <f t="shared" ref="J123" si="958">BB123</f>
        <v>S</v>
      </c>
      <c r="K123" s="64" t="str">
        <f t="shared" ref="K123" si="959">BT123</f>
        <v>S</v>
      </c>
      <c r="L123" s="65">
        <v>-0.1032</v>
      </c>
      <c r="M123" s="64" t="str">
        <f t="shared" ref="M123" si="960">IF(ABS(L123)&lt;5%,"VG",IF(ABS(L123)&lt;10%,"G",IF(ABS(L123)&lt;15%,"S","NS")))</f>
        <v>S</v>
      </c>
      <c r="N123" s="64" t="str">
        <f t="shared" ref="N123" si="961">AO123</f>
        <v>S</v>
      </c>
      <c r="O123" s="64" t="str">
        <f t="shared" ref="O123" si="962">BD123</f>
        <v>NS</v>
      </c>
      <c r="P123" s="64" t="str">
        <f t="shared" ref="P123" si="963">BY123</f>
        <v>S</v>
      </c>
      <c r="Q123" s="64">
        <v>0.63</v>
      </c>
      <c r="R123" s="64" t="str">
        <f t="shared" ref="R123" si="964">IF(Q123&lt;=0.5,"VG",IF(Q123&lt;=0.6,"G",IF(Q123&lt;=0.7,"S","NS")))</f>
        <v>S</v>
      </c>
      <c r="S123" s="64" t="str">
        <f t="shared" ref="S123" si="965">AN123</f>
        <v>NS</v>
      </c>
      <c r="T123" s="64" t="str">
        <f t="shared" ref="T123" si="966">BF123</f>
        <v>S</v>
      </c>
      <c r="U123" s="64" t="str">
        <f t="shared" ref="U123" si="967">BX123</f>
        <v>S</v>
      </c>
      <c r="V123" s="64">
        <v>0.65</v>
      </c>
      <c r="W123" s="64" t="str">
        <f t="shared" ref="W123" si="968">IF(V123&gt;0.85,"VG",IF(V123&gt;0.75,"G",IF(V123&gt;0.6,"S","NS")))</f>
        <v>S</v>
      </c>
      <c r="X123" s="64" t="str">
        <f t="shared" ref="X123" si="969">AP123</f>
        <v>NS</v>
      </c>
      <c r="Y123" s="64" t="str">
        <f t="shared" ref="Y123" si="970">BH123</f>
        <v>S</v>
      </c>
      <c r="Z123" s="64" t="str">
        <f t="shared" ref="Z123" si="971">BZ123</f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ref="BI123" si="972">IF(BJ123=AR123,1,0)</f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47" customFormat="1" x14ac:dyDescent="0.3">
      <c r="A124" s="48">
        <v>14162200</v>
      </c>
      <c r="B124" s="47">
        <v>23773405</v>
      </c>
      <c r="C124" s="47" t="s">
        <v>10</v>
      </c>
      <c r="D124" s="47" t="s">
        <v>317</v>
      </c>
      <c r="E124" s="47" t="s">
        <v>318</v>
      </c>
      <c r="F124" s="100"/>
      <c r="G124" s="49">
        <v>0.59</v>
      </c>
      <c r="H124" s="49" t="str">
        <f t="shared" ref="H124" si="973">IF(G124&gt;0.8,"VG",IF(G124&gt;0.7,"G",IF(G124&gt;0.45,"S","NS")))</f>
        <v>S</v>
      </c>
      <c r="I124" s="49" t="str">
        <f t="shared" ref="I124" si="974">AJ124</f>
        <v>S</v>
      </c>
      <c r="J124" s="49" t="str">
        <f t="shared" ref="J124" si="975">BB124</f>
        <v>S</v>
      </c>
      <c r="K124" s="49" t="str">
        <f t="shared" ref="K124" si="976">BT124</f>
        <v>S</v>
      </c>
      <c r="L124" s="50">
        <v>0.158</v>
      </c>
      <c r="M124" s="49" t="str">
        <f t="shared" ref="M124" si="977">IF(ABS(L124)&lt;5%,"VG",IF(ABS(L124)&lt;10%,"G",IF(ABS(L124)&lt;15%,"S","NS")))</f>
        <v>NS</v>
      </c>
      <c r="N124" s="49" t="str">
        <f t="shared" ref="N124" si="978">AO124</f>
        <v>S</v>
      </c>
      <c r="O124" s="49" t="str">
        <f t="shared" ref="O124" si="979">BD124</f>
        <v>NS</v>
      </c>
      <c r="P124" s="49" t="str">
        <f t="shared" ref="P124" si="980">BY124</f>
        <v>S</v>
      </c>
      <c r="Q124" s="49">
        <v>0.63</v>
      </c>
      <c r="R124" s="49" t="str">
        <f t="shared" ref="R124" si="981">IF(Q124&lt;=0.5,"VG",IF(Q124&lt;=0.6,"G",IF(Q124&lt;=0.7,"S","NS")))</f>
        <v>S</v>
      </c>
      <c r="S124" s="49" t="str">
        <f t="shared" ref="S124" si="982">AN124</f>
        <v>NS</v>
      </c>
      <c r="T124" s="49" t="str">
        <f t="shared" ref="T124" si="983">BF124</f>
        <v>S</v>
      </c>
      <c r="U124" s="49" t="str">
        <f t="shared" ref="U124" si="984">BX124</f>
        <v>S</v>
      </c>
      <c r="V124" s="49">
        <v>0.628</v>
      </c>
      <c r="W124" s="49" t="str">
        <f t="shared" ref="W124" si="985">IF(V124&gt;0.85,"VG",IF(V124&gt;0.75,"G",IF(V124&gt;0.6,"S","NS")))</f>
        <v>S</v>
      </c>
      <c r="X124" s="49" t="str">
        <f t="shared" ref="X124" si="986">AP124</f>
        <v>NS</v>
      </c>
      <c r="Y124" s="49" t="str">
        <f t="shared" ref="Y124" si="987">BH124</f>
        <v>S</v>
      </c>
      <c r="Z124" s="49" t="str">
        <f t="shared" ref="Z124" si="988">BZ124</f>
        <v>S</v>
      </c>
      <c r="AA124" s="51">
        <v>0.61474935919165996</v>
      </c>
      <c r="AB124" s="51">
        <v>0.50541865349041004</v>
      </c>
      <c r="AC124" s="51">
        <v>23.505529061268899</v>
      </c>
      <c r="AD124" s="51">
        <v>20.7573483741354</v>
      </c>
      <c r="AE124" s="51">
        <v>0.62068562155759599</v>
      </c>
      <c r="AF124" s="51">
        <v>0.70326477695786105</v>
      </c>
      <c r="AG124" s="51">
        <v>0.70620903477716401</v>
      </c>
      <c r="AH124" s="51">
        <v>0.59088709824975805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76</v>
      </c>
      <c r="AN124" s="52" t="s">
        <v>73</v>
      </c>
      <c r="AO124" s="52" t="s">
        <v>76</v>
      </c>
      <c r="AP124" s="52" t="s">
        <v>73</v>
      </c>
      <c r="AR124" s="53" t="s">
        <v>84</v>
      </c>
      <c r="AS124" s="51">
        <v>0.65361168481487997</v>
      </c>
      <c r="AT124" s="51">
        <v>0.62891701080685203</v>
      </c>
      <c r="AU124" s="51">
        <v>19.157711222465299</v>
      </c>
      <c r="AV124" s="51">
        <v>19.6352986175783</v>
      </c>
      <c r="AW124" s="51">
        <v>0.58854763204444205</v>
      </c>
      <c r="AX124" s="51">
        <v>0.60916581420262605</v>
      </c>
      <c r="AY124" s="51">
        <v>0.71557078302967803</v>
      </c>
      <c r="AZ124" s="51">
        <v>0.69834539597761702</v>
      </c>
      <c r="BA124" s="52" t="s">
        <v>76</v>
      </c>
      <c r="BB124" s="52" t="s">
        <v>76</v>
      </c>
      <c r="BC124" s="52" t="s">
        <v>73</v>
      </c>
      <c r="BD124" s="52" t="s">
        <v>73</v>
      </c>
      <c r="BE124" s="52" t="s">
        <v>75</v>
      </c>
      <c r="BF124" s="52" t="s">
        <v>76</v>
      </c>
      <c r="BG124" s="52" t="s">
        <v>76</v>
      </c>
      <c r="BH124" s="52" t="s">
        <v>76</v>
      </c>
      <c r="BI124" s="47">
        <f t="shared" ref="BI124" si="989">IF(BJ124=AR124,1,0)</f>
        <v>1</v>
      </c>
      <c r="BJ124" s="47" t="s">
        <v>84</v>
      </c>
      <c r="BK124" s="51">
        <v>0.61216899059697905</v>
      </c>
      <c r="BL124" s="51">
        <v>0.58873650283311596</v>
      </c>
      <c r="BM124" s="51">
        <v>23.1104136912037</v>
      </c>
      <c r="BN124" s="51">
        <v>22.9050585976862</v>
      </c>
      <c r="BO124" s="51">
        <v>0.62276079629583403</v>
      </c>
      <c r="BP124" s="51">
        <v>0.64129829031963304</v>
      </c>
      <c r="BQ124" s="51">
        <v>0.702161749198008</v>
      </c>
      <c r="BR124" s="51">
        <v>0.683585110815213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76</v>
      </c>
      <c r="BX124" s="47" t="s">
        <v>76</v>
      </c>
      <c r="BY124" s="47" t="s">
        <v>76</v>
      </c>
      <c r="BZ124" s="47" t="s">
        <v>76</v>
      </c>
    </row>
    <row r="125" spans="1:78" s="47" customFormat="1" x14ac:dyDescent="0.3">
      <c r="A125" s="48">
        <v>14162200</v>
      </c>
      <c r="B125" s="47">
        <v>23773405</v>
      </c>
      <c r="C125" s="47" t="s">
        <v>10</v>
      </c>
      <c r="D125" s="47" t="s">
        <v>319</v>
      </c>
      <c r="E125" s="47" t="s">
        <v>318</v>
      </c>
      <c r="F125" s="100"/>
      <c r="G125" s="49">
        <v>0.59</v>
      </c>
      <c r="H125" s="49" t="str">
        <f t="shared" ref="H125" si="990">IF(G125&gt;0.8,"VG",IF(G125&gt;0.7,"G",IF(G125&gt;0.45,"S","NS")))</f>
        <v>S</v>
      </c>
      <c r="I125" s="49" t="str">
        <f t="shared" ref="I125" si="991">AJ125</f>
        <v>S</v>
      </c>
      <c r="J125" s="49" t="str">
        <f t="shared" ref="J125" si="992">BB125</f>
        <v>S</v>
      </c>
      <c r="K125" s="49" t="str">
        <f t="shared" ref="K125" si="993">BT125</f>
        <v>S</v>
      </c>
      <c r="L125" s="50">
        <v>0.1615</v>
      </c>
      <c r="M125" s="49" t="str">
        <f t="shared" ref="M125" si="994">IF(ABS(L125)&lt;5%,"VG",IF(ABS(L125)&lt;10%,"G",IF(ABS(L125)&lt;15%,"S","NS")))</f>
        <v>NS</v>
      </c>
      <c r="N125" s="49" t="str">
        <f t="shared" ref="N125" si="995">AO125</f>
        <v>S</v>
      </c>
      <c r="O125" s="49" t="str">
        <f t="shared" ref="O125" si="996">BD125</f>
        <v>NS</v>
      </c>
      <c r="P125" s="49" t="str">
        <f t="shared" ref="P125" si="997">BY125</f>
        <v>S</v>
      </c>
      <c r="Q125" s="49">
        <v>0.63</v>
      </c>
      <c r="R125" s="49" t="str">
        <f t="shared" ref="R125" si="998">IF(Q125&lt;=0.5,"VG",IF(Q125&lt;=0.6,"G",IF(Q125&lt;=0.7,"S","NS")))</f>
        <v>S</v>
      </c>
      <c r="S125" s="49" t="str">
        <f t="shared" ref="S125" si="999">AN125</f>
        <v>NS</v>
      </c>
      <c r="T125" s="49" t="str">
        <f t="shared" ref="T125" si="1000">BF125</f>
        <v>S</v>
      </c>
      <c r="U125" s="49" t="str">
        <f t="shared" ref="U125" si="1001">BX125</f>
        <v>S</v>
      </c>
      <c r="V125" s="49">
        <v>0.628</v>
      </c>
      <c r="W125" s="49" t="str">
        <f t="shared" ref="W125" si="1002">IF(V125&gt;0.85,"VG",IF(V125&gt;0.75,"G",IF(V125&gt;0.6,"S","NS")))</f>
        <v>S</v>
      </c>
      <c r="X125" s="49" t="str">
        <f t="shared" ref="X125" si="1003">AP125</f>
        <v>NS</v>
      </c>
      <c r="Y125" s="49" t="str">
        <f t="shared" ref="Y125" si="1004">BH125</f>
        <v>S</v>
      </c>
      <c r="Z125" s="49" t="str">
        <f t="shared" ref="Z125" si="1005">BZ125</f>
        <v>S</v>
      </c>
      <c r="AA125" s="51">
        <v>0.61474935919165996</v>
      </c>
      <c r="AB125" s="51">
        <v>0.50541865349041004</v>
      </c>
      <c r="AC125" s="51">
        <v>23.505529061268899</v>
      </c>
      <c r="AD125" s="51">
        <v>20.7573483741354</v>
      </c>
      <c r="AE125" s="51">
        <v>0.62068562155759599</v>
      </c>
      <c r="AF125" s="51">
        <v>0.70326477695786105</v>
      </c>
      <c r="AG125" s="51">
        <v>0.70620903477716401</v>
      </c>
      <c r="AH125" s="51">
        <v>0.59088709824975805</v>
      </c>
      <c r="AI125" s="52" t="s">
        <v>76</v>
      </c>
      <c r="AJ125" s="52" t="s">
        <v>76</v>
      </c>
      <c r="AK125" s="52" t="s">
        <v>73</v>
      </c>
      <c r="AL125" s="52" t="s">
        <v>73</v>
      </c>
      <c r="AM125" s="52" t="s">
        <v>76</v>
      </c>
      <c r="AN125" s="52" t="s">
        <v>73</v>
      </c>
      <c r="AO125" s="52" t="s">
        <v>76</v>
      </c>
      <c r="AP125" s="52" t="s">
        <v>73</v>
      </c>
      <c r="AR125" s="53" t="s">
        <v>84</v>
      </c>
      <c r="AS125" s="51">
        <v>0.65361168481487997</v>
      </c>
      <c r="AT125" s="51">
        <v>0.62891701080685203</v>
      </c>
      <c r="AU125" s="51">
        <v>19.157711222465299</v>
      </c>
      <c r="AV125" s="51">
        <v>19.6352986175783</v>
      </c>
      <c r="AW125" s="51">
        <v>0.58854763204444205</v>
      </c>
      <c r="AX125" s="51">
        <v>0.60916581420262605</v>
      </c>
      <c r="AY125" s="51">
        <v>0.71557078302967803</v>
      </c>
      <c r="AZ125" s="51">
        <v>0.69834539597761702</v>
      </c>
      <c r="BA125" s="52" t="s">
        <v>76</v>
      </c>
      <c r="BB125" s="52" t="s">
        <v>76</v>
      </c>
      <c r="BC125" s="52" t="s">
        <v>73</v>
      </c>
      <c r="BD125" s="52" t="s">
        <v>73</v>
      </c>
      <c r="BE125" s="52" t="s">
        <v>75</v>
      </c>
      <c r="BF125" s="52" t="s">
        <v>76</v>
      </c>
      <c r="BG125" s="52" t="s">
        <v>76</v>
      </c>
      <c r="BH125" s="52" t="s">
        <v>76</v>
      </c>
      <c r="BI125" s="47">
        <f t="shared" ref="BI125" si="1006">IF(BJ125=AR125,1,0)</f>
        <v>1</v>
      </c>
      <c r="BJ125" s="47" t="s">
        <v>84</v>
      </c>
      <c r="BK125" s="51">
        <v>0.61216899059697905</v>
      </c>
      <c r="BL125" s="51">
        <v>0.58873650283311596</v>
      </c>
      <c r="BM125" s="51">
        <v>23.1104136912037</v>
      </c>
      <c r="BN125" s="51">
        <v>22.9050585976862</v>
      </c>
      <c r="BO125" s="51">
        <v>0.62276079629583403</v>
      </c>
      <c r="BP125" s="51">
        <v>0.64129829031963304</v>
      </c>
      <c r="BQ125" s="51">
        <v>0.702161749198008</v>
      </c>
      <c r="BR125" s="51">
        <v>0.683585110815213</v>
      </c>
      <c r="BS125" s="47" t="s">
        <v>76</v>
      </c>
      <c r="BT125" s="47" t="s">
        <v>76</v>
      </c>
      <c r="BU125" s="47" t="s">
        <v>73</v>
      </c>
      <c r="BV125" s="47" t="s">
        <v>73</v>
      </c>
      <c r="BW125" s="47" t="s">
        <v>76</v>
      </c>
      <c r="BX125" s="47" t="s">
        <v>76</v>
      </c>
      <c r="BY125" s="47" t="s">
        <v>76</v>
      </c>
      <c r="BZ125" s="47" t="s">
        <v>76</v>
      </c>
    </row>
    <row r="126" spans="1:78" s="47" customFormat="1" x14ac:dyDescent="0.3">
      <c r="A126" s="48">
        <v>14162200</v>
      </c>
      <c r="B126" s="47">
        <v>23773405</v>
      </c>
      <c r="C126" s="47" t="s">
        <v>10</v>
      </c>
      <c r="D126" s="47" t="s">
        <v>319</v>
      </c>
      <c r="E126" s="47" t="s">
        <v>316</v>
      </c>
      <c r="F126" s="100"/>
      <c r="G126" s="49">
        <v>0.6</v>
      </c>
      <c r="H126" s="49" t="str">
        <f t="shared" ref="H126" si="1007">IF(G126&gt;0.8,"VG",IF(G126&gt;0.7,"G",IF(G126&gt;0.45,"S","NS")))</f>
        <v>S</v>
      </c>
      <c r="I126" s="49" t="str">
        <f t="shared" ref="I126" si="1008">AJ126</f>
        <v>S</v>
      </c>
      <c r="J126" s="49" t="str">
        <f t="shared" ref="J126" si="1009">BB126</f>
        <v>S</v>
      </c>
      <c r="K126" s="49" t="str">
        <f t="shared" ref="K126" si="1010">BT126</f>
        <v>S</v>
      </c>
      <c r="L126" s="50">
        <v>0.152</v>
      </c>
      <c r="M126" s="49" t="str">
        <f t="shared" ref="M126" si="1011">IF(ABS(L126)&lt;5%,"VG",IF(ABS(L126)&lt;10%,"G",IF(ABS(L126)&lt;15%,"S","NS")))</f>
        <v>NS</v>
      </c>
      <c r="N126" s="49" t="str">
        <f t="shared" ref="N126" si="1012">AO126</f>
        <v>S</v>
      </c>
      <c r="O126" s="49" t="str">
        <f t="shared" ref="O126" si="1013">BD126</f>
        <v>NS</v>
      </c>
      <c r="P126" s="49" t="str">
        <f t="shared" ref="P126" si="1014">BY126</f>
        <v>S</v>
      </c>
      <c r="Q126" s="49">
        <v>0.62</v>
      </c>
      <c r="R126" s="49" t="str">
        <f t="shared" ref="R126" si="1015">IF(Q126&lt;=0.5,"VG",IF(Q126&lt;=0.6,"G",IF(Q126&lt;=0.7,"S","NS")))</f>
        <v>S</v>
      </c>
      <c r="S126" s="49" t="str">
        <f t="shared" ref="S126" si="1016">AN126</f>
        <v>NS</v>
      </c>
      <c r="T126" s="49" t="str">
        <f t="shared" ref="T126" si="1017">BF126</f>
        <v>S</v>
      </c>
      <c r="U126" s="49" t="str">
        <f t="shared" ref="U126" si="1018">BX126</f>
        <v>S</v>
      </c>
      <c r="V126" s="49">
        <v>0.63</v>
      </c>
      <c r="W126" s="49" t="str">
        <f t="shared" ref="W126" si="1019">IF(V126&gt;0.85,"VG",IF(V126&gt;0.75,"G",IF(V126&gt;0.6,"S","NS")))</f>
        <v>S</v>
      </c>
      <c r="X126" s="49" t="str">
        <f t="shared" ref="X126" si="1020">AP126</f>
        <v>NS</v>
      </c>
      <c r="Y126" s="49" t="str">
        <f t="shared" ref="Y126" si="1021">BH126</f>
        <v>S</v>
      </c>
      <c r="Z126" s="49" t="str">
        <f t="shared" ref="Z126" si="1022">BZ126</f>
        <v>S</v>
      </c>
      <c r="AA126" s="51">
        <v>0.61474935919165996</v>
      </c>
      <c r="AB126" s="51">
        <v>0.50541865349041004</v>
      </c>
      <c r="AC126" s="51">
        <v>23.505529061268899</v>
      </c>
      <c r="AD126" s="51">
        <v>20.7573483741354</v>
      </c>
      <c r="AE126" s="51">
        <v>0.62068562155759599</v>
      </c>
      <c r="AF126" s="51">
        <v>0.70326477695786105</v>
      </c>
      <c r="AG126" s="51">
        <v>0.70620903477716401</v>
      </c>
      <c r="AH126" s="51">
        <v>0.59088709824975805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76</v>
      </c>
      <c r="AN126" s="52" t="s">
        <v>73</v>
      </c>
      <c r="AO126" s="52" t="s">
        <v>76</v>
      </c>
      <c r="AP126" s="52" t="s">
        <v>73</v>
      </c>
      <c r="AR126" s="53" t="s">
        <v>84</v>
      </c>
      <c r="AS126" s="51">
        <v>0.65361168481487997</v>
      </c>
      <c r="AT126" s="51">
        <v>0.62891701080685203</v>
      </c>
      <c r="AU126" s="51">
        <v>19.157711222465299</v>
      </c>
      <c r="AV126" s="51">
        <v>19.6352986175783</v>
      </c>
      <c r="AW126" s="51">
        <v>0.58854763204444205</v>
      </c>
      <c r="AX126" s="51">
        <v>0.60916581420262605</v>
      </c>
      <c r="AY126" s="51">
        <v>0.71557078302967803</v>
      </c>
      <c r="AZ126" s="51">
        <v>0.69834539597761702</v>
      </c>
      <c r="BA126" s="52" t="s">
        <v>76</v>
      </c>
      <c r="BB126" s="52" t="s">
        <v>76</v>
      </c>
      <c r="BC126" s="52" t="s">
        <v>73</v>
      </c>
      <c r="BD126" s="52" t="s">
        <v>73</v>
      </c>
      <c r="BE126" s="52" t="s">
        <v>75</v>
      </c>
      <c r="BF126" s="52" t="s">
        <v>76</v>
      </c>
      <c r="BG126" s="52" t="s">
        <v>76</v>
      </c>
      <c r="BH126" s="52" t="s">
        <v>76</v>
      </c>
      <c r="BI126" s="47">
        <f t="shared" ref="BI126" si="1023">IF(BJ126=AR126,1,0)</f>
        <v>1</v>
      </c>
      <c r="BJ126" s="47" t="s">
        <v>84</v>
      </c>
      <c r="BK126" s="51">
        <v>0.61216899059697905</v>
      </c>
      <c r="BL126" s="51">
        <v>0.58873650283311596</v>
      </c>
      <c r="BM126" s="51">
        <v>23.1104136912037</v>
      </c>
      <c r="BN126" s="51">
        <v>22.9050585976862</v>
      </c>
      <c r="BO126" s="51">
        <v>0.62276079629583403</v>
      </c>
      <c r="BP126" s="51">
        <v>0.64129829031963304</v>
      </c>
      <c r="BQ126" s="51">
        <v>0.702161749198008</v>
      </c>
      <c r="BR126" s="51">
        <v>0.683585110815213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76</v>
      </c>
      <c r="BX126" s="47" t="s">
        <v>76</v>
      </c>
      <c r="BY126" s="47" t="s">
        <v>76</v>
      </c>
      <c r="BZ126" s="47" t="s">
        <v>76</v>
      </c>
    </row>
    <row r="127" spans="1:78" s="63" customFormat="1" x14ac:dyDescent="0.3">
      <c r="A127" s="62">
        <v>14162200</v>
      </c>
      <c r="B127" s="63">
        <v>23773405</v>
      </c>
      <c r="C127" s="63" t="s">
        <v>10</v>
      </c>
      <c r="D127" s="63" t="s">
        <v>319</v>
      </c>
      <c r="E127" s="63" t="s">
        <v>318</v>
      </c>
      <c r="F127" s="79"/>
      <c r="G127" s="64">
        <v>0.59</v>
      </c>
      <c r="H127" s="64" t="str">
        <f t="shared" ref="H127" si="1024">IF(G127&gt;0.8,"VG",IF(G127&gt;0.7,"G",IF(G127&gt;0.45,"S","NS")))</f>
        <v>S</v>
      </c>
      <c r="I127" s="64" t="str">
        <f t="shared" ref="I127" si="1025">AJ127</f>
        <v>S</v>
      </c>
      <c r="J127" s="64" t="str">
        <f t="shared" ref="J127" si="1026">BB127</f>
        <v>S</v>
      </c>
      <c r="K127" s="64" t="str">
        <f t="shared" ref="K127" si="1027">BT127</f>
        <v>S</v>
      </c>
      <c r="L127" s="65">
        <v>-6.2E-2</v>
      </c>
      <c r="M127" s="64" t="str">
        <f t="shared" ref="M127" si="1028">IF(ABS(L127)&lt;5%,"VG",IF(ABS(L127)&lt;10%,"G",IF(ABS(L127)&lt;15%,"S","NS")))</f>
        <v>G</v>
      </c>
      <c r="N127" s="64" t="str">
        <f t="shared" ref="N127" si="1029">AO127</f>
        <v>S</v>
      </c>
      <c r="O127" s="64" t="str">
        <f t="shared" ref="O127" si="1030">BD127</f>
        <v>NS</v>
      </c>
      <c r="P127" s="64" t="str">
        <f t="shared" ref="P127" si="1031">BY127</f>
        <v>S</v>
      </c>
      <c r="Q127" s="64">
        <v>0.63</v>
      </c>
      <c r="R127" s="64" t="str">
        <f t="shared" ref="R127" si="1032">IF(Q127&lt;=0.5,"VG",IF(Q127&lt;=0.6,"G",IF(Q127&lt;=0.7,"S","NS")))</f>
        <v>S</v>
      </c>
      <c r="S127" s="64" t="str">
        <f t="shared" ref="S127" si="1033">AN127</f>
        <v>NS</v>
      </c>
      <c r="T127" s="64" t="str">
        <f t="shared" ref="T127" si="1034">BF127</f>
        <v>S</v>
      </c>
      <c r="U127" s="64" t="str">
        <f t="shared" ref="U127" si="1035">BX127</f>
        <v>S</v>
      </c>
      <c r="V127" s="64">
        <v>0.66</v>
      </c>
      <c r="W127" s="64" t="str">
        <f t="shared" ref="W127" si="1036">IF(V127&gt;0.85,"VG",IF(V127&gt;0.75,"G",IF(V127&gt;0.6,"S","NS")))</f>
        <v>S</v>
      </c>
      <c r="X127" s="64" t="str">
        <f t="shared" ref="X127" si="1037">AP127</f>
        <v>NS</v>
      </c>
      <c r="Y127" s="64" t="str">
        <f t="shared" ref="Y127" si="1038">BH127</f>
        <v>S</v>
      </c>
      <c r="Z127" s="64" t="str">
        <f t="shared" ref="Z127" si="1039">BZ127</f>
        <v>S</v>
      </c>
      <c r="AA127" s="66">
        <v>0.61474935919165996</v>
      </c>
      <c r="AB127" s="66">
        <v>0.50541865349041004</v>
      </c>
      <c r="AC127" s="66">
        <v>23.505529061268899</v>
      </c>
      <c r="AD127" s="66">
        <v>20.7573483741354</v>
      </c>
      <c r="AE127" s="66">
        <v>0.62068562155759599</v>
      </c>
      <c r="AF127" s="66">
        <v>0.70326477695786105</v>
      </c>
      <c r="AG127" s="66">
        <v>0.70620903477716401</v>
      </c>
      <c r="AH127" s="66">
        <v>0.59088709824975805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76</v>
      </c>
      <c r="AN127" s="67" t="s">
        <v>73</v>
      </c>
      <c r="AO127" s="67" t="s">
        <v>76</v>
      </c>
      <c r="AP127" s="67" t="s">
        <v>73</v>
      </c>
      <c r="AR127" s="68" t="s">
        <v>84</v>
      </c>
      <c r="AS127" s="66">
        <v>0.65361168481487997</v>
      </c>
      <c r="AT127" s="66">
        <v>0.62891701080685203</v>
      </c>
      <c r="AU127" s="66">
        <v>19.157711222465299</v>
      </c>
      <c r="AV127" s="66">
        <v>19.6352986175783</v>
      </c>
      <c r="AW127" s="66">
        <v>0.58854763204444205</v>
      </c>
      <c r="AX127" s="66">
        <v>0.60916581420262605</v>
      </c>
      <c r="AY127" s="66">
        <v>0.71557078302967803</v>
      </c>
      <c r="AZ127" s="66">
        <v>0.69834539597761702</v>
      </c>
      <c r="BA127" s="67" t="s">
        <v>76</v>
      </c>
      <c r="BB127" s="67" t="s">
        <v>76</v>
      </c>
      <c r="BC127" s="67" t="s">
        <v>73</v>
      </c>
      <c r="BD127" s="67" t="s">
        <v>73</v>
      </c>
      <c r="BE127" s="67" t="s">
        <v>75</v>
      </c>
      <c r="BF127" s="67" t="s">
        <v>76</v>
      </c>
      <c r="BG127" s="67" t="s">
        <v>76</v>
      </c>
      <c r="BH127" s="67" t="s">
        <v>76</v>
      </c>
      <c r="BI127" s="63">
        <f t="shared" ref="BI127" si="1040">IF(BJ127=AR127,1,0)</f>
        <v>1</v>
      </c>
      <c r="BJ127" s="63" t="s">
        <v>84</v>
      </c>
      <c r="BK127" s="66">
        <v>0.61216899059697905</v>
      </c>
      <c r="BL127" s="66">
        <v>0.58873650283311596</v>
      </c>
      <c r="BM127" s="66">
        <v>23.1104136912037</v>
      </c>
      <c r="BN127" s="66">
        <v>22.9050585976862</v>
      </c>
      <c r="BO127" s="66">
        <v>0.62276079629583403</v>
      </c>
      <c r="BP127" s="66">
        <v>0.64129829031963304</v>
      </c>
      <c r="BQ127" s="66">
        <v>0.702161749198008</v>
      </c>
      <c r="BR127" s="66">
        <v>0.683585110815213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76</v>
      </c>
      <c r="BX127" s="63" t="s">
        <v>76</v>
      </c>
      <c r="BY127" s="63" t="s">
        <v>76</v>
      </c>
      <c r="BZ127" s="63" t="s">
        <v>76</v>
      </c>
    </row>
    <row r="128" spans="1:78" s="63" customFormat="1" x14ac:dyDescent="0.3">
      <c r="A128" s="62">
        <v>14162200</v>
      </c>
      <c r="B128" s="63">
        <v>23773405</v>
      </c>
      <c r="C128" s="63" t="s">
        <v>10</v>
      </c>
      <c r="D128" s="63" t="s">
        <v>346</v>
      </c>
      <c r="E128" s="63" t="s">
        <v>318</v>
      </c>
      <c r="F128" s="79"/>
      <c r="G128" s="64">
        <v>0.59</v>
      </c>
      <c r="H128" s="64" t="str">
        <f t="shared" ref="H128" si="1041">IF(G128&gt;0.8,"VG",IF(G128&gt;0.7,"G",IF(G128&gt;0.45,"S","NS")))</f>
        <v>S</v>
      </c>
      <c r="I128" s="64" t="str">
        <f t="shared" ref="I128" si="1042">AJ128</f>
        <v>S</v>
      </c>
      <c r="J128" s="64" t="str">
        <f t="shared" ref="J128" si="1043">BB128</f>
        <v>S</v>
      </c>
      <c r="K128" s="64" t="str">
        <f t="shared" ref="K128" si="1044">BT128</f>
        <v>S</v>
      </c>
      <c r="L128" s="65">
        <v>-7.1400000000000005E-2</v>
      </c>
      <c r="M128" s="64" t="str">
        <f t="shared" ref="M128" si="1045">IF(ABS(L128)&lt;5%,"VG",IF(ABS(L128)&lt;10%,"G",IF(ABS(L128)&lt;15%,"S","NS")))</f>
        <v>G</v>
      </c>
      <c r="N128" s="64" t="str">
        <f t="shared" ref="N128" si="1046">AO128</f>
        <v>S</v>
      </c>
      <c r="O128" s="64" t="str">
        <f t="shared" ref="O128" si="1047">BD128</f>
        <v>NS</v>
      </c>
      <c r="P128" s="64" t="str">
        <f t="shared" ref="P128" si="1048">BY128</f>
        <v>S</v>
      </c>
      <c r="Q128" s="64">
        <v>0.63900000000000001</v>
      </c>
      <c r="R128" s="64" t="str">
        <f t="shared" ref="R128" si="1049">IF(Q128&lt;=0.5,"VG",IF(Q128&lt;=0.6,"G",IF(Q128&lt;=0.7,"S","NS")))</f>
        <v>S</v>
      </c>
      <c r="S128" s="64" t="str">
        <f t="shared" ref="S128" si="1050">AN128</f>
        <v>NS</v>
      </c>
      <c r="T128" s="64" t="str">
        <f t="shared" ref="T128" si="1051">BF128</f>
        <v>S</v>
      </c>
      <c r="U128" s="64" t="str">
        <f t="shared" ref="U128" si="1052">BX128</f>
        <v>S</v>
      </c>
      <c r="V128" s="64">
        <v>0.66</v>
      </c>
      <c r="W128" s="64" t="str">
        <f t="shared" ref="W128" si="1053">IF(V128&gt;0.85,"VG",IF(V128&gt;0.75,"G",IF(V128&gt;0.6,"S","NS")))</f>
        <v>S</v>
      </c>
      <c r="X128" s="64" t="str">
        <f t="shared" ref="X128" si="1054">AP128</f>
        <v>NS</v>
      </c>
      <c r="Y128" s="64" t="str">
        <f t="shared" ref="Y128" si="1055">BH128</f>
        <v>S</v>
      </c>
      <c r="Z128" s="64" t="str">
        <f t="shared" ref="Z128" si="1056">BZ128</f>
        <v>S</v>
      </c>
      <c r="AA128" s="66">
        <v>0.61474935919165996</v>
      </c>
      <c r="AB128" s="66">
        <v>0.50541865349041004</v>
      </c>
      <c r="AC128" s="66">
        <v>23.505529061268899</v>
      </c>
      <c r="AD128" s="66">
        <v>20.7573483741354</v>
      </c>
      <c r="AE128" s="66">
        <v>0.62068562155759599</v>
      </c>
      <c r="AF128" s="66">
        <v>0.70326477695786105</v>
      </c>
      <c r="AG128" s="66">
        <v>0.70620903477716401</v>
      </c>
      <c r="AH128" s="66">
        <v>0.59088709824975805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76</v>
      </c>
      <c r="AN128" s="67" t="s">
        <v>73</v>
      </c>
      <c r="AO128" s="67" t="s">
        <v>76</v>
      </c>
      <c r="AP128" s="67" t="s">
        <v>73</v>
      </c>
      <c r="AR128" s="68" t="s">
        <v>84</v>
      </c>
      <c r="AS128" s="66">
        <v>0.65361168481487997</v>
      </c>
      <c r="AT128" s="66">
        <v>0.62891701080685203</v>
      </c>
      <c r="AU128" s="66">
        <v>19.157711222465299</v>
      </c>
      <c r="AV128" s="66">
        <v>19.6352986175783</v>
      </c>
      <c r="AW128" s="66">
        <v>0.58854763204444205</v>
      </c>
      <c r="AX128" s="66">
        <v>0.60916581420262605</v>
      </c>
      <c r="AY128" s="66">
        <v>0.71557078302967803</v>
      </c>
      <c r="AZ128" s="66">
        <v>0.69834539597761702</v>
      </c>
      <c r="BA128" s="67" t="s">
        <v>76</v>
      </c>
      <c r="BB128" s="67" t="s">
        <v>76</v>
      </c>
      <c r="BC128" s="67" t="s">
        <v>73</v>
      </c>
      <c r="BD128" s="67" t="s">
        <v>73</v>
      </c>
      <c r="BE128" s="67" t="s">
        <v>75</v>
      </c>
      <c r="BF128" s="67" t="s">
        <v>76</v>
      </c>
      <c r="BG128" s="67" t="s">
        <v>76</v>
      </c>
      <c r="BH128" s="67" t="s">
        <v>76</v>
      </c>
      <c r="BI128" s="63">
        <f t="shared" ref="BI128" si="1057">IF(BJ128=AR128,1,0)</f>
        <v>1</v>
      </c>
      <c r="BJ128" s="63" t="s">
        <v>84</v>
      </c>
      <c r="BK128" s="66">
        <v>0.61216899059697905</v>
      </c>
      <c r="BL128" s="66">
        <v>0.58873650283311596</v>
      </c>
      <c r="BM128" s="66">
        <v>23.1104136912037</v>
      </c>
      <c r="BN128" s="66">
        <v>22.9050585976862</v>
      </c>
      <c r="BO128" s="66">
        <v>0.62276079629583403</v>
      </c>
      <c r="BP128" s="66">
        <v>0.64129829031963304</v>
      </c>
      <c r="BQ128" s="66">
        <v>0.702161749198008</v>
      </c>
      <c r="BR128" s="66">
        <v>0.683585110815213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76</v>
      </c>
      <c r="BX128" s="63" t="s">
        <v>76</v>
      </c>
      <c r="BY128" s="63" t="s">
        <v>76</v>
      </c>
      <c r="BZ128" s="63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346</v>
      </c>
      <c r="E129" s="63" t="s">
        <v>316</v>
      </c>
      <c r="F129" s="79"/>
      <c r="G129" s="64">
        <v>0.59</v>
      </c>
      <c r="H129" s="64" t="str">
        <f t="shared" ref="H129" si="1058">IF(G129&gt;0.8,"VG",IF(G129&gt;0.7,"G",IF(G129&gt;0.45,"S","NS")))</f>
        <v>S</v>
      </c>
      <c r="I129" s="64" t="str">
        <f t="shared" ref="I129" si="1059">AJ129</f>
        <v>S</v>
      </c>
      <c r="J129" s="64" t="str">
        <f t="shared" ref="J129" si="1060">BB129</f>
        <v>S</v>
      </c>
      <c r="K129" s="64" t="str">
        <f t="shared" ref="K129" si="1061">BT129</f>
        <v>S</v>
      </c>
      <c r="L129" s="65">
        <v>-7.6100000000000001E-2</v>
      </c>
      <c r="M129" s="64" t="str">
        <f t="shared" ref="M129" si="1062">IF(ABS(L129)&lt;5%,"VG",IF(ABS(L129)&lt;10%,"G",IF(ABS(L129)&lt;15%,"S","NS")))</f>
        <v>G</v>
      </c>
      <c r="N129" s="64" t="str">
        <f t="shared" ref="N129" si="1063">AO129</f>
        <v>S</v>
      </c>
      <c r="O129" s="64" t="str">
        <f t="shared" ref="O129" si="1064">BD129</f>
        <v>NS</v>
      </c>
      <c r="P129" s="64" t="str">
        <f t="shared" ref="P129" si="1065">BY129</f>
        <v>S</v>
      </c>
      <c r="Q129" s="64">
        <v>0.63900000000000001</v>
      </c>
      <c r="R129" s="64" t="str">
        <f t="shared" ref="R129" si="1066">IF(Q129&lt;=0.5,"VG",IF(Q129&lt;=0.6,"G",IF(Q129&lt;=0.7,"S","NS")))</f>
        <v>S</v>
      </c>
      <c r="S129" s="64" t="str">
        <f t="shared" ref="S129" si="1067">AN129</f>
        <v>NS</v>
      </c>
      <c r="T129" s="64" t="str">
        <f t="shared" ref="T129" si="1068">BF129</f>
        <v>S</v>
      </c>
      <c r="U129" s="64" t="str">
        <f t="shared" ref="U129" si="1069">BX129</f>
        <v>S</v>
      </c>
      <c r="V129" s="64">
        <v>0.66</v>
      </c>
      <c r="W129" s="64" t="str">
        <f t="shared" ref="W129" si="1070">IF(V129&gt;0.85,"VG",IF(V129&gt;0.75,"G",IF(V129&gt;0.6,"S","NS")))</f>
        <v>S</v>
      </c>
      <c r="X129" s="64" t="str">
        <f t="shared" ref="X129" si="1071">AP129</f>
        <v>NS</v>
      </c>
      <c r="Y129" s="64" t="str">
        <f t="shared" ref="Y129" si="1072">BH129</f>
        <v>S</v>
      </c>
      <c r="Z129" s="64" t="str">
        <f t="shared" ref="Z129" si="1073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74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347</v>
      </c>
      <c r="E130" s="63" t="s">
        <v>348</v>
      </c>
      <c r="F130" s="79"/>
      <c r="G130" s="64">
        <v>0.63200000000000001</v>
      </c>
      <c r="H130" s="64" t="str">
        <f t="shared" ref="H130" si="1075">IF(G130&gt;0.8,"VG",IF(G130&gt;0.7,"G",IF(G130&gt;0.45,"S","NS")))</f>
        <v>S</v>
      </c>
      <c r="I130" s="64" t="str">
        <f t="shared" ref="I130" si="1076">AJ130</f>
        <v>S</v>
      </c>
      <c r="J130" s="64" t="str">
        <f t="shared" ref="J130" si="1077">BB130</f>
        <v>S</v>
      </c>
      <c r="K130" s="64" t="str">
        <f t="shared" ref="K130" si="1078">BT130</f>
        <v>S</v>
      </c>
      <c r="L130" s="65">
        <v>-4.9599999999999998E-2</v>
      </c>
      <c r="M130" s="64" t="str">
        <f t="shared" ref="M130" si="1079">IF(ABS(L130)&lt;5%,"VG",IF(ABS(L130)&lt;10%,"G",IF(ABS(L130)&lt;15%,"S","NS")))</f>
        <v>VG</v>
      </c>
      <c r="N130" s="64" t="str">
        <f t="shared" ref="N130" si="1080">AO130</f>
        <v>S</v>
      </c>
      <c r="O130" s="64" t="str">
        <f t="shared" ref="O130" si="1081">BD130</f>
        <v>NS</v>
      </c>
      <c r="P130" s="64" t="str">
        <f t="shared" ref="P130" si="1082">BY130</f>
        <v>S</v>
      </c>
      <c r="Q130" s="64">
        <v>0.63200000000000001</v>
      </c>
      <c r="R130" s="64" t="str">
        <f t="shared" ref="R130" si="1083">IF(Q130&lt;=0.5,"VG",IF(Q130&lt;=0.6,"G",IF(Q130&lt;=0.7,"S","NS")))</f>
        <v>S</v>
      </c>
      <c r="S130" s="64" t="str">
        <f t="shared" ref="S130" si="1084">AN130</f>
        <v>NS</v>
      </c>
      <c r="T130" s="64" t="str">
        <f t="shared" ref="T130" si="1085">BF130</f>
        <v>S</v>
      </c>
      <c r="U130" s="64" t="str">
        <f t="shared" ref="U130" si="1086">BX130</f>
        <v>S</v>
      </c>
      <c r="V130" s="64">
        <v>0.66</v>
      </c>
      <c r="W130" s="64" t="str">
        <f t="shared" ref="W130" si="1087">IF(V130&gt;0.85,"VG",IF(V130&gt;0.75,"G",IF(V130&gt;0.6,"S","NS")))</f>
        <v>S</v>
      </c>
      <c r="X130" s="64" t="str">
        <f t="shared" ref="X130" si="1088">AP130</f>
        <v>NS</v>
      </c>
      <c r="Y130" s="64" t="str">
        <f t="shared" ref="Y130" si="1089">BH130</f>
        <v>S</v>
      </c>
      <c r="Z130" s="64" t="str">
        <f t="shared" ref="Z130" si="1090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91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3">
      <c r="A131" s="62">
        <v>14162200</v>
      </c>
      <c r="B131" s="63">
        <v>23773405</v>
      </c>
      <c r="C131" s="63" t="s">
        <v>10</v>
      </c>
      <c r="D131" s="63" t="s">
        <v>350</v>
      </c>
      <c r="E131" s="63" t="s">
        <v>349</v>
      </c>
      <c r="F131" s="79"/>
      <c r="G131" s="64">
        <v>0.59799999999999998</v>
      </c>
      <c r="H131" s="64" t="str">
        <f t="shared" ref="H131" si="1092">IF(G131&gt;0.8,"VG",IF(G131&gt;0.7,"G",IF(G131&gt;0.45,"S","NS")))</f>
        <v>S</v>
      </c>
      <c r="I131" s="64" t="str">
        <f t="shared" ref="I131" si="1093">AJ131</f>
        <v>S</v>
      </c>
      <c r="J131" s="64" t="str">
        <f t="shared" ref="J131" si="1094">BB131</f>
        <v>S</v>
      </c>
      <c r="K131" s="64" t="str">
        <f t="shared" ref="K131" si="1095">BT131</f>
        <v>S</v>
      </c>
      <c r="L131" s="65">
        <v>6.4000000000000003E-3</v>
      </c>
      <c r="M131" s="64" t="str">
        <f t="shared" ref="M131" si="1096">IF(ABS(L131)&lt;5%,"VG",IF(ABS(L131)&lt;10%,"G",IF(ABS(L131)&lt;15%,"S","NS")))</f>
        <v>VG</v>
      </c>
      <c r="N131" s="64" t="str">
        <f t="shared" ref="N131" si="1097">AO131</f>
        <v>S</v>
      </c>
      <c r="O131" s="64" t="str">
        <f t="shared" ref="O131" si="1098">BD131</f>
        <v>NS</v>
      </c>
      <c r="P131" s="64" t="str">
        <f t="shared" ref="P131" si="1099">BY131</f>
        <v>S</v>
      </c>
      <c r="Q131" s="64">
        <v>0.63200000000000001</v>
      </c>
      <c r="R131" s="64" t="str">
        <f t="shared" ref="R131" si="1100">IF(Q131&lt;=0.5,"VG",IF(Q131&lt;=0.6,"G",IF(Q131&lt;=0.7,"S","NS")))</f>
        <v>S</v>
      </c>
      <c r="S131" s="64" t="str">
        <f t="shared" ref="S131" si="1101">AN131</f>
        <v>NS</v>
      </c>
      <c r="T131" s="64" t="str">
        <f t="shared" ref="T131" si="1102">BF131</f>
        <v>S</v>
      </c>
      <c r="U131" s="64" t="str">
        <f t="shared" ref="U131" si="1103">BX131</f>
        <v>S</v>
      </c>
      <c r="V131" s="64">
        <v>0.64900000000000002</v>
      </c>
      <c r="W131" s="64" t="str">
        <f t="shared" ref="W131" si="1104">IF(V131&gt;0.85,"VG",IF(V131&gt;0.75,"G",IF(V131&gt;0.6,"S","NS")))</f>
        <v>S</v>
      </c>
      <c r="X131" s="64" t="str">
        <f t="shared" ref="X131" si="1105">AP131</f>
        <v>NS</v>
      </c>
      <c r="Y131" s="64" t="str">
        <f t="shared" ref="Y131" si="1106">BH131</f>
        <v>S</v>
      </c>
      <c r="Z131" s="64" t="str">
        <f t="shared" ref="Z131" si="1107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108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69" customFormat="1" x14ac:dyDescent="0.3">
      <c r="A132" s="72"/>
      <c r="F132" s="80"/>
      <c r="G132" s="70"/>
      <c r="H132" s="70"/>
      <c r="I132" s="70"/>
      <c r="J132" s="70"/>
      <c r="K132" s="70"/>
      <c r="L132" s="7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3"/>
      <c r="AB132" s="73"/>
      <c r="AC132" s="73"/>
      <c r="AD132" s="73"/>
      <c r="AE132" s="73"/>
      <c r="AF132" s="73"/>
      <c r="AG132" s="73"/>
      <c r="AH132" s="73"/>
      <c r="AI132" s="74"/>
      <c r="AJ132" s="74"/>
      <c r="AK132" s="74"/>
      <c r="AL132" s="74"/>
      <c r="AM132" s="74"/>
      <c r="AN132" s="74"/>
      <c r="AO132" s="74"/>
      <c r="AP132" s="74"/>
      <c r="AR132" s="75"/>
      <c r="AS132" s="73"/>
      <c r="AT132" s="73"/>
      <c r="AU132" s="73"/>
      <c r="AV132" s="73"/>
      <c r="AW132" s="73"/>
      <c r="AX132" s="73"/>
      <c r="AY132" s="73"/>
      <c r="AZ132" s="73"/>
      <c r="BA132" s="74"/>
      <c r="BB132" s="74"/>
      <c r="BC132" s="74"/>
      <c r="BD132" s="74"/>
      <c r="BE132" s="74"/>
      <c r="BF132" s="74"/>
      <c r="BG132" s="74"/>
      <c r="BH132" s="74"/>
      <c r="BK132" s="73"/>
      <c r="BL132" s="73"/>
      <c r="BM132" s="73"/>
      <c r="BN132" s="73"/>
      <c r="BO132" s="73"/>
      <c r="BP132" s="73"/>
      <c r="BQ132" s="73"/>
      <c r="BR132" s="73"/>
    </row>
    <row r="133" spans="1:78" s="63" customFormat="1" x14ac:dyDescent="0.3">
      <c r="A133" s="62">
        <v>14162500</v>
      </c>
      <c r="B133" s="63">
        <v>23772909</v>
      </c>
      <c r="C133" s="63" t="s">
        <v>11</v>
      </c>
      <c r="D133" s="63" t="s">
        <v>179</v>
      </c>
      <c r="F133" s="77"/>
      <c r="G133" s="64">
        <v>0.68</v>
      </c>
      <c r="H133" s="64" t="str">
        <f t="shared" ref="H133:H143" si="1109">IF(G133&gt;0.8,"VG",IF(G133&gt;0.7,"G",IF(G133&gt;0.45,"S","NS")))</f>
        <v>S</v>
      </c>
      <c r="I133" s="64" t="str">
        <f t="shared" ref="I133:I140" si="1110">AJ133</f>
        <v>S</v>
      </c>
      <c r="J133" s="64" t="str">
        <f t="shared" ref="J133:J140" si="1111">BB133</f>
        <v>VG</v>
      </c>
      <c r="K133" s="64" t="str">
        <f t="shared" ref="K133:K140" si="1112">BT133</f>
        <v>G</v>
      </c>
      <c r="L133" s="65">
        <v>6.0000000000000001E-3</v>
      </c>
      <c r="M133" s="65" t="str">
        <f t="shared" ref="M133:M143" si="1113">IF(ABS(L133)&lt;5%,"VG",IF(ABS(L133)&lt;10%,"G",IF(ABS(L133)&lt;15%,"S","NS")))</f>
        <v>VG</v>
      </c>
      <c r="N133" s="64" t="str">
        <f t="shared" ref="N133:N140" si="1114">AO133</f>
        <v>G</v>
      </c>
      <c r="O133" s="64" t="str">
        <f t="shared" ref="O133:O140" si="1115">BD133</f>
        <v>G</v>
      </c>
      <c r="P133" s="64" t="str">
        <f t="shared" ref="P133:P140" si="1116">BY133</f>
        <v>G</v>
      </c>
      <c r="Q133" s="64">
        <v>0.56999999999999995</v>
      </c>
      <c r="R133" s="64" t="str">
        <f t="shared" ref="R133:R143" si="1117">IF(Q133&lt;=0.5,"VG",IF(Q133&lt;=0.6,"G",IF(Q133&lt;=0.7,"S","NS")))</f>
        <v>G</v>
      </c>
      <c r="S133" s="64" t="str">
        <f t="shared" ref="S133:S140" si="1118">AN133</f>
        <v>G</v>
      </c>
      <c r="T133" s="64" t="str">
        <f t="shared" ref="T133:T140" si="1119">BF133</f>
        <v>VG</v>
      </c>
      <c r="U133" s="64" t="str">
        <f t="shared" ref="U133:U140" si="1120">BX133</f>
        <v>VG</v>
      </c>
      <c r="V133" s="64">
        <v>0.78</v>
      </c>
      <c r="W133" s="64" t="str">
        <f t="shared" ref="W133:W143" si="1121">IF(V133&gt;0.85,"VG",IF(V133&gt;0.75,"G",IF(V133&gt;0.6,"S","NS")))</f>
        <v>G</v>
      </c>
      <c r="X133" s="64" t="str">
        <f t="shared" ref="X133:X140" si="1122">AP133</f>
        <v>S</v>
      </c>
      <c r="Y133" s="64" t="str">
        <f t="shared" ref="Y133:Y140" si="1123">BH133</f>
        <v>G</v>
      </c>
      <c r="Z133" s="64" t="str">
        <f t="shared" ref="Z133:Z140" si="1124">BZ133</f>
        <v>G</v>
      </c>
      <c r="AA133" s="66">
        <v>0.76488069174801598</v>
      </c>
      <c r="AB133" s="66">
        <v>0.68991725054118203</v>
      </c>
      <c r="AC133" s="66">
        <v>10.1443382784535</v>
      </c>
      <c r="AD133" s="66">
        <v>7.1222258413468396</v>
      </c>
      <c r="AE133" s="66">
        <v>0.484891027192693</v>
      </c>
      <c r="AF133" s="66">
        <v>0.55685074253234002</v>
      </c>
      <c r="AG133" s="66">
        <v>0.81843746163333897</v>
      </c>
      <c r="AH133" s="66">
        <v>0.72999307079166997</v>
      </c>
      <c r="AI133" s="67" t="s">
        <v>75</v>
      </c>
      <c r="AJ133" s="67" t="s">
        <v>76</v>
      </c>
      <c r="AK133" s="67" t="s">
        <v>76</v>
      </c>
      <c r="AL133" s="67" t="s">
        <v>75</v>
      </c>
      <c r="AM133" s="67" t="s">
        <v>77</v>
      </c>
      <c r="AN133" s="67" t="s">
        <v>75</v>
      </c>
      <c r="AO133" s="67" t="s">
        <v>75</v>
      </c>
      <c r="AP133" s="67" t="s">
        <v>76</v>
      </c>
      <c r="AR133" s="68" t="s">
        <v>85</v>
      </c>
      <c r="AS133" s="66">
        <v>0.79347932251418196</v>
      </c>
      <c r="AT133" s="66">
        <v>0.80273521066028797</v>
      </c>
      <c r="AU133" s="66">
        <v>6.4806978964083202</v>
      </c>
      <c r="AV133" s="66">
        <v>5.7980864326347703</v>
      </c>
      <c r="AW133" s="66">
        <v>0.454445461508659</v>
      </c>
      <c r="AX133" s="66">
        <v>0.444145009360357</v>
      </c>
      <c r="AY133" s="66">
        <v>0.82084976638971097</v>
      </c>
      <c r="AZ133" s="66">
        <v>0.82746101549721796</v>
      </c>
      <c r="BA133" s="67" t="s">
        <v>75</v>
      </c>
      <c r="BB133" s="67" t="s">
        <v>77</v>
      </c>
      <c r="BC133" s="67" t="s">
        <v>75</v>
      </c>
      <c r="BD133" s="67" t="s">
        <v>75</v>
      </c>
      <c r="BE133" s="67" t="s">
        <v>77</v>
      </c>
      <c r="BF133" s="67" t="s">
        <v>77</v>
      </c>
      <c r="BG133" s="67" t="s">
        <v>75</v>
      </c>
      <c r="BH133" s="67" t="s">
        <v>75</v>
      </c>
      <c r="BI133" s="63">
        <f t="shared" ref="BI133:BI140" si="1125">IF(BJ133=AR133,1,0)</f>
        <v>1</v>
      </c>
      <c r="BJ133" s="63" t="s">
        <v>85</v>
      </c>
      <c r="BK133" s="66">
        <v>0.77201057728846201</v>
      </c>
      <c r="BL133" s="66">
        <v>0.78145064939357001</v>
      </c>
      <c r="BM133" s="66">
        <v>8.3086932198694807</v>
      </c>
      <c r="BN133" s="66">
        <v>6.9422442839524603</v>
      </c>
      <c r="BO133" s="66">
        <v>0.47748237947754502</v>
      </c>
      <c r="BP133" s="66">
        <v>0.46749262091120802</v>
      </c>
      <c r="BQ133" s="66">
        <v>0.81530771590621798</v>
      </c>
      <c r="BR133" s="66">
        <v>0.81882056470473397</v>
      </c>
      <c r="BS133" s="63" t="s">
        <v>75</v>
      </c>
      <c r="BT133" s="63" t="s">
        <v>75</v>
      </c>
      <c r="BU133" s="63" t="s">
        <v>75</v>
      </c>
      <c r="BV133" s="63" t="s">
        <v>75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178</v>
      </c>
      <c r="F134" s="79"/>
      <c r="G134" s="64">
        <v>0.54</v>
      </c>
      <c r="H134" s="64" t="str">
        <f t="shared" si="1109"/>
        <v>S</v>
      </c>
      <c r="I134" s="64" t="str">
        <f t="shared" si="1110"/>
        <v>S</v>
      </c>
      <c r="J134" s="64" t="str">
        <f t="shared" si="1111"/>
        <v>VG</v>
      </c>
      <c r="K134" s="64" t="str">
        <f t="shared" si="1112"/>
        <v>G</v>
      </c>
      <c r="L134" s="65">
        <v>-2.5000000000000001E-2</v>
      </c>
      <c r="M134" s="65" t="str">
        <f t="shared" si="1113"/>
        <v>VG</v>
      </c>
      <c r="N134" s="64" t="str">
        <f t="shared" si="1114"/>
        <v>G</v>
      </c>
      <c r="O134" s="64" t="str">
        <f t="shared" si="1115"/>
        <v>G</v>
      </c>
      <c r="P134" s="64" t="str">
        <f t="shared" si="1116"/>
        <v>G</v>
      </c>
      <c r="Q134" s="64">
        <v>0.67</v>
      </c>
      <c r="R134" s="64" t="str">
        <f t="shared" si="1117"/>
        <v>S</v>
      </c>
      <c r="S134" s="64" t="str">
        <f t="shared" si="1118"/>
        <v>G</v>
      </c>
      <c r="T134" s="64" t="str">
        <f t="shared" si="1119"/>
        <v>VG</v>
      </c>
      <c r="U134" s="64" t="str">
        <f t="shared" si="1120"/>
        <v>VG</v>
      </c>
      <c r="V134" s="64">
        <v>0.69</v>
      </c>
      <c r="W134" s="64" t="str">
        <f t="shared" si="1121"/>
        <v>S</v>
      </c>
      <c r="X134" s="64" t="str">
        <f t="shared" si="1122"/>
        <v>S</v>
      </c>
      <c r="Y134" s="64" t="str">
        <f t="shared" si="1123"/>
        <v>G</v>
      </c>
      <c r="Z134" s="64" t="str">
        <f t="shared" si="1124"/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si="1125"/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185</v>
      </c>
      <c r="F135" s="79"/>
      <c r="G135" s="64">
        <v>0.61</v>
      </c>
      <c r="H135" s="64" t="str">
        <f t="shared" si="1109"/>
        <v>S</v>
      </c>
      <c r="I135" s="64" t="str">
        <f t="shared" si="1110"/>
        <v>S</v>
      </c>
      <c r="J135" s="64" t="str">
        <f t="shared" si="1111"/>
        <v>VG</v>
      </c>
      <c r="K135" s="64" t="str">
        <f t="shared" si="1112"/>
        <v>G</v>
      </c>
      <c r="L135" s="65">
        <v>5.0999999999999997E-2</v>
      </c>
      <c r="M135" s="65" t="str">
        <f t="shared" si="1113"/>
        <v>G</v>
      </c>
      <c r="N135" s="64" t="str">
        <f t="shared" si="1114"/>
        <v>G</v>
      </c>
      <c r="O135" s="64" t="str">
        <f t="shared" si="1115"/>
        <v>G</v>
      </c>
      <c r="P135" s="64" t="str">
        <f t="shared" si="1116"/>
        <v>G</v>
      </c>
      <c r="Q135" s="64">
        <v>0.62</v>
      </c>
      <c r="R135" s="64" t="str">
        <f t="shared" si="1117"/>
        <v>S</v>
      </c>
      <c r="S135" s="64" t="str">
        <f t="shared" si="1118"/>
        <v>G</v>
      </c>
      <c r="T135" s="64" t="str">
        <f t="shared" si="1119"/>
        <v>VG</v>
      </c>
      <c r="U135" s="64" t="str">
        <f t="shared" si="1120"/>
        <v>VG</v>
      </c>
      <c r="V135" s="64">
        <v>0.69</v>
      </c>
      <c r="W135" s="64" t="str">
        <f t="shared" si="1121"/>
        <v>S</v>
      </c>
      <c r="X135" s="64" t="str">
        <f t="shared" si="1122"/>
        <v>S</v>
      </c>
      <c r="Y135" s="64" t="str">
        <f t="shared" si="1123"/>
        <v>G</v>
      </c>
      <c r="Z135" s="64" t="str">
        <f t="shared" si="1124"/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si="1125"/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186</v>
      </c>
      <c r="F136" s="79"/>
      <c r="G136" s="64">
        <v>0.6</v>
      </c>
      <c r="H136" s="64" t="str">
        <f t="shared" si="1109"/>
        <v>S</v>
      </c>
      <c r="I136" s="64" t="str">
        <f t="shared" si="1110"/>
        <v>S</v>
      </c>
      <c r="J136" s="64" t="str">
        <f t="shared" si="1111"/>
        <v>VG</v>
      </c>
      <c r="K136" s="64" t="str">
        <f t="shared" si="1112"/>
        <v>G</v>
      </c>
      <c r="L136" s="65">
        <v>0.06</v>
      </c>
      <c r="M136" s="65" t="str">
        <f t="shared" si="1113"/>
        <v>G</v>
      </c>
      <c r="N136" s="64" t="str">
        <f t="shared" si="1114"/>
        <v>G</v>
      </c>
      <c r="O136" s="64" t="str">
        <f t="shared" si="1115"/>
        <v>G</v>
      </c>
      <c r="P136" s="64" t="str">
        <f t="shared" si="1116"/>
        <v>G</v>
      </c>
      <c r="Q136" s="64">
        <v>0.62</v>
      </c>
      <c r="R136" s="64" t="str">
        <f t="shared" si="1117"/>
        <v>S</v>
      </c>
      <c r="S136" s="64" t="str">
        <f t="shared" si="1118"/>
        <v>G</v>
      </c>
      <c r="T136" s="64" t="str">
        <f t="shared" si="1119"/>
        <v>VG</v>
      </c>
      <c r="U136" s="64" t="str">
        <f t="shared" si="1120"/>
        <v>VG</v>
      </c>
      <c r="V136" s="64">
        <v>0.69</v>
      </c>
      <c r="W136" s="64" t="str">
        <f t="shared" si="1121"/>
        <v>S</v>
      </c>
      <c r="X136" s="64" t="str">
        <f t="shared" si="1122"/>
        <v>S</v>
      </c>
      <c r="Y136" s="64" t="str">
        <f t="shared" si="1123"/>
        <v>G</v>
      </c>
      <c r="Z136" s="64" t="str">
        <f t="shared" si="1124"/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si="1125"/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204</v>
      </c>
      <c r="F137" s="79"/>
      <c r="G137" s="64">
        <v>0.78</v>
      </c>
      <c r="H137" s="64" t="str">
        <f t="shared" si="1109"/>
        <v>G</v>
      </c>
      <c r="I137" s="64" t="str">
        <f t="shared" si="1110"/>
        <v>S</v>
      </c>
      <c r="J137" s="64" t="str">
        <f t="shared" si="1111"/>
        <v>VG</v>
      </c>
      <c r="K137" s="64" t="str">
        <f t="shared" si="1112"/>
        <v>G</v>
      </c>
      <c r="L137" s="65">
        <v>6.2E-2</v>
      </c>
      <c r="M137" s="65" t="str">
        <f t="shared" si="1113"/>
        <v>G</v>
      </c>
      <c r="N137" s="64" t="str">
        <f t="shared" si="1114"/>
        <v>G</v>
      </c>
      <c r="O137" s="64" t="str">
        <f t="shared" si="1115"/>
        <v>G</v>
      </c>
      <c r="P137" s="64" t="str">
        <f t="shared" si="1116"/>
        <v>G</v>
      </c>
      <c r="Q137" s="64">
        <v>0.47</v>
      </c>
      <c r="R137" s="64" t="str">
        <f t="shared" si="1117"/>
        <v>VG</v>
      </c>
      <c r="S137" s="64" t="str">
        <f t="shared" si="1118"/>
        <v>G</v>
      </c>
      <c r="T137" s="64" t="str">
        <f t="shared" si="1119"/>
        <v>VG</v>
      </c>
      <c r="U137" s="64" t="str">
        <f t="shared" si="1120"/>
        <v>VG</v>
      </c>
      <c r="V137" s="64">
        <v>0.82</v>
      </c>
      <c r="W137" s="64" t="str">
        <f t="shared" si="1121"/>
        <v>G</v>
      </c>
      <c r="X137" s="64" t="str">
        <f t="shared" si="1122"/>
        <v>S</v>
      </c>
      <c r="Y137" s="64" t="str">
        <f t="shared" si="1123"/>
        <v>G</v>
      </c>
      <c r="Z137" s="64" t="str">
        <f t="shared" si="1124"/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si="1125"/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212</v>
      </c>
      <c r="F138" s="79"/>
      <c r="G138" s="64">
        <v>0.75</v>
      </c>
      <c r="H138" s="64" t="str">
        <f t="shared" si="1109"/>
        <v>G</v>
      </c>
      <c r="I138" s="64" t="str">
        <f t="shared" si="1110"/>
        <v>S</v>
      </c>
      <c r="J138" s="64" t="str">
        <f t="shared" si="1111"/>
        <v>VG</v>
      </c>
      <c r="K138" s="64" t="str">
        <f t="shared" si="1112"/>
        <v>G</v>
      </c>
      <c r="L138" s="65">
        <v>4.0000000000000001E-3</v>
      </c>
      <c r="M138" s="65" t="str">
        <f t="shared" si="1113"/>
        <v>VG</v>
      </c>
      <c r="N138" s="64" t="str">
        <f t="shared" si="1114"/>
        <v>G</v>
      </c>
      <c r="O138" s="64" t="str">
        <f t="shared" si="1115"/>
        <v>G</v>
      </c>
      <c r="P138" s="64" t="str">
        <f t="shared" si="1116"/>
        <v>G</v>
      </c>
      <c r="Q138" s="64">
        <v>0.5</v>
      </c>
      <c r="R138" s="64" t="str">
        <f t="shared" si="1117"/>
        <v>VG</v>
      </c>
      <c r="S138" s="64" t="str">
        <f t="shared" si="1118"/>
        <v>G</v>
      </c>
      <c r="T138" s="64" t="str">
        <f t="shared" si="1119"/>
        <v>VG</v>
      </c>
      <c r="U138" s="64" t="str">
        <f t="shared" si="1120"/>
        <v>VG</v>
      </c>
      <c r="V138" s="64">
        <v>0.82</v>
      </c>
      <c r="W138" s="64" t="str">
        <f t="shared" si="1121"/>
        <v>G</v>
      </c>
      <c r="X138" s="64" t="str">
        <f t="shared" si="1122"/>
        <v>S</v>
      </c>
      <c r="Y138" s="64" t="str">
        <f t="shared" si="1123"/>
        <v>G</v>
      </c>
      <c r="Z138" s="64" t="str">
        <f t="shared" si="1124"/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si="1125"/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14162500</v>
      </c>
      <c r="B139" s="63">
        <v>23772909</v>
      </c>
      <c r="C139" s="63" t="s">
        <v>11</v>
      </c>
      <c r="D139" s="63" t="s">
        <v>220</v>
      </c>
      <c r="F139" s="79"/>
      <c r="G139" s="64">
        <v>0.76</v>
      </c>
      <c r="H139" s="64" t="str">
        <f t="shared" si="1109"/>
        <v>G</v>
      </c>
      <c r="I139" s="64" t="str">
        <f t="shared" si="1110"/>
        <v>S</v>
      </c>
      <c r="J139" s="64" t="str">
        <f t="shared" si="1111"/>
        <v>VG</v>
      </c>
      <c r="K139" s="64" t="str">
        <f t="shared" si="1112"/>
        <v>G</v>
      </c>
      <c r="L139" s="65">
        <v>4.0000000000000001E-3</v>
      </c>
      <c r="M139" s="65" t="str">
        <f t="shared" si="1113"/>
        <v>VG</v>
      </c>
      <c r="N139" s="64" t="str">
        <f t="shared" si="1114"/>
        <v>G</v>
      </c>
      <c r="O139" s="64" t="str">
        <f t="shared" si="1115"/>
        <v>G</v>
      </c>
      <c r="P139" s="64" t="str">
        <f t="shared" si="1116"/>
        <v>G</v>
      </c>
      <c r="Q139" s="64">
        <v>0.49</v>
      </c>
      <c r="R139" s="64" t="str">
        <f t="shared" si="1117"/>
        <v>VG</v>
      </c>
      <c r="S139" s="64" t="str">
        <f t="shared" si="1118"/>
        <v>G</v>
      </c>
      <c r="T139" s="64" t="str">
        <f t="shared" si="1119"/>
        <v>VG</v>
      </c>
      <c r="U139" s="64" t="str">
        <f t="shared" si="1120"/>
        <v>VG</v>
      </c>
      <c r="V139" s="64">
        <v>0.82</v>
      </c>
      <c r="W139" s="64" t="str">
        <f t="shared" si="1121"/>
        <v>G</v>
      </c>
      <c r="X139" s="64" t="str">
        <f t="shared" si="1122"/>
        <v>S</v>
      </c>
      <c r="Y139" s="64" t="str">
        <f t="shared" si="1123"/>
        <v>G</v>
      </c>
      <c r="Z139" s="64" t="str">
        <f t="shared" si="1124"/>
        <v>G</v>
      </c>
      <c r="AA139" s="66">
        <v>0.76488069174801598</v>
      </c>
      <c r="AB139" s="66">
        <v>0.68991725054118203</v>
      </c>
      <c r="AC139" s="66">
        <v>10.1443382784535</v>
      </c>
      <c r="AD139" s="66">
        <v>7.1222258413468396</v>
      </c>
      <c r="AE139" s="66">
        <v>0.484891027192693</v>
      </c>
      <c r="AF139" s="66">
        <v>0.55685074253234002</v>
      </c>
      <c r="AG139" s="66">
        <v>0.81843746163333897</v>
      </c>
      <c r="AH139" s="66">
        <v>0.72999307079166997</v>
      </c>
      <c r="AI139" s="67" t="s">
        <v>75</v>
      </c>
      <c r="AJ139" s="67" t="s">
        <v>76</v>
      </c>
      <c r="AK139" s="67" t="s">
        <v>76</v>
      </c>
      <c r="AL139" s="67" t="s">
        <v>75</v>
      </c>
      <c r="AM139" s="67" t="s">
        <v>77</v>
      </c>
      <c r="AN139" s="67" t="s">
        <v>75</v>
      </c>
      <c r="AO139" s="67" t="s">
        <v>75</v>
      </c>
      <c r="AP139" s="67" t="s">
        <v>76</v>
      </c>
      <c r="AR139" s="68" t="s">
        <v>85</v>
      </c>
      <c r="AS139" s="66">
        <v>0.79347932251418196</v>
      </c>
      <c r="AT139" s="66">
        <v>0.80273521066028797</v>
      </c>
      <c r="AU139" s="66">
        <v>6.4806978964083202</v>
      </c>
      <c r="AV139" s="66">
        <v>5.7980864326347703</v>
      </c>
      <c r="AW139" s="66">
        <v>0.454445461508659</v>
      </c>
      <c r="AX139" s="66">
        <v>0.444145009360357</v>
      </c>
      <c r="AY139" s="66">
        <v>0.82084976638971097</v>
      </c>
      <c r="AZ139" s="66">
        <v>0.82746101549721796</v>
      </c>
      <c r="BA139" s="67" t="s">
        <v>75</v>
      </c>
      <c r="BB139" s="67" t="s">
        <v>77</v>
      </c>
      <c r="BC139" s="67" t="s">
        <v>75</v>
      </c>
      <c r="BD139" s="67" t="s">
        <v>75</v>
      </c>
      <c r="BE139" s="67" t="s">
        <v>77</v>
      </c>
      <c r="BF139" s="67" t="s">
        <v>77</v>
      </c>
      <c r="BG139" s="67" t="s">
        <v>75</v>
      </c>
      <c r="BH139" s="67" t="s">
        <v>75</v>
      </c>
      <c r="BI139" s="63">
        <f t="shared" si="1125"/>
        <v>1</v>
      </c>
      <c r="BJ139" s="63" t="s">
        <v>85</v>
      </c>
      <c r="BK139" s="66">
        <v>0.77201057728846201</v>
      </c>
      <c r="BL139" s="66">
        <v>0.78145064939357001</v>
      </c>
      <c r="BM139" s="66">
        <v>8.3086932198694807</v>
      </c>
      <c r="BN139" s="66">
        <v>6.9422442839524603</v>
      </c>
      <c r="BO139" s="66">
        <v>0.47748237947754502</v>
      </c>
      <c r="BP139" s="66">
        <v>0.46749262091120802</v>
      </c>
      <c r="BQ139" s="66">
        <v>0.81530771590621798</v>
      </c>
      <c r="BR139" s="66">
        <v>0.81882056470473397</v>
      </c>
      <c r="BS139" s="63" t="s">
        <v>75</v>
      </c>
      <c r="BT139" s="63" t="s">
        <v>75</v>
      </c>
      <c r="BU139" s="63" t="s">
        <v>75</v>
      </c>
      <c r="BV139" s="63" t="s">
        <v>75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14162500</v>
      </c>
      <c r="B140" s="63">
        <v>23772909</v>
      </c>
      <c r="C140" s="63" t="s">
        <v>11</v>
      </c>
      <c r="D140" s="63" t="s">
        <v>225</v>
      </c>
      <c r="F140" s="79"/>
      <c r="G140" s="64">
        <v>0.76</v>
      </c>
      <c r="H140" s="64" t="str">
        <f t="shared" si="1109"/>
        <v>G</v>
      </c>
      <c r="I140" s="64" t="str">
        <f t="shared" si="1110"/>
        <v>S</v>
      </c>
      <c r="J140" s="64" t="str">
        <f t="shared" si="1111"/>
        <v>VG</v>
      </c>
      <c r="K140" s="64" t="str">
        <f t="shared" si="1112"/>
        <v>G</v>
      </c>
      <c r="L140" s="65">
        <v>0</v>
      </c>
      <c r="M140" s="65" t="str">
        <f t="shared" si="1113"/>
        <v>VG</v>
      </c>
      <c r="N140" s="64" t="str">
        <f t="shared" si="1114"/>
        <v>G</v>
      </c>
      <c r="O140" s="64" t="str">
        <f t="shared" si="1115"/>
        <v>G</v>
      </c>
      <c r="P140" s="64" t="str">
        <f t="shared" si="1116"/>
        <v>G</v>
      </c>
      <c r="Q140" s="64">
        <v>0.49</v>
      </c>
      <c r="R140" s="64" t="str">
        <f t="shared" si="1117"/>
        <v>VG</v>
      </c>
      <c r="S140" s="64" t="str">
        <f t="shared" si="1118"/>
        <v>G</v>
      </c>
      <c r="T140" s="64" t="str">
        <f t="shared" si="1119"/>
        <v>VG</v>
      </c>
      <c r="U140" s="64" t="str">
        <f t="shared" si="1120"/>
        <v>VG</v>
      </c>
      <c r="V140" s="64">
        <v>0.81</v>
      </c>
      <c r="W140" s="64" t="str">
        <f t="shared" si="1121"/>
        <v>G</v>
      </c>
      <c r="X140" s="64" t="str">
        <f t="shared" si="1122"/>
        <v>S</v>
      </c>
      <c r="Y140" s="64" t="str">
        <f t="shared" si="1123"/>
        <v>G</v>
      </c>
      <c r="Z140" s="64" t="str">
        <f t="shared" si="1124"/>
        <v>G</v>
      </c>
      <c r="AA140" s="66">
        <v>0.76488069174801598</v>
      </c>
      <c r="AB140" s="66">
        <v>0.68991725054118203</v>
      </c>
      <c r="AC140" s="66">
        <v>10.1443382784535</v>
      </c>
      <c r="AD140" s="66">
        <v>7.1222258413468396</v>
      </c>
      <c r="AE140" s="66">
        <v>0.484891027192693</v>
      </c>
      <c r="AF140" s="66">
        <v>0.55685074253234002</v>
      </c>
      <c r="AG140" s="66">
        <v>0.81843746163333897</v>
      </c>
      <c r="AH140" s="66">
        <v>0.72999307079166997</v>
      </c>
      <c r="AI140" s="67" t="s">
        <v>75</v>
      </c>
      <c r="AJ140" s="67" t="s">
        <v>76</v>
      </c>
      <c r="AK140" s="67" t="s">
        <v>76</v>
      </c>
      <c r="AL140" s="67" t="s">
        <v>75</v>
      </c>
      <c r="AM140" s="67" t="s">
        <v>77</v>
      </c>
      <c r="AN140" s="67" t="s">
        <v>75</v>
      </c>
      <c r="AO140" s="67" t="s">
        <v>75</v>
      </c>
      <c r="AP140" s="67" t="s">
        <v>76</v>
      </c>
      <c r="AR140" s="68" t="s">
        <v>85</v>
      </c>
      <c r="AS140" s="66">
        <v>0.79347932251418196</v>
      </c>
      <c r="AT140" s="66">
        <v>0.80273521066028797</v>
      </c>
      <c r="AU140" s="66">
        <v>6.4806978964083202</v>
      </c>
      <c r="AV140" s="66">
        <v>5.7980864326347703</v>
      </c>
      <c r="AW140" s="66">
        <v>0.454445461508659</v>
      </c>
      <c r="AX140" s="66">
        <v>0.444145009360357</v>
      </c>
      <c r="AY140" s="66">
        <v>0.82084976638971097</v>
      </c>
      <c r="AZ140" s="66">
        <v>0.82746101549721796</v>
      </c>
      <c r="BA140" s="67" t="s">
        <v>75</v>
      </c>
      <c r="BB140" s="67" t="s">
        <v>77</v>
      </c>
      <c r="BC140" s="67" t="s">
        <v>75</v>
      </c>
      <c r="BD140" s="67" t="s">
        <v>75</v>
      </c>
      <c r="BE140" s="67" t="s">
        <v>77</v>
      </c>
      <c r="BF140" s="67" t="s">
        <v>77</v>
      </c>
      <c r="BG140" s="67" t="s">
        <v>75</v>
      </c>
      <c r="BH140" s="67" t="s">
        <v>75</v>
      </c>
      <c r="BI140" s="63">
        <f t="shared" si="1125"/>
        <v>1</v>
      </c>
      <c r="BJ140" s="63" t="s">
        <v>85</v>
      </c>
      <c r="BK140" s="66">
        <v>0.77201057728846201</v>
      </c>
      <c r="BL140" s="66">
        <v>0.78145064939357001</v>
      </c>
      <c r="BM140" s="66">
        <v>8.3086932198694807</v>
      </c>
      <c r="BN140" s="66">
        <v>6.9422442839524603</v>
      </c>
      <c r="BO140" s="66">
        <v>0.47748237947754502</v>
      </c>
      <c r="BP140" s="66">
        <v>0.46749262091120802</v>
      </c>
      <c r="BQ140" s="66">
        <v>0.81530771590621798</v>
      </c>
      <c r="BR140" s="66">
        <v>0.81882056470473397</v>
      </c>
      <c r="BS140" s="63" t="s">
        <v>75</v>
      </c>
      <c r="BT140" s="63" t="s">
        <v>75</v>
      </c>
      <c r="BU140" s="63" t="s">
        <v>75</v>
      </c>
      <c r="BV140" s="63" t="s">
        <v>75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14162500</v>
      </c>
      <c r="B141" s="63">
        <v>23772909</v>
      </c>
      <c r="C141" s="63" t="s">
        <v>11</v>
      </c>
      <c r="D141" s="63" t="s">
        <v>228</v>
      </c>
      <c r="F141" s="79"/>
      <c r="G141" s="64">
        <v>0.76</v>
      </c>
      <c r="H141" s="64" t="str">
        <f t="shared" si="1109"/>
        <v>G</v>
      </c>
      <c r="I141" s="64" t="str">
        <f t="shared" ref="I141" si="1126">AJ141</f>
        <v>S</v>
      </c>
      <c r="J141" s="64" t="str">
        <f t="shared" ref="J141" si="1127">BB141</f>
        <v>VG</v>
      </c>
      <c r="K141" s="64" t="str">
        <f t="shared" ref="K141" si="1128">BT141</f>
        <v>G</v>
      </c>
      <c r="L141" s="65">
        <v>2E-3</v>
      </c>
      <c r="M141" s="65" t="str">
        <f t="shared" si="1113"/>
        <v>VG</v>
      </c>
      <c r="N141" s="64" t="str">
        <f t="shared" ref="N141" si="1129">AO141</f>
        <v>G</v>
      </c>
      <c r="O141" s="64" t="str">
        <f t="shared" ref="O141" si="1130">BD141</f>
        <v>G</v>
      </c>
      <c r="P141" s="64" t="str">
        <f t="shared" ref="P141" si="1131">BY141</f>
        <v>G</v>
      </c>
      <c r="Q141" s="64">
        <v>0.49</v>
      </c>
      <c r="R141" s="64" t="str">
        <f t="shared" si="1117"/>
        <v>VG</v>
      </c>
      <c r="S141" s="64" t="str">
        <f t="shared" ref="S141" si="1132">AN141</f>
        <v>G</v>
      </c>
      <c r="T141" s="64" t="str">
        <f t="shared" ref="T141" si="1133">BF141</f>
        <v>VG</v>
      </c>
      <c r="U141" s="64" t="str">
        <f t="shared" ref="U141" si="1134">BX141</f>
        <v>VG</v>
      </c>
      <c r="V141" s="64">
        <v>0.81</v>
      </c>
      <c r="W141" s="64" t="str">
        <f t="shared" si="1121"/>
        <v>G</v>
      </c>
      <c r="X141" s="64" t="str">
        <f t="shared" ref="X141" si="1135">AP141</f>
        <v>S</v>
      </c>
      <c r="Y141" s="64" t="str">
        <f t="shared" ref="Y141" si="1136">BH141</f>
        <v>G</v>
      </c>
      <c r="Z141" s="64" t="str">
        <f t="shared" ref="Z141" si="1137">BZ141</f>
        <v>G</v>
      </c>
      <c r="AA141" s="66">
        <v>0.76488069174801598</v>
      </c>
      <c r="AB141" s="66">
        <v>0.68991725054118203</v>
      </c>
      <c r="AC141" s="66">
        <v>10.1443382784535</v>
      </c>
      <c r="AD141" s="66">
        <v>7.1222258413468396</v>
      </c>
      <c r="AE141" s="66">
        <v>0.484891027192693</v>
      </c>
      <c r="AF141" s="66">
        <v>0.55685074253234002</v>
      </c>
      <c r="AG141" s="66">
        <v>0.81843746163333897</v>
      </c>
      <c r="AH141" s="66">
        <v>0.72999307079166997</v>
      </c>
      <c r="AI141" s="67" t="s">
        <v>75</v>
      </c>
      <c r="AJ141" s="67" t="s">
        <v>76</v>
      </c>
      <c r="AK141" s="67" t="s">
        <v>76</v>
      </c>
      <c r="AL141" s="67" t="s">
        <v>75</v>
      </c>
      <c r="AM141" s="67" t="s">
        <v>77</v>
      </c>
      <c r="AN141" s="67" t="s">
        <v>75</v>
      </c>
      <c r="AO141" s="67" t="s">
        <v>75</v>
      </c>
      <c r="AP141" s="67" t="s">
        <v>76</v>
      </c>
      <c r="AR141" s="68" t="s">
        <v>85</v>
      </c>
      <c r="AS141" s="66">
        <v>0.79347932251418196</v>
      </c>
      <c r="AT141" s="66">
        <v>0.80273521066028797</v>
      </c>
      <c r="AU141" s="66">
        <v>6.4806978964083202</v>
      </c>
      <c r="AV141" s="66">
        <v>5.7980864326347703</v>
      </c>
      <c r="AW141" s="66">
        <v>0.454445461508659</v>
      </c>
      <c r="AX141" s="66">
        <v>0.444145009360357</v>
      </c>
      <c r="AY141" s="66">
        <v>0.82084976638971097</v>
      </c>
      <c r="AZ141" s="66">
        <v>0.82746101549721796</v>
      </c>
      <c r="BA141" s="67" t="s">
        <v>75</v>
      </c>
      <c r="BB141" s="67" t="s">
        <v>77</v>
      </c>
      <c r="BC141" s="67" t="s">
        <v>75</v>
      </c>
      <c r="BD141" s="67" t="s">
        <v>75</v>
      </c>
      <c r="BE141" s="67" t="s">
        <v>77</v>
      </c>
      <c r="BF141" s="67" t="s">
        <v>77</v>
      </c>
      <c r="BG141" s="67" t="s">
        <v>75</v>
      </c>
      <c r="BH141" s="67" t="s">
        <v>75</v>
      </c>
      <c r="BI141" s="63">
        <f t="shared" ref="BI141" si="1138">IF(BJ141=AR141,1,0)</f>
        <v>1</v>
      </c>
      <c r="BJ141" s="63" t="s">
        <v>85</v>
      </c>
      <c r="BK141" s="66">
        <v>0.77201057728846201</v>
      </c>
      <c r="BL141" s="66">
        <v>0.78145064939357001</v>
      </c>
      <c r="BM141" s="66">
        <v>8.3086932198694807</v>
      </c>
      <c r="BN141" s="66">
        <v>6.9422442839524603</v>
      </c>
      <c r="BO141" s="66">
        <v>0.47748237947754502</v>
      </c>
      <c r="BP141" s="66">
        <v>0.46749262091120802</v>
      </c>
      <c r="BQ141" s="66">
        <v>0.81530771590621798</v>
      </c>
      <c r="BR141" s="66">
        <v>0.81882056470473397</v>
      </c>
      <c r="BS141" s="63" t="s">
        <v>75</v>
      </c>
      <c r="BT141" s="63" t="s">
        <v>75</v>
      </c>
      <c r="BU141" s="63" t="s">
        <v>75</v>
      </c>
      <c r="BV141" s="63" t="s">
        <v>75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14162500</v>
      </c>
      <c r="B142" s="63">
        <v>23772909</v>
      </c>
      <c r="C142" s="63" t="s">
        <v>11</v>
      </c>
      <c r="D142" s="63" t="s">
        <v>240</v>
      </c>
      <c r="F142" s="79"/>
      <c r="G142" s="64">
        <v>0.75</v>
      </c>
      <c r="H142" s="64" t="str">
        <f t="shared" si="1109"/>
        <v>G</v>
      </c>
      <c r="I142" s="64" t="str">
        <f t="shared" ref="I142" si="1139">AJ142</f>
        <v>S</v>
      </c>
      <c r="J142" s="64" t="str">
        <f t="shared" ref="J142" si="1140">BB142</f>
        <v>VG</v>
      </c>
      <c r="K142" s="64" t="str">
        <f t="shared" ref="K142" si="1141">BT142</f>
        <v>G</v>
      </c>
      <c r="L142" s="65">
        <v>-1E-3</v>
      </c>
      <c r="M142" s="65" t="str">
        <f t="shared" si="1113"/>
        <v>VG</v>
      </c>
      <c r="N142" s="64" t="str">
        <f t="shared" ref="N142" si="1142">AO142</f>
        <v>G</v>
      </c>
      <c r="O142" s="64" t="str">
        <f t="shared" ref="O142" si="1143">BD142</f>
        <v>G</v>
      </c>
      <c r="P142" s="64" t="str">
        <f t="shared" ref="P142" si="1144">BY142</f>
        <v>G</v>
      </c>
      <c r="Q142" s="64">
        <v>0.5</v>
      </c>
      <c r="R142" s="64" t="str">
        <f t="shared" si="1117"/>
        <v>VG</v>
      </c>
      <c r="S142" s="64" t="str">
        <f t="shared" ref="S142" si="1145">AN142</f>
        <v>G</v>
      </c>
      <c r="T142" s="64" t="str">
        <f t="shared" ref="T142" si="1146">BF142</f>
        <v>VG</v>
      </c>
      <c r="U142" s="64" t="str">
        <f t="shared" ref="U142" si="1147">BX142</f>
        <v>VG</v>
      </c>
      <c r="V142" s="64">
        <v>0.81</v>
      </c>
      <c r="W142" s="64" t="str">
        <f t="shared" si="1121"/>
        <v>G</v>
      </c>
      <c r="X142" s="64" t="str">
        <f t="shared" ref="X142" si="1148">AP142</f>
        <v>S</v>
      </c>
      <c r="Y142" s="64" t="str">
        <f t="shared" ref="Y142" si="1149">BH142</f>
        <v>G</v>
      </c>
      <c r="Z142" s="64" t="str">
        <f t="shared" ref="Z142" si="1150">BZ142</f>
        <v>G</v>
      </c>
      <c r="AA142" s="66">
        <v>0.76488069174801598</v>
      </c>
      <c r="AB142" s="66">
        <v>0.68991725054118203</v>
      </c>
      <c r="AC142" s="66">
        <v>10.1443382784535</v>
      </c>
      <c r="AD142" s="66">
        <v>7.1222258413468396</v>
      </c>
      <c r="AE142" s="66">
        <v>0.484891027192693</v>
      </c>
      <c r="AF142" s="66">
        <v>0.55685074253234002</v>
      </c>
      <c r="AG142" s="66">
        <v>0.81843746163333897</v>
      </c>
      <c r="AH142" s="66">
        <v>0.72999307079166997</v>
      </c>
      <c r="AI142" s="67" t="s">
        <v>75</v>
      </c>
      <c r="AJ142" s="67" t="s">
        <v>76</v>
      </c>
      <c r="AK142" s="67" t="s">
        <v>76</v>
      </c>
      <c r="AL142" s="67" t="s">
        <v>75</v>
      </c>
      <c r="AM142" s="67" t="s">
        <v>77</v>
      </c>
      <c r="AN142" s="67" t="s">
        <v>75</v>
      </c>
      <c r="AO142" s="67" t="s">
        <v>75</v>
      </c>
      <c r="AP142" s="67" t="s">
        <v>76</v>
      </c>
      <c r="AR142" s="68" t="s">
        <v>85</v>
      </c>
      <c r="AS142" s="66">
        <v>0.79347932251418196</v>
      </c>
      <c r="AT142" s="66">
        <v>0.80273521066028797</v>
      </c>
      <c r="AU142" s="66">
        <v>6.4806978964083202</v>
      </c>
      <c r="AV142" s="66">
        <v>5.7980864326347703</v>
      </c>
      <c r="AW142" s="66">
        <v>0.454445461508659</v>
      </c>
      <c r="AX142" s="66">
        <v>0.444145009360357</v>
      </c>
      <c r="AY142" s="66">
        <v>0.82084976638971097</v>
      </c>
      <c r="AZ142" s="66">
        <v>0.82746101549721796</v>
      </c>
      <c r="BA142" s="67" t="s">
        <v>75</v>
      </c>
      <c r="BB142" s="67" t="s">
        <v>77</v>
      </c>
      <c r="BC142" s="67" t="s">
        <v>75</v>
      </c>
      <c r="BD142" s="67" t="s">
        <v>75</v>
      </c>
      <c r="BE142" s="67" t="s">
        <v>77</v>
      </c>
      <c r="BF142" s="67" t="s">
        <v>77</v>
      </c>
      <c r="BG142" s="67" t="s">
        <v>75</v>
      </c>
      <c r="BH142" s="67" t="s">
        <v>75</v>
      </c>
      <c r="BI142" s="63">
        <f t="shared" ref="BI142" si="1151">IF(BJ142=AR142,1,0)</f>
        <v>1</v>
      </c>
      <c r="BJ142" s="63" t="s">
        <v>85</v>
      </c>
      <c r="BK142" s="66">
        <v>0.77201057728846201</v>
      </c>
      <c r="BL142" s="66">
        <v>0.78145064939357001</v>
      </c>
      <c r="BM142" s="66">
        <v>8.3086932198694807</v>
      </c>
      <c r="BN142" s="66">
        <v>6.9422442839524603</v>
      </c>
      <c r="BO142" s="66">
        <v>0.47748237947754502</v>
      </c>
      <c r="BP142" s="66">
        <v>0.46749262091120802</v>
      </c>
      <c r="BQ142" s="66">
        <v>0.81530771590621798</v>
      </c>
      <c r="BR142" s="66">
        <v>0.81882056470473397</v>
      </c>
      <c r="BS142" s="63" t="s">
        <v>75</v>
      </c>
      <c r="BT142" s="63" t="s">
        <v>75</v>
      </c>
      <c r="BU142" s="63" t="s">
        <v>75</v>
      </c>
      <c r="BV142" s="63" t="s">
        <v>75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14162500</v>
      </c>
      <c r="B143" s="63">
        <v>23772909</v>
      </c>
      <c r="C143" s="63" t="s">
        <v>11</v>
      </c>
      <c r="D143" s="63" t="s">
        <v>254</v>
      </c>
      <c r="F143" s="79"/>
      <c r="G143" s="64">
        <v>0.76</v>
      </c>
      <c r="H143" s="64" t="str">
        <f t="shared" si="1109"/>
        <v>G</v>
      </c>
      <c r="I143" s="64" t="str">
        <f t="shared" ref="I143" si="1152">AJ143</f>
        <v>S</v>
      </c>
      <c r="J143" s="64" t="str">
        <f t="shared" ref="J143" si="1153">BB143</f>
        <v>VG</v>
      </c>
      <c r="K143" s="64" t="str">
        <f t="shared" ref="K143" si="1154">BT143</f>
        <v>G</v>
      </c>
      <c r="L143" s="65">
        <v>-1E-3</v>
      </c>
      <c r="M143" s="65" t="str">
        <f t="shared" si="1113"/>
        <v>VG</v>
      </c>
      <c r="N143" s="64" t="str">
        <f t="shared" ref="N143" si="1155">AO143</f>
        <v>G</v>
      </c>
      <c r="O143" s="64" t="str">
        <f t="shared" ref="O143" si="1156">BD143</f>
        <v>G</v>
      </c>
      <c r="P143" s="64" t="str">
        <f t="shared" ref="P143" si="1157">BY143</f>
        <v>G</v>
      </c>
      <c r="Q143" s="64">
        <v>0.49</v>
      </c>
      <c r="R143" s="64" t="str">
        <f t="shared" si="1117"/>
        <v>VG</v>
      </c>
      <c r="S143" s="64" t="str">
        <f t="shared" ref="S143" si="1158">AN143</f>
        <v>G</v>
      </c>
      <c r="T143" s="64" t="str">
        <f t="shared" ref="T143" si="1159">BF143</f>
        <v>VG</v>
      </c>
      <c r="U143" s="64" t="str">
        <f t="shared" ref="U143" si="1160">BX143</f>
        <v>VG</v>
      </c>
      <c r="V143" s="64">
        <v>0.81</v>
      </c>
      <c r="W143" s="64" t="str">
        <f t="shared" si="1121"/>
        <v>G</v>
      </c>
      <c r="X143" s="64" t="str">
        <f t="shared" ref="X143" si="1161">AP143</f>
        <v>S</v>
      </c>
      <c r="Y143" s="64" t="str">
        <f t="shared" ref="Y143" si="1162">BH143</f>
        <v>G</v>
      </c>
      <c r="Z143" s="64" t="str">
        <f t="shared" ref="Z143" si="1163">BZ143</f>
        <v>G</v>
      </c>
      <c r="AA143" s="66">
        <v>0.76488069174801598</v>
      </c>
      <c r="AB143" s="66">
        <v>0.68991725054118203</v>
      </c>
      <c r="AC143" s="66">
        <v>10.1443382784535</v>
      </c>
      <c r="AD143" s="66">
        <v>7.1222258413468396</v>
      </c>
      <c r="AE143" s="66">
        <v>0.484891027192693</v>
      </c>
      <c r="AF143" s="66">
        <v>0.55685074253234002</v>
      </c>
      <c r="AG143" s="66">
        <v>0.81843746163333897</v>
      </c>
      <c r="AH143" s="66">
        <v>0.72999307079166997</v>
      </c>
      <c r="AI143" s="67" t="s">
        <v>75</v>
      </c>
      <c r="AJ143" s="67" t="s">
        <v>76</v>
      </c>
      <c r="AK143" s="67" t="s">
        <v>76</v>
      </c>
      <c r="AL143" s="67" t="s">
        <v>75</v>
      </c>
      <c r="AM143" s="67" t="s">
        <v>77</v>
      </c>
      <c r="AN143" s="67" t="s">
        <v>75</v>
      </c>
      <c r="AO143" s="67" t="s">
        <v>75</v>
      </c>
      <c r="AP143" s="67" t="s">
        <v>76</v>
      </c>
      <c r="AR143" s="68" t="s">
        <v>85</v>
      </c>
      <c r="AS143" s="66">
        <v>0.79347932251418196</v>
      </c>
      <c r="AT143" s="66">
        <v>0.80273521066028797</v>
      </c>
      <c r="AU143" s="66">
        <v>6.4806978964083202</v>
      </c>
      <c r="AV143" s="66">
        <v>5.7980864326347703</v>
      </c>
      <c r="AW143" s="66">
        <v>0.454445461508659</v>
      </c>
      <c r="AX143" s="66">
        <v>0.444145009360357</v>
      </c>
      <c r="AY143" s="66">
        <v>0.82084976638971097</v>
      </c>
      <c r="AZ143" s="66">
        <v>0.82746101549721796</v>
      </c>
      <c r="BA143" s="67" t="s">
        <v>75</v>
      </c>
      <c r="BB143" s="67" t="s">
        <v>77</v>
      </c>
      <c r="BC143" s="67" t="s">
        <v>75</v>
      </c>
      <c r="BD143" s="67" t="s">
        <v>75</v>
      </c>
      <c r="BE143" s="67" t="s">
        <v>77</v>
      </c>
      <c r="BF143" s="67" t="s">
        <v>77</v>
      </c>
      <c r="BG143" s="67" t="s">
        <v>75</v>
      </c>
      <c r="BH143" s="67" t="s">
        <v>75</v>
      </c>
      <c r="BI143" s="63">
        <f t="shared" ref="BI143" si="1164">IF(BJ143=AR143,1,0)</f>
        <v>1</v>
      </c>
      <c r="BJ143" s="63" t="s">
        <v>85</v>
      </c>
      <c r="BK143" s="66">
        <v>0.77201057728846201</v>
      </c>
      <c r="BL143" s="66">
        <v>0.78145064939357001</v>
      </c>
      <c r="BM143" s="66">
        <v>8.3086932198694807</v>
      </c>
      <c r="BN143" s="66">
        <v>6.9422442839524603</v>
      </c>
      <c r="BO143" s="66">
        <v>0.47748237947754502</v>
      </c>
      <c r="BP143" s="66">
        <v>0.46749262091120802</v>
      </c>
      <c r="BQ143" s="66">
        <v>0.81530771590621798</v>
      </c>
      <c r="BR143" s="66">
        <v>0.81882056470473397</v>
      </c>
      <c r="BS143" s="63" t="s">
        <v>75</v>
      </c>
      <c r="BT143" s="63" t="s">
        <v>75</v>
      </c>
      <c r="BU143" s="63" t="s">
        <v>75</v>
      </c>
      <c r="BV143" s="63" t="s">
        <v>75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9" customFormat="1" x14ac:dyDescent="0.3">
      <c r="A144" s="72"/>
      <c r="F144" s="80"/>
      <c r="G144" s="70"/>
      <c r="H144" s="70"/>
      <c r="I144" s="70"/>
      <c r="J144" s="70"/>
      <c r="K144" s="70"/>
      <c r="L144" s="71"/>
      <c r="M144" s="71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47" customFormat="1" x14ac:dyDescent="0.3">
      <c r="A145" s="48">
        <v>14163150</v>
      </c>
      <c r="B145" s="47">
        <v>23772857</v>
      </c>
      <c r="C145" s="47" t="s">
        <v>25</v>
      </c>
      <c r="D145" s="47" t="s">
        <v>172</v>
      </c>
      <c r="F145" s="77"/>
      <c r="G145" s="49">
        <v>0.14000000000000001</v>
      </c>
      <c r="H145" s="49" t="str">
        <f>IF(G145&gt;0.8,"VG",IF(G145&gt;0.7,"G",IF(G145&gt;0.45,"S","NS")))</f>
        <v>NS</v>
      </c>
      <c r="I145" s="49">
        <f>AJ145</f>
        <v>0</v>
      </c>
      <c r="J145" s="49">
        <f>BB145</f>
        <v>0</v>
      </c>
      <c r="K145" s="49">
        <f>BT145</f>
        <v>0</v>
      </c>
      <c r="L145" s="50">
        <v>-0.35299999999999998</v>
      </c>
      <c r="M145" s="50" t="str">
        <f>IF(ABS(L145)&lt;5%,"VG",IF(ABS(L145)&lt;10%,"G",IF(ABS(L145)&lt;15%,"S","NS")))</f>
        <v>NS</v>
      </c>
      <c r="N145" s="49">
        <f>AO145</f>
        <v>0</v>
      </c>
      <c r="O145" s="49">
        <f>BD145</f>
        <v>0</v>
      </c>
      <c r="P145" s="49">
        <f>BY145</f>
        <v>0</v>
      </c>
      <c r="Q145" s="49">
        <v>0.72899999999999998</v>
      </c>
      <c r="R145" s="49" t="str">
        <f>IF(Q145&lt;=0.5,"VG",IF(Q145&lt;=0.6,"G",IF(Q145&lt;=0.7,"S","NS")))</f>
        <v>NS</v>
      </c>
      <c r="S145" s="49">
        <f>AN145</f>
        <v>0</v>
      </c>
      <c r="T145" s="49">
        <f>BF145</f>
        <v>0</v>
      </c>
      <c r="U145" s="49">
        <f>BX145</f>
        <v>0</v>
      </c>
      <c r="V145" s="49">
        <v>0.83699999999999997</v>
      </c>
      <c r="W145" s="49" t="str">
        <f>IF(V145&gt;0.85,"VG",IF(V145&gt;0.75,"G",IF(V145&gt;0.6,"S","NS")))</f>
        <v>G</v>
      </c>
      <c r="X145" s="49">
        <f>AP145</f>
        <v>0</v>
      </c>
      <c r="Y145" s="49">
        <f>BH145</f>
        <v>0</v>
      </c>
      <c r="Z145" s="49">
        <f>BZ145</f>
        <v>0</v>
      </c>
      <c r="AA145" s="49"/>
      <c r="AB145" s="50"/>
      <c r="AC145" s="49"/>
      <c r="AD145" s="49"/>
      <c r="AE145" s="49"/>
      <c r="AF145" s="50"/>
      <c r="AG145" s="49"/>
      <c r="AH145" s="49"/>
      <c r="AI145" s="49"/>
      <c r="AJ145" s="50"/>
      <c r="AK145" s="49"/>
      <c r="AL145" s="49"/>
    </row>
    <row r="146" spans="1:78" s="47" customFormat="1" x14ac:dyDescent="0.3">
      <c r="A146" s="48">
        <v>14163900</v>
      </c>
      <c r="B146" s="47">
        <v>23772801</v>
      </c>
      <c r="C146" s="47" t="s">
        <v>26</v>
      </c>
      <c r="D146" s="47" t="s">
        <v>172</v>
      </c>
      <c r="F146" s="77"/>
      <c r="G146" s="49">
        <v>0.23</v>
      </c>
      <c r="H146" s="49" t="str">
        <f>IF(G146&gt;0.8,"VG",IF(G146&gt;0.7,"G",IF(G146&gt;0.45,"S","NS")))</f>
        <v>NS</v>
      </c>
      <c r="I146" s="49">
        <f>AJ146</f>
        <v>0</v>
      </c>
      <c r="J146" s="49">
        <f>BB146</f>
        <v>0</v>
      </c>
      <c r="K146" s="49">
        <f>BT146</f>
        <v>0</v>
      </c>
      <c r="L146" s="50">
        <v>-0.33500000000000002</v>
      </c>
      <c r="M146" s="50" t="str">
        <f>IF(ABS(L146)&lt;5%,"VG",IF(ABS(L146)&lt;10%,"G",IF(ABS(L146)&lt;15%,"S","NS")))</f>
        <v>NS</v>
      </c>
      <c r="N146" s="49">
        <f>AO146</f>
        <v>0</v>
      </c>
      <c r="O146" s="49">
        <f>BD146</f>
        <v>0</v>
      </c>
      <c r="P146" s="49">
        <f>BY146</f>
        <v>0</v>
      </c>
      <c r="Q146" s="49">
        <v>0.71799999999999997</v>
      </c>
      <c r="R146" s="49" t="str">
        <f>IF(Q146&lt;=0.5,"VG",IF(Q146&lt;=0.6,"G",IF(Q146&lt;=0.7,"S","NS")))</f>
        <v>NS</v>
      </c>
      <c r="S146" s="49">
        <f>AN146</f>
        <v>0</v>
      </c>
      <c r="T146" s="49">
        <f>BF146</f>
        <v>0</v>
      </c>
      <c r="U146" s="49">
        <f>BX146</f>
        <v>0</v>
      </c>
      <c r="V146" s="49">
        <v>0.78</v>
      </c>
      <c r="W146" s="49" t="str">
        <f>IF(V146&gt;0.85,"VG",IF(V146&gt;0.75,"G",IF(V146&gt;0.6,"S","NS")))</f>
        <v>G</v>
      </c>
      <c r="X146" s="49">
        <f>AP146</f>
        <v>0</v>
      </c>
      <c r="Y146" s="49">
        <f>BH146</f>
        <v>0</v>
      </c>
      <c r="Z146" s="49">
        <f>BZ146</f>
        <v>0</v>
      </c>
      <c r="AA146" s="49"/>
      <c r="AB146" s="50"/>
      <c r="AC146" s="49"/>
      <c r="AD146" s="49"/>
      <c r="AE146" s="49"/>
      <c r="AF146" s="50"/>
      <c r="AG146" s="49"/>
      <c r="AH146" s="49"/>
      <c r="AI146" s="49"/>
      <c r="AJ146" s="50"/>
      <c r="AK146" s="49"/>
      <c r="AL146" s="49"/>
    </row>
    <row r="147" spans="1:78" s="47" customFormat="1" x14ac:dyDescent="0.3">
      <c r="A147" s="48">
        <v>14164700</v>
      </c>
      <c r="B147" s="47">
        <v>23774369</v>
      </c>
      <c r="C147" s="47" t="s">
        <v>12</v>
      </c>
      <c r="D147" s="47" t="s">
        <v>172</v>
      </c>
      <c r="F147" s="77"/>
      <c r="G147" s="49">
        <v>0.35699999999999998</v>
      </c>
      <c r="H147" s="49" t="str">
        <f>IF(G147&gt;0.8,"VG",IF(G147&gt;0.7,"G",IF(G147&gt;0.45,"S","NS")))</f>
        <v>NS</v>
      </c>
      <c r="I147" s="49" t="str">
        <f>AJ147</f>
        <v>NS</v>
      </c>
      <c r="J147" s="49" t="str">
        <f>BB147</f>
        <v>NS</v>
      </c>
      <c r="K147" s="49" t="str">
        <f>BT147</f>
        <v>NS</v>
      </c>
      <c r="L147" s="50">
        <v>0.60499999999999998</v>
      </c>
      <c r="M147" s="50" t="str">
        <f>IF(ABS(L147)&lt;5%,"VG",IF(ABS(L147)&lt;10%,"G",IF(ABS(L147)&lt;15%,"S","NS")))</f>
        <v>NS</v>
      </c>
      <c r="N147" s="49" t="str">
        <f>AO147</f>
        <v>S</v>
      </c>
      <c r="O147" s="49" t="str">
        <f>BD147</f>
        <v>NS</v>
      </c>
      <c r="P147" s="49" t="str">
        <f>BY147</f>
        <v>NS</v>
      </c>
      <c r="Q147" s="49">
        <v>0.747</v>
      </c>
      <c r="R147" s="49" t="str">
        <f>IF(Q147&lt;=0.5,"VG",IF(Q147&lt;=0.6,"G",IF(Q147&lt;=0.7,"S","NS")))</f>
        <v>NS</v>
      </c>
      <c r="S147" s="49" t="str">
        <f>AN147</f>
        <v>NS</v>
      </c>
      <c r="T147" s="49" t="str">
        <f>BF147</f>
        <v>NS</v>
      </c>
      <c r="U147" s="49" t="str">
        <f>BX147</f>
        <v>NS</v>
      </c>
      <c r="V147" s="49">
        <v>0.70399999999999996</v>
      </c>
      <c r="W147" s="49" t="str">
        <f>IF(V147&gt;0.85,"VG",IF(V147&gt;0.75,"G",IF(V147&gt;0.6,"S","NS")))</f>
        <v>S</v>
      </c>
      <c r="X147" s="49" t="str">
        <f>AP147</f>
        <v>S</v>
      </c>
      <c r="Y147" s="49" t="str">
        <f>BH147</f>
        <v>S</v>
      </c>
      <c r="Z147" s="49" t="str">
        <f>BZ147</f>
        <v>S</v>
      </c>
      <c r="AA147" s="51">
        <v>3.0704881282754101E-2</v>
      </c>
      <c r="AB147" s="51">
        <v>8.4524781993650294E-2</v>
      </c>
      <c r="AC147" s="51">
        <v>57.725781118164299</v>
      </c>
      <c r="AD147" s="51">
        <v>55.898433080474298</v>
      </c>
      <c r="AE147" s="51">
        <v>0.98452786589168995</v>
      </c>
      <c r="AF147" s="51">
        <v>0.956804691672417</v>
      </c>
      <c r="AG147" s="51">
        <v>0.60214454482463797</v>
      </c>
      <c r="AH147" s="51">
        <v>0.63132009052717497</v>
      </c>
      <c r="AI147" s="52" t="s">
        <v>73</v>
      </c>
      <c r="AJ147" s="52" t="s">
        <v>73</v>
      </c>
      <c r="AK147" s="52" t="s">
        <v>73</v>
      </c>
      <c r="AL147" s="52" t="s">
        <v>73</v>
      </c>
      <c r="AM147" s="52" t="s">
        <v>73</v>
      </c>
      <c r="AN147" s="52" t="s">
        <v>73</v>
      </c>
      <c r="AO147" s="52" t="s">
        <v>76</v>
      </c>
      <c r="AP147" s="52" t="s">
        <v>76</v>
      </c>
      <c r="AR147" s="53" t="s">
        <v>86</v>
      </c>
      <c r="AS147" s="51">
        <v>-0.140948274247363</v>
      </c>
      <c r="AT147" s="51">
        <v>-0.122937769553058</v>
      </c>
      <c r="AU147" s="51">
        <v>66.867307385937096</v>
      </c>
      <c r="AV147" s="51">
        <v>66.057230496528703</v>
      </c>
      <c r="AW147" s="51">
        <v>1.0681518029977599</v>
      </c>
      <c r="AX147" s="51">
        <v>1.0596875811073101</v>
      </c>
      <c r="AY147" s="51">
        <v>0.57818284597209202</v>
      </c>
      <c r="AZ147" s="51">
        <v>0.60062178678829903</v>
      </c>
      <c r="BA147" s="52" t="s">
        <v>73</v>
      </c>
      <c r="BB147" s="52" t="s">
        <v>73</v>
      </c>
      <c r="BC147" s="52" t="s">
        <v>73</v>
      </c>
      <c r="BD147" s="52" t="s">
        <v>73</v>
      </c>
      <c r="BE147" s="52" t="s">
        <v>73</v>
      </c>
      <c r="BF147" s="52" t="s">
        <v>73</v>
      </c>
      <c r="BG147" s="52" t="s">
        <v>73</v>
      </c>
      <c r="BH147" s="52" t="s">
        <v>76</v>
      </c>
      <c r="BI147" s="47">
        <f>IF(BJ147=AR147,1,0)</f>
        <v>1</v>
      </c>
      <c r="BJ147" s="47" t="s">
        <v>86</v>
      </c>
      <c r="BK147" s="51">
        <v>-5.9165543784451997E-2</v>
      </c>
      <c r="BL147" s="51">
        <v>-4.1886943092680901E-2</v>
      </c>
      <c r="BM147" s="51">
        <v>61.764911696754098</v>
      </c>
      <c r="BN147" s="51">
        <v>61.151691742809497</v>
      </c>
      <c r="BO147" s="51">
        <v>1.02915768654976</v>
      </c>
      <c r="BP147" s="51">
        <v>1.02072863342452</v>
      </c>
      <c r="BQ147" s="51">
        <v>0.58744030239503198</v>
      </c>
      <c r="BR147" s="51">
        <v>0.61195296299156199</v>
      </c>
      <c r="BS147" s="47" t="s">
        <v>73</v>
      </c>
      <c r="BT147" s="47" t="s">
        <v>73</v>
      </c>
      <c r="BU147" s="47" t="s">
        <v>73</v>
      </c>
      <c r="BV147" s="47" t="s">
        <v>73</v>
      </c>
      <c r="BW147" s="47" t="s">
        <v>73</v>
      </c>
      <c r="BX147" s="47" t="s">
        <v>73</v>
      </c>
      <c r="BY147" s="47" t="s">
        <v>73</v>
      </c>
      <c r="BZ147" s="47" t="s">
        <v>76</v>
      </c>
    </row>
    <row r="148" spans="1:78" s="30" customFormat="1" x14ac:dyDescent="0.3">
      <c r="A148" s="114">
        <v>14164700</v>
      </c>
      <c r="B148" s="30">
        <v>23774369</v>
      </c>
      <c r="C148" s="30" t="s">
        <v>12</v>
      </c>
      <c r="D148" s="30" t="s">
        <v>204</v>
      </c>
      <c r="F148" s="116"/>
      <c r="G148" s="24">
        <v>0.35</v>
      </c>
      <c r="H148" s="24" t="str">
        <f>IF(G148&gt;0.8,"VG",IF(G148&gt;0.7,"G",IF(G148&gt;0.45,"S","NS")))</f>
        <v>NS</v>
      </c>
      <c r="I148" s="24" t="str">
        <f>AJ148</f>
        <v>NS</v>
      </c>
      <c r="J148" s="24" t="str">
        <f>BB148</f>
        <v>NS</v>
      </c>
      <c r="K148" s="24" t="str">
        <f>BT148</f>
        <v>NS</v>
      </c>
      <c r="L148" s="25">
        <v>0.61</v>
      </c>
      <c r="M148" s="25" t="str">
        <f>IF(ABS(L148)&lt;5%,"VG",IF(ABS(L148)&lt;10%,"G",IF(ABS(L148)&lt;15%,"S","NS")))</f>
        <v>NS</v>
      </c>
      <c r="N148" s="24" t="str">
        <f>AO148</f>
        <v>S</v>
      </c>
      <c r="O148" s="24" t="str">
        <f>BD148</f>
        <v>NS</v>
      </c>
      <c r="P148" s="24" t="str">
        <f>BY148</f>
        <v>NS</v>
      </c>
      <c r="Q148" s="24">
        <v>0.747</v>
      </c>
      <c r="R148" s="24" t="str">
        <f>IF(Q148&lt;=0.5,"VG",IF(Q148&lt;=0.6,"G",IF(Q148&lt;=0.7,"S","NS")))</f>
        <v>NS</v>
      </c>
      <c r="S148" s="24" t="str">
        <f>AN148</f>
        <v>NS</v>
      </c>
      <c r="T148" s="24" t="str">
        <f>BF148</f>
        <v>NS</v>
      </c>
      <c r="U148" s="24" t="str">
        <f>BX148</f>
        <v>NS</v>
      </c>
      <c r="V148" s="24">
        <v>0.73</v>
      </c>
      <c r="W148" s="24" t="str">
        <f>IF(V148&gt;0.85,"VG",IF(V148&gt;0.75,"G",IF(V148&gt;0.6,"S","NS")))</f>
        <v>S</v>
      </c>
      <c r="X148" s="24" t="str">
        <f>AP148</f>
        <v>S</v>
      </c>
      <c r="Y148" s="24" t="str">
        <f>BH148</f>
        <v>S</v>
      </c>
      <c r="Z148" s="24" t="str">
        <f>BZ148</f>
        <v>S</v>
      </c>
      <c r="AA148" s="33">
        <v>3.0704881282754101E-2</v>
      </c>
      <c r="AB148" s="33">
        <v>8.4524781993650294E-2</v>
      </c>
      <c r="AC148" s="33">
        <v>57.725781118164299</v>
      </c>
      <c r="AD148" s="33">
        <v>55.898433080474298</v>
      </c>
      <c r="AE148" s="33">
        <v>0.98452786589168995</v>
      </c>
      <c r="AF148" s="33">
        <v>0.956804691672417</v>
      </c>
      <c r="AG148" s="33">
        <v>0.60214454482463797</v>
      </c>
      <c r="AH148" s="33">
        <v>0.63132009052717497</v>
      </c>
      <c r="AI148" s="36" t="s">
        <v>73</v>
      </c>
      <c r="AJ148" s="36" t="s">
        <v>73</v>
      </c>
      <c r="AK148" s="36" t="s">
        <v>73</v>
      </c>
      <c r="AL148" s="36" t="s">
        <v>73</v>
      </c>
      <c r="AM148" s="36" t="s">
        <v>73</v>
      </c>
      <c r="AN148" s="36" t="s">
        <v>73</v>
      </c>
      <c r="AO148" s="36" t="s">
        <v>76</v>
      </c>
      <c r="AP148" s="36" t="s">
        <v>76</v>
      </c>
      <c r="AR148" s="117" t="s">
        <v>86</v>
      </c>
      <c r="AS148" s="33">
        <v>-0.140948274247363</v>
      </c>
      <c r="AT148" s="33">
        <v>-0.122937769553058</v>
      </c>
      <c r="AU148" s="33">
        <v>66.867307385937096</v>
      </c>
      <c r="AV148" s="33">
        <v>66.057230496528703</v>
      </c>
      <c r="AW148" s="33">
        <v>1.0681518029977599</v>
      </c>
      <c r="AX148" s="33">
        <v>1.0596875811073101</v>
      </c>
      <c r="AY148" s="33">
        <v>0.57818284597209202</v>
      </c>
      <c r="AZ148" s="33">
        <v>0.60062178678829903</v>
      </c>
      <c r="BA148" s="36" t="s">
        <v>73</v>
      </c>
      <c r="BB148" s="36" t="s">
        <v>73</v>
      </c>
      <c r="BC148" s="36" t="s">
        <v>73</v>
      </c>
      <c r="BD148" s="36" t="s">
        <v>73</v>
      </c>
      <c r="BE148" s="36" t="s">
        <v>73</v>
      </c>
      <c r="BF148" s="36" t="s">
        <v>73</v>
      </c>
      <c r="BG148" s="36" t="s">
        <v>73</v>
      </c>
      <c r="BH148" s="36" t="s">
        <v>76</v>
      </c>
      <c r="BI148" s="30">
        <f>IF(BJ148=AR148,1,0)</f>
        <v>1</v>
      </c>
      <c r="BJ148" s="30" t="s">
        <v>86</v>
      </c>
      <c r="BK148" s="33">
        <v>-5.9165543784451997E-2</v>
      </c>
      <c r="BL148" s="33">
        <v>-4.1886943092680901E-2</v>
      </c>
      <c r="BM148" s="33">
        <v>61.764911696754098</v>
      </c>
      <c r="BN148" s="33">
        <v>61.151691742809497</v>
      </c>
      <c r="BO148" s="33">
        <v>1.02915768654976</v>
      </c>
      <c r="BP148" s="33">
        <v>1.02072863342452</v>
      </c>
      <c r="BQ148" s="33">
        <v>0.58744030239503198</v>
      </c>
      <c r="BR148" s="33">
        <v>0.61195296299156199</v>
      </c>
      <c r="BS148" s="30" t="s">
        <v>73</v>
      </c>
      <c r="BT148" s="30" t="s">
        <v>73</v>
      </c>
      <c r="BU148" s="30" t="s">
        <v>73</v>
      </c>
      <c r="BV148" s="30" t="s">
        <v>73</v>
      </c>
      <c r="BW148" s="30" t="s">
        <v>73</v>
      </c>
      <c r="BX148" s="30" t="s">
        <v>73</v>
      </c>
      <c r="BY148" s="30" t="s">
        <v>73</v>
      </c>
      <c r="BZ148" s="30" t="s">
        <v>76</v>
      </c>
    </row>
    <row r="149" spans="1:78" s="69" customFormat="1" x14ac:dyDescent="0.3">
      <c r="A149" s="72"/>
      <c r="F149" s="80"/>
      <c r="G149" s="70"/>
      <c r="H149" s="70"/>
      <c r="I149" s="70"/>
      <c r="J149" s="70"/>
      <c r="K149" s="70"/>
      <c r="L149" s="71"/>
      <c r="M149" s="71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3"/>
      <c r="AB149" s="73"/>
      <c r="AC149" s="73"/>
      <c r="AD149" s="73"/>
      <c r="AE149" s="73"/>
      <c r="AF149" s="73"/>
      <c r="AG149" s="73"/>
      <c r="AH149" s="73"/>
      <c r="AI149" s="74"/>
      <c r="AJ149" s="74"/>
      <c r="AK149" s="74"/>
      <c r="AL149" s="74"/>
      <c r="AM149" s="74"/>
      <c r="AN149" s="74"/>
      <c r="AO149" s="74"/>
      <c r="AP149" s="74"/>
      <c r="AR149" s="75"/>
      <c r="AS149" s="73"/>
      <c r="AT149" s="73"/>
      <c r="AU149" s="73"/>
      <c r="AV149" s="73"/>
      <c r="AW149" s="73"/>
      <c r="AX149" s="73"/>
      <c r="AY149" s="73"/>
      <c r="AZ149" s="73"/>
      <c r="BA149" s="74"/>
      <c r="BB149" s="74"/>
      <c r="BC149" s="74"/>
      <c r="BD149" s="74"/>
      <c r="BE149" s="74"/>
      <c r="BF149" s="74"/>
      <c r="BG149" s="74"/>
      <c r="BH149" s="74"/>
      <c r="BK149" s="73"/>
      <c r="BL149" s="73"/>
      <c r="BM149" s="73"/>
      <c r="BN149" s="73"/>
      <c r="BO149" s="73"/>
      <c r="BP149" s="73"/>
      <c r="BQ149" s="73"/>
      <c r="BR149" s="73"/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63" t="s">
        <v>172</v>
      </c>
      <c r="F150" s="77"/>
      <c r="G150" s="64">
        <v>0.77100000000000002</v>
      </c>
      <c r="H150" s="64" t="str">
        <f t="shared" ref="H150:H164" si="1165">IF(G150&gt;0.8,"VG",IF(G150&gt;0.7,"G",IF(G150&gt;0.45,"S","NS")))</f>
        <v>G</v>
      </c>
      <c r="I150" s="64" t="str">
        <f t="shared" ref="I150:I156" si="1166">AJ150</f>
        <v>G</v>
      </c>
      <c r="J150" s="64" t="str">
        <f t="shared" ref="J150:J156" si="1167">BB150</f>
        <v>VG</v>
      </c>
      <c r="K150" s="64" t="str">
        <f t="shared" ref="K150:K156" si="1168">BT150</f>
        <v>VG</v>
      </c>
      <c r="L150" s="65">
        <v>-1.7000000000000001E-2</v>
      </c>
      <c r="M150" s="65" t="str">
        <f t="shared" ref="M150:M164" si="1169">IF(ABS(L150)&lt;5%,"VG",IF(ABS(L150)&lt;10%,"G",IF(ABS(L150)&lt;15%,"S","NS")))</f>
        <v>VG</v>
      </c>
      <c r="N150" s="64" t="str">
        <f t="shared" ref="N150:N156" si="1170">AO150</f>
        <v>G</v>
      </c>
      <c r="O150" s="64" t="str">
        <f t="shared" ref="O150:O156" si="1171">BD150</f>
        <v>VG</v>
      </c>
      <c r="P150" s="64" t="str">
        <f t="shared" ref="P150:P156" si="1172">BY150</f>
        <v>G</v>
      </c>
      <c r="Q150" s="64">
        <v>0.47699999999999998</v>
      </c>
      <c r="R150" s="64" t="str">
        <f t="shared" ref="R150:R164" si="1173">IF(Q150&lt;=0.5,"VG",IF(Q150&lt;=0.6,"G",IF(Q150&lt;=0.7,"S","NS")))</f>
        <v>VG</v>
      </c>
      <c r="S150" s="64" t="str">
        <f t="shared" ref="S150:S156" si="1174">AN150</f>
        <v>VG</v>
      </c>
      <c r="T150" s="64" t="str">
        <f t="shared" ref="T150:T156" si="1175">BF150</f>
        <v>VG</v>
      </c>
      <c r="U150" s="64" t="str">
        <f t="shared" ref="U150:U156" si="1176">BX150</f>
        <v>VG</v>
      </c>
      <c r="V150" s="64">
        <v>0.79300000000000004</v>
      </c>
      <c r="W150" s="64" t="str">
        <f t="shared" ref="W150:W164" si="1177">IF(V150&gt;0.85,"VG",IF(V150&gt;0.75,"G",IF(V150&gt;0.6,"S","NS")))</f>
        <v>G</v>
      </c>
      <c r="X150" s="64" t="str">
        <f t="shared" ref="X150:X156" si="1178">AP150</f>
        <v>G</v>
      </c>
      <c r="Y150" s="64" t="str">
        <f t="shared" ref="Y150:Y156" si="1179">BH150</f>
        <v>VG</v>
      </c>
      <c r="Z150" s="64" t="str">
        <f t="shared" ref="Z150:Z156" si="1180">BZ150</f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ref="BI150:BI156" si="1181">IF(BJ150=AR150,1,0)</f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63" t="s">
        <v>175</v>
      </c>
      <c r="F151" s="77"/>
      <c r="G151" s="64">
        <v>0.76</v>
      </c>
      <c r="H151" s="64" t="str">
        <f t="shared" si="1165"/>
        <v>G</v>
      </c>
      <c r="I151" s="64" t="str">
        <f t="shared" si="1166"/>
        <v>G</v>
      </c>
      <c r="J151" s="64" t="str">
        <f t="shared" si="1167"/>
        <v>VG</v>
      </c>
      <c r="K151" s="64" t="str">
        <f t="shared" si="1168"/>
        <v>VG</v>
      </c>
      <c r="L151" s="65">
        <v>-1.9E-2</v>
      </c>
      <c r="M151" s="65" t="str">
        <f t="shared" si="1169"/>
        <v>VG</v>
      </c>
      <c r="N151" s="64" t="str">
        <f t="shared" si="1170"/>
        <v>G</v>
      </c>
      <c r="O151" s="64" t="str">
        <f t="shared" si="1171"/>
        <v>VG</v>
      </c>
      <c r="P151" s="64" t="str">
        <f t="shared" si="1172"/>
        <v>G</v>
      </c>
      <c r="Q151" s="64">
        <v>0.49</v>
      </c>
      <c r="R151" s="64" t="str">
        <f t="shared" si="1173"/>
        <v>VG</v>
      </c>
      <c r="S151" s="64" t="str">
        <f t="shared" si="1174"/>
        <v>VG</v>
      </c>
      <c r="T151" s="64" t="str">
        <f t="shared" si="1175"/>
        <v>VG</v>
      </c>
      <c r="U151" s="64" t="str">
        <f t="shared" si="1176"/>
        <v>VG</v>
      </c>
      <c r="V151" s="64">
        <v>0.79300000000000004</v>
      </c>
      <c r="W151" s="64" t="str">
        <f t="shared" si="1177"/>
        <v>G</v>
      </c>
      <c r="X151" s="64" t="str">
        <f t="shared" si="1178"/>
        <v>G</v>
      </c>
      <c r="Y151" s="64" t="str">
        <f t="shared" si="1179"/>
        <v>VG</v>
      </c>
      <c r="Z151" s="64" t="str">
        <f t="shared" si="1180"/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si="1181"/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63" t="s">
        <v>176</v>
      </c>
      <c r="F152" s="77"/>
      <c r="G152" s="64">
        <v>0.74</v>
      </c>
      <c r="H152" s="64" t="str">
        <f t="shared" si="1165"/>
        <v>G</v>
      </c>
      <c r="I152" s="64" t="str">
        <f t="shared" si="1166"/>
        <v>G</v>
      </c>
      <c r="J152" s="64" t="str">
        <f t="shared" si="1167"/>
        <v>VG</v>
      </c>
      <c r="K152" s="64" t="str">
        <f t="shared" si="1168"/>
        <v>VG</v>
      </c>
      <c r="L152" s="65">
        <v>-8.0000000000000002E-3</v>
      </c>
      <c r="M152" s="65" t="str">
        <f t="shared" si="1169"/>
        <v>VG</v>
      </c>
      <c r="N152" s="64" t="str">
        <f t="shared" si="1170"/>
        <v>G</v>
      </c>
      <c r="O152" s="64" t="str">
        <f t="shared" si="1171"/>
        <v>VG</v>
      </c>
      <c r="P152" s="64" t="str">
        <f t="shared" si="1172"/>
        <v>G</v>
      </c>
      <c r="Q152" s="64">
        <v>0.51</v>
      </c>
      <c r="R152" s="64" t="str">
        <f t="shared" si="1173"/>
        <v>G</v>
      </c>
      <c r="S152" s="64" t="str">
        <f t="shared" si="1174"/>
        <v>VG</v>
      </c>
      <c r="T152" s="64" t="str">
        <f t="shared" si="1175"/>
        <v>VG</v>
      </c>
      <c r="U152" s="64" t="str">
        <f t="shared" si="1176"/>
        <v>VG</v>
      </c>
      <c r="V152" s="64">
        <v>0.82</v>
      </c>
      <c r="W152" s="64" t="str">
        <f t="shared" si="1177"/>
        <v>G</v>
      </c>
      <c r="X152" s="64" t="str">
        <f t="shared" si="1178"/>
        <v>G</v>
      </c>
      <c r="Y152" s="64" t="str">
        <f t="shared" si="1179"/>
        <v>VG</v>
      </c>
      <c r="Z152" s="64" t="str">
        <f t="shared" si="1180"/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si="1181"/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63" t="s">
        <v>177</v>
      </c>
      <c r="F153" s="77"/>
      <c r="G153" s="64">
        <v>0.75</v>
      </c>
      <c r="H153" s="64" t="str">
        <f t="shared" si="1165"/>
        <v>G</v>
      </c>
      <c r="I153" s="64" t="str">
        <f t="shared" si="1166"/>
        <v>G</v>
      </c>
      <c r="J153" s="64" t="str">
        <f t="shared" si="1167"/>
        <v>VG</v>
      </c>
      <c r="K153" s="64" t="str">
        <f t="shared" si="1168"/>
        <v>VG</v>
      </c>
      <c r="L153" s="65">
        <v>-7.0000000000000001E-3</v>
      </c>
      <c r="M153" s="65" t="str">
        <f t="shared" si="1169"/>
        <v>VG</v>
      </c>
      <c r="N153" s="64" t="str">
        <f t="shared" si="1170"/>
        <v>G</v>
      </c>
      <c r="O153" s="64" t="str">
        <f t="shared" si="1171"/>
        <v>VG</v>
      </c>
      <c r="P153" s="64" t="str">
        <f t="shared" si="1172"/>
        <v>G</v>
      </c>
      <c r="Q153" s="64">
        <v>0.5</v>
      </c>
      <c r="R153" s="64" t="str">
        <f t="shared" si="1173"/>
        <v>VG</v>
      </c>
      <c r="S153" s="64" t="str">
        <f t="shared" si="1174"/>
        <v>VG</v>
      </c>
      <c r="T153" s="64" t="str">
        <f t="shared" si="1175"/>
        <v>VG</v>
      </c>
      <c r="U153" s="64" t="str">
        <f t="shared" si="1176"/>
        <v>VG</v>
      </c>
      <c r="V153" s="64">
        <v>0.78</v>
      </c>
      <c r="W153" s="64" t="str">
        <f t="shared" si="1177"/>
        <v>G</v>
      </c>
      <c r="X153" s="64" t="str">
        <f t="shared" si="1178"/>
        <v>G</v>
      </c>
      <c r="Y153" s="64" t="str">
        <f t="shared" si="1179"/>
        <v>VG</v>
      </c>
      <c r="Z153" s="64" t="str">
        <f t="shared" si="1180"/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si="1181"/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3">
        <v>44181</v>
      </c>
      <c r="E154" s="83"/>
      <c r="F154" s="77"/>
      <c r="G154" s="64">
        <v>0.69</v>
      </c>
      <c r="H154" s="64" t="str">
        <f t="shared" si="1165"/>
        <v>S</v>
      </c>
      <c r="I154" s="64" t="str">
        <f t="shared" si="1166"/>
        <v>G</v>
      </c>
      <c r="J154" s="64" t="str">
        <f t="shared" si="1167"/>
        <v>VG</v>
      </c>
      <c r="K154" s="64" t="str">
        <f t="shared" si="1168"/>
        <v>VG</v>
      </c>
      <c r="L154" s="65">
        <v>1.7000000000000001E-2</v>
      </c>
      <c r="M154" s="65" t="str">
        <f t="shared" si="1169"/>
        <v>VG</v>
      </c>
      <c r="N154" s="64" t="str">
        <f t="shared" si="1170"/>
        <v>G</v>
      </c>
      <c r="O154" s="64" t="str">
        <f t="shared" si="1171"/>
        <v>VG</v>
      </c>
      <c r="P154" s="64" t="str">
        <f t="shared" si="1172"/>
        <v>G</v>
      </c>
      <c r="Q154" s="64">
        <v>0.56000000000000005</v>
      </c>
      <c r="R154" s="64" t="str">
        <f t="shared" si="1173"/>
        <v>G</v>
      </c>
      <c r="S154" s="64" t="str">
        <f t="shared" si="1174"/>
        <v>VG</v>
      </c>
      <c r="T154" s="64" t="str">
        <f t="shared" si="1175"/>
        <v>VG</v>
      </c>
      <c r="U154" s="64" t="str">
        <f t="shared" si="1176"/>
        <v>VG</v>
      </c>
      <c r="V154" s="64">
        <v>0.7</v>
      </c>
      <c r="W154" s="64" t="str">
        <f t="shared" si="1177"/>
        <v>S</v>
      </c>
      <c r="X154" s="64" t="str">
        <f t="shared" si="1178"/>
        <v>G</v>
      </c>
      <c r="Y154" s="64" t="str">
        <f t="shared" si="1179"/>
        <v>VG</v>
      </c>
      <c r="Z154" s="64" t="str">
        <f t="shared" si="1180"/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si="1181"/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 t="s">
        <v>185</v>
      </c>
      <c r="E155" s="83"/>
      <c r="F155" s="77"/>
      <c r="G155" s="64">
        <v>0.68</v>
      </c>
      <c r="H155" s="64" t="str">
        <f t="shared" si="1165"/>
        <v>S</v>
      </c>
      <c r="I155" s="64" t="str">
        <f t="shared" si="1166"/>
        <v>G</v>
      </c>
      <c r="J155" s="64" t="str">
        <f t="shared" si="1167"/>
        <v>VG</v>
      </c>
      <c r="K155" s="64" t="str">
        <f t="shared" si="1168"/>
        <v>VG</v>
      </c>
      <c r="L155" s="65">
        <v>8.7999999999999995E-2</v>
      </c>
      <c r="M155" s="65" t="str">
        <f t="shared" si="1169"/>
        <v>G</v>
      </c>
      <c r="N155" s="64" t="str">
        <f t="shared" si="1170"/>
        <v>G</v>
      </c>
      <c r="O155" s="64" t="str">
        <f t="shared" si="1171"/>
        <v>VG</v>
      </c>
      <c r="P155" s="64" t="str">
        <f t="shared" si="1172"/>
        <v>G</v>
      </c>
      <c r="Q155" s="64">
        <v>0.56000000000000005</v>
      </c>
      <c r="R155" s="64" t="str">
        <f t="shared" si="1173"/>
        <v>G</v>
      </c>
      <c r="S155" s="64" t="str">
        <f t="shared" si="1174"/>
        <v>VG</v>
      </c>
      <c r="T155" s="64" t="str">
        <f t="shared" si="1175"/>
        <v>VG</v>
      </c>
      <c r="U155" s="64" t="str">
        <f t="shared" si="1176"/>
        <v>VG</v>
      </c>
      <c r="V155" s="64">
        <v>0.71</v>
      </c>
      <c r="W155" s="64" t="str">
        <f t="shared" si="1177"/>
        <v>S</v>
      </c>
      <c r="X155" s="64" t="str">
        <f t="shared" si="1178"/>
        <v>G</v>
      </c>
      <c r="Y155" s="64" t="str">
        <f t="shared" si="1179"/>
        <v>VG</v>
      </c>
      <c r="Z155" s="64" t="str">
        <f t="shared" si="1180"/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si="1181"/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 t="s">
        <v>186</v>
      </c>
      <c r="E156" s="83"/>
      <c r="F156" s="77"/>
      <c r="G156" s="64">
        <v>0.68</v>
      </c>
      <c r="H156" s="64" t="str">
        <f t="shared" si="1165"/>
        <v>S</v>
      </c>
      <c r="I156" s="64" t="str">
        <f t="shared" si="1166"/>
        <v>G</v>
      </c>
      <c r="J156" s="64" t="str">
        <f t="shared" si="1167"/>
        <v>VG</v>
      </c>
      <c r="K156" s="64" t="str">
        <f t="shared" si="1168"/>
        <v>VG</v>
      </c>
      <c r="L156" s="65">
        <v>9.6000000000000002E-2</v>
      </c>
      <c r="M156" s="65" t="str">
        <f t="shared" si="1169"/>
        <v>G</v>
      </c>
      <c r="N156" s="64" t="str">
        <f t="shared" si="1170"/>
        <v>G</v>
      </c>
      <c r="O156" s="64" t="str">
        <f t="shared" si="1171"/>
        <v>VG</v>
      </c>
      <c r="P156" s="64" t="str">
        <f t="shared" si="1172"/>
        <v>G</v>
      </c>
      <c r="Q156" s="64">
        <v>0.56000000000000005</v>
      </c>
      <c r="R156" s="64" t="str">
        <f t="shared" si="1173"/>
        <v>G</v>
      </c>
      <c r="S156" s="64" t="str">
        <f t="shared" si="1174"/>
        <v>VG</v>
      </c>
      <c r="T156" s="64" t="str">
        <f t="shared" si="1175"/>
        <v>VG</v>
      </c>
      <c r="U156" s="64" t="str">
        <f t="shared" si="1176"/>
        <v>VG</v>
      </c>
      <c r="V156" s="64">
        <v>0.71</v>
      </c>
      <c r="W156" s="64" t="str">
        <f t="shared" si="1177"/>
        <v>S</v>
      </c>
      <c r="X156" s="64" t="str">
        <f t="shared" si="1178"/>
        <v>G</v>
      </c>
      <c r="Y156" s="64" t="str">
        <f t="shared" si="1179"/>
        <v>VG</v>
      </c>
      <c r="Z156" s="64" t="str">
        <f t="shared" si="1180"/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si="1181"/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197</v>
      </c>
      <c r="E157" s="83"/>
      <c r="F157" s="77"/>
      <c r="G157" s="64">
        <v>0.68</v>
      </c>
      <c r="H157" s="64" t="str">
        <f t="shared" si="1165"/>
        <v>S</v>
      </c>
      <c r="I157" s="64" t="str">
        <f t="shared" ref="I157" si="1182">AJ157</f>
        <v>G</v>
      </c>
      <c r="J157" s="64" t="str">
        <f t="shared" ref="J157" si="1183">BB157</f>
        <v>VG</v>
      </c>
      <c r="K157" s="64" t="str">
        <f t="shared" ref="K157" si="1184">BT157</f>
        <v>VG</v>
      </c>
      <c r="L157" s="65">
        <v>9.6000000000000002E-2</v>
      </c>
      <c r="M157" s="65" t="str">
        <f t="shared" si="1169"/>
        <v>G</v>
      </c>
      <c r="N157" s="64" t="str">
        <f t="shared" ref="N157" si="1185">AO157</f>
        <v>G</v>
      </c>
      <c r="O157" s="64" t="str">
        <f t="shared" ref="O157" si="1186">BD157</f>
        <v>VG</v>
      </c>
      <c r="P157" s="64" t="str">
        <f t="shared" ref="P157" si="1187">BY157</f>
        <v>G</v>
      </c>
      <c r="Q157" s="64">
        <v>0.56000000000000005</v>
      </c>
      <c r="R157" s="64" t="str">
        <f t="shared" si="1173"/>
        <v>G</v>
      </c>
      <c r="S157" s="64" t="str">
        <f t="shared" ref="S157" si="1188">AN157</f>
        <v>VG</v>
      </c>
      <c r="T157" s="64" t="str">
        <f t="shared" ref="T157" si="1189">BF157</f>
        <v>VG</v>
      </c>
      <c r="U157" s="64" t="str">
        <f t="shared" ref="U157" si="1190">BX157</f>
        <v>VG</v>
      </c>
      <c r="V157" s="64">
        <v>0.71</v>
      </c>
      <c r="W157" s="64" t="str">
        <f t="shared" si="1177"/>
        <v>S</v>
      </c>
      <c r="X157" s="64" t="str">
        <f t="shared" ref="X157" si="1191">AP157</f>
        <v>G</v>
      </c>
      <c r="Y157" s="64" t="str">
        <f t="shared" ref="Y157" si="1192">BH157</f>
        <v>VG</v>
      </c>
      <c r="Z157" s="64" t="str">
        <f t="shared" ref="Z157" si="1193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194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>
        <v>44187</v>
      </c>
      <c r="E158" s="83"/>
      <c r="F158" s="77"/>
      <c r="G158" s="64">
        <v>0.81</v>
      </c>
      <c r="H158" s="64" t="str">
        <f t="shared" si="1165"/>
        <v>VG</v>
      </c>
      <c r="I158" s="64" t="str">
        <f t="shared" ref="I158" si="1195">AJ158</f>
        <v>G</v>
      </c>
      <c r="J158" s="64" t="str">
        <f t="shared" ref="J158" si="1196">BB158</f>
        <v>VG</v>
      </c>
      <c r="K158" s="64" t="str">
        <f t="shared" ref="K158" si="1197">BT158</f>
        <v>VG</v>
      </c>
      <c r="L158" s="65">
        <v>4.1000000000000002E-2</v>
      </c>
      <c r="M158" s="65" t="str">
        <f t="shared" si="1169"/>
        <v>VG</v>
      </c>
      <c r="N158" s="64" t="str">
        <f t="shared" ref="N158" si="1198">AO158</f>
        <v>G</v>
      </c>
      <c r="O158" s="64" t="str">
        <f t="shared" ref="O158" si="1199">BD158</f>
        <v>VG</v>
      </c>
      <c r="P158" s="64" t="str">
        <f t="shared" ref="P158" si="1200">BY158</f>
        <v>G</v>
      </c>
      <c r="Q158" s="64">
        <v>0.43</v>
      </c>
      <c r="R158" s="64" t="str">
        <f t="shared" si="1173"/>
        <v>VG</v>
      </c>
      <c r="S158" s="64" t="str">
        <f t="shared" ref="S158" si="1201">AN158</f>
        <v>VG</v>
      </c>
      <c r="T158" s="64" t="str">
        <f t="shared" ref="T158" si="1202">BF158</f>
        <v>VG</v>
      </c>
      <c r="U158" s="64" t="str">
        <f t="shared" ref="U158" si="1203">BX158</f>
        <v>VG</v>
      </c>
      <c r="V158" s="64">
        <v>0.82</v>
      </c>
      <c r="W158" s="64" t="str">
        <f t="shared" si="1177"/>
        <v>G</v>
      </c>
      <c r="X158" s="64" t="str">
        <f t="shared" ref="X158" si="1204">AP158</f>
        <v>G</v>
      </c>
      <c r="Y158" s="64" t="str">
        <f t="shared" ref="Y158" si="1205">BH158</f>
        <v>VG</v>
      </c>
      <c r="Z158" s="64" t="str">
        <f t="shared" ref="Z158" si="1206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207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 t="s">
        <v>204</v>
      </c>
      <c r="E159" s="83"/>
      <c r="F159" s="77"/>
      <c r="G159" s="64">
        <v>0.82</v>
      </c>
      <c r="H159" s="64" t="str">
        <f t="shared" si="1165"/>
        <v>VG</v>
      </c>
      <c r="I159" s="64" t="str">
        <f t="shared" ref="I159" si="1208">AJ159</f>
        <v>G</v>
      </c>
      <c r="J159" s="64" t="str">
        <f t="shared" ref="J159" si="1209">BB159</f>
        <v>VG</v>
      </c>
      <c r="K159" s="64" t="str">
        <f t="shared" ref="K159" si="1210">BT159</f>
        <v>VG</v>
      </c>
      <c r="L159" s="65">
        <v>2.8000000000000001E-2</v>
      </c>
      <c r="M159" s="65" t="str">
        <f t="shared" si="1169"/>
        <v>VG</v>
      </c>
      <c r="N159" s="64" t="str">
        <f t="shared" ref="N159" si="1211">AO159</f>
        <v>G</v>
      </c>
      <c r="O159" s="64" t="str">
        <f t="shared" ref="O159" si="1212">BD159</f>
        <v>VG</v>
      </c>
      <c r="P159" s="64" t="str">
        <f t="shared" ref="P159" si="1213">BY159</f>
        <v>G</v>
      </c>
      <c r="Q159" s="64">
        <v>0.42</v>
      </c>
      <c r="R159" s="64" t="str">
        <f t="shared" si="1173"/>
        <v>VG</v>
      </c>
      <c r="S159" s="64" t="str">
        <f t="shared" ref="S159" si="1214">AN159</f>
        <v>VG</v>
      </c>
      <c r="T159" s="64" t="str">
        <f t="shared" ref="T159" si="1215">BF159</f>
        <v>VG</v>
      </c>
      <c r="U159" s="64" t="str">
        <f t="shared" ref="U159" si="1216">BX159</f>
        <v>VG</v>
      </c>
      <c r="V159" s="64">
        <v>0.83</v>
      </c>
      <c r="W159" s="64" t="str">
        <f t="shared" si="1177"/>
        <v>G</v>
      </c>
      <c r="X159" s="64" t="str">
        <f t="shared" ref="X159" si="1217">AP159</f>
        <v>G</v>
      </c>
      <c r="Y159" s="64" t="str">
        <f t="shared" ref="Y159" si="1218">BH159</f>
        <v>VG</v>
      </c>
      <c r="Z159" s="64" t="str">
        <f t="shared" ref="Z159" si="1219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20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205</v>
      </c>
      <c r="E160" s="83"/>
      <c r="F160" s="77"/>
      <c r="G160" s="64">
        <v>0.82</v>
      </c>
      <c r="H160" s="64" t="str">
        <f t="shared" si="1165"/>
        <v>VG</v>
      </c>
      <c r="I160" s="64" t="str">
        <f t="shared" ref="I160" si="1221">AJ160</f>
        <v>G</v>
      </c>
      <c r="J160" s="64" t="str">
        <f t="shared" ref="J160" si="1222">BB160</f>
        <v>VG</v>
      </c>
      <c r="K160" s="64" t="str">
        <f t="shared" ref="K160" si="1223">BT160</f>
        <v>VG</v>
      </c>
      <c r="L160" s="65">
        <v>1.7000000000000001E-2</v>
      </c>
      <c r="M160" s="65" t="str">
        <f t="shared" si="1169"/>
        <v>VG</v>
      </c>
      <c r="N160" s="64" t="str">
        <f t="shared" ref="N160" si="1224">AO160</f>
        <v>G</v>
      </c>
      <c r="O160" s="64" t="str">
        <f t="shared" ref="O160" si="1225">BD160</f>
        <v>VG</v>
      </c>
      <c r="P160" s="64" t="str">
        <f t="shared" ref="P160" si="1226">BY160</f>
        <v>G</v>
      </c>
      <c r="Q160" s="64">
        <v>0.42</v>
      </c>
      <c r="R160" s="64" t="str">
        <f t="shared" si="1173"/>
        <v>VG</v>
      </c>
      <c r="S160" s="64" t="str">
        <f t="shared" ref="S160" si="1227">AN160</f>
        <v>VG</v>
      </c>
      <c r="T160" s="64" t="str">
        <f t="shared" ref="T160" si="1228">BF160</f>
        <v>VG</v>
      </c>
      <c r="U160" s="64" t="str">
        <f t="shared" ref="U160" si="1229">BX160</f>
        <v>VG</v>
      </c>
      <c r="V160" s="64">
        <v>0.83</v>
      </c>
      <c r="W160" s="64" t="str">
        <f t="shared" si="1177"/>
        <v>G</v>
      </c>
      <c r="X160" s="64" t="str">
        <f t="shared" ref="X160" si="1230">AP160</f>
        <v>G</v>
      </c>
      <c r="Y160" s="64" t="str">
        <f t="shared" ref="Y160" si="1231">BH160</f>
        <v>VG</v>
      </c>
      <c r="Z160" s="64" t="str">
        <f t="shared" ref="Z160" si="1232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33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3" t="s">
        <v>209</v>
      </c>
      <c r="E161" s="83"/>
      <c r="F161" s="77"/>
      <c r="G161" s="64">
        <v>0.8</v>
      </c>
      <c r="H161" s="64" t="str">
        <f t="shared" si="1165"/>
        <v>G</v>
      </c>
      <c r="I161" s="64" t="str">
        <f t="shared" ref="I161" si="1234">AJ161</f>
        <v>G</v>
      </c>
      <c r="J161" s="64" t="str">
        <f t="shared" ref="J161" si="1235">BB161</f>
        <v>VG</v>
      </c>
      <c r="K161" s="64" t="str">
        <f t="shared" ref="K161" si="1236">BT161</f>
        <v>VG</v>
      </c>
      <c r="L161" s="65">
        <v>-2.3E-2</v>
      </c>
      <c r="M161" s="65" t="str">
        <f t="shared" si="1169"/>
        <v>VG</v>
      </c>
      <c r="N161" s="64" t="str">
        <f t="shared" ref="N161" si="1237">AO161</f>
        <v>G</v>
      </c>
      <c r="O161" s="64" t="str">
        <f t="shared" ref="O161" si="1238">BD161</f>
        <v>VG</v>
      </c>
      <c r="P161" s="64" t="str">
        <f t="shared" ref="P161" si="1239">BY161</f>
        <v>G</v>
      </c>
      <c r="Q161" s="64">
        <v>0.45</v>
      </c>
      <c r="R161" s="64" t="str">
        <f t="shared" si="1173"/>
        <v>VG</v>
      </c>
      <c r="S161" s="64" t="str">
        <f t="shared" ref="S161" si="1240">AN161</f>
        <v>VG</v>
      </c>
      <c r="T161" s="64" t="str">
        <f t="shared" ref="T161" si="1241">BF161</f>
        <v>VG</v>
      </c>
      <c r="U161" s="64" t="str">
        <f t="shared" ref="U161" si="1242">BX161</f>
        <v>VG</v>
      </c>
      <c r="V161" s="64">
        <v>0.81</v>
      </c>
      <c r="W161" s="64" t="str">
        <f t="shared" si="1177"/>
        <v>G</v>
      </c>
      <c r="X161" s="64" t="str">
        <f t="shared" ref="X161" si="1243">AP161</f>
        <v>G</v>
      </c>
      <c r="Y161" s="64" t="str">
        <f t="shared" ref="Y161" si="1244">BH161</f>
        <v>VG</v>
      </c>
      <c r="Z161" s="64" t="str">
        <f t="shared" ref="Z161" si="1245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246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3" t="s">
        <v>212</v>
      </c>
      <c r="E162" s="83"/>
      <c r="F162" s="77"/>
      <c r="G162" s="64">
        <v>0.81</v>
      </c>
      <c r="H162" s="64" t="str">
        <f t="shared" si="1165"/>
        <v>VG</v>
      </c>
      <c r="I162" s="64" t="str">
        <f t="shared" ref="I162" si="1247">AJ162</f>
        <v>G</v>
      </c>
      <c r="J162" s="64" t="str">
        <f t="shared" ref="J162" si="1248">BB162</f>
        <v>VG</v>
      </c>
      <c r="K162" s="64" t="str">
        <f t="shared" ref="K162" si="1249">BT162</f>
        <v>VG</v>
      </c>
      <c r="L162" s="65">
        <v>-2.1000000000000001E-2</v>
      </c>
      <c r="M162" s="65" t="str">
        <f t="shared" si="1169"/>
        <v>VG</v>
      </c>
      <c r="N162" s="64" t="str">
        <f t="shared" ref="N162" si="1250">AO162</f>
        <v>G</v>
      </c>
      <c r="O162" s="64" t="str">
        <f t="shared" ref="O162" si="1251">BD162</f>
        <v>VG</v>
      </c>
      <c r="P162" s="64" t="str">
        <f t="shared" ref="P162" si="1252">BY162</f>
        <v>G</v>
      </c>
      <c r="Q162" s="64">
        <v>0.44</v>
      </c>
      <c r="R162" s="64" t="str">
        <f t="shared" si="1173"/>
        <v>VG</v>
      </c>
      <c r="S162" s="64" t="str">
        <f t="shared" ref="S162" si="1253">AN162</f>
        <v>VG</v>
      </c>
      <c r="T162" s="64" t="str">
        <f t="shared" ref="T162" si="1254">BF162</f>
        <v>VG</v>
      </c>
      <c r="U162" s="64" t="str">
        <f t="shared" ref="U162" si="1255">BX162</f>
        <v>VG</v>
      </c>
      <c r="V162" s="64">
        <v>0.81799999999999995</v>
      </c>
      <c r="W162" s="64" t="str">
        <f t="shared" si="1177"/>
        <v>G</v>
      </c>
      <c r="X162" s="64" t="str">
        <f t="shared" ref="X162" si="1256">AP162</f>
        <v>G</v>
      </c>
      <c r="Y162" s="64" t="str">
        <f t="shared" ref="Y162" si="1257">BH162</f>
        <v>VG</v>
      </c>
      <c r="Z162" s="64" t="str">
        <f t="shared" ref="Z162" si="1258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259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3" t="s">
        <v>225</v>
      </c>
      <c r="E163" s="83"/>
      <c r="F163" s="77"/>
      <c r="G163" s="81">
        <v>0.80400000000000005</v>
      </c>
      <c r="H163" s="64" t="str">
        <f t="shared" si="1165"/>
        <v>VG</v>
      </c>
      <c r="I163" s="64" t="str">
        <f t="shared" ref="I163" si="1260">AJ163</f>
        <v>G</v>
      </c>
      <c r="J163" s="64" t="str">
        <f t="shared" ref="J163" si="1261">BB163</f>
        <v>VG</v>
      </c>
      <c r="K163" s="64" t="str">
        <f t="shared" ref="K163" si="1262">BT163</f>
        <v>VG</v>
      </c>
      <c r="L163" s="65">
        <v>-2.8000000000000001E-2</v>
      </c>
      <c r="M163" s="65" t="str">
        <f t="shared" si="1169"/>
        <v>VG</v>
      </c>
      <c r="N163" s="64" t="str">
        <f t="shared" ref="N163" si="1263">AO163</f>
        <v>G</v>
      </c>
      <c r="O163" s="64" t="str">
        <f t="shared" ref="O163" si="1264">BD163</f>
        <v>VG</v>
      </c>
      <c r="P163" s="64" t="str">
        <f t="shared" ref="P163" si="1265">BY163</f>
        <v>G</v>
      </c>
      <c r="Q163" s="64">
        <v>0.44</v>
      </c>
      <c r="R163" s="64" t="str">
        <f t="shared" si="1173"/>
        <v>VG</v>
      </c>
      <c r="S163" s="64" t="str">
        <f t="shared" ref="S163" si="1266">AN163</f>
        <v>VG</v>
      </c>
      <c r="T163" s="64" t="str">
        <f t="shared" ref="T163" si="1267">BF163</f>
        <v>VG</v>
      </c>
      <c r="U163" s="64" t="str">
        <f t="shared" ref="U163" si="1268">BX163</f>
        <v>VG</v>
      </c>
      <c r="V163" s="64">
        <v>0.81799999999999995</v>
      </c>
      <c r="W163" s="64" t="str">
        <f t="shared" si="1177"/>
        <v>G</v>
      </c>
      <c r="X163" s="64" t="str">
        <f t="shared" ref="X163" si="1269">AP163</f>
        <v>G</v>
      </c>
      <c r="Y163" s="64" t="str">
        <f t="shared" ref="Y163" si="1270">BH163</f>
        <v>VG</v>
      </c>
      <c r="Z163" s="64" t="str">
        <f t="shared" ref="Z163" si="1271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272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3" t="s">
        <v>226</v>
      </c>
      <c r="E164" s="83"/>
      <c r="F164" s="77"/>
      <c r="G164" s="81">
        <v>0.80500000000000005</v>
      </c>
      <c r="H164" s="64" t="str">
        <f t="shared" si="1165"/>
        <v>VG</v>
      </c>
      <c r="I164" s="64" t="str">
        <f t="shared" ref="I164" si="1273">AJ164</f>
        <v>G</v>
      </c>
      <c r="J164" s="64" t="str">
        <f t="shared" ref="J164" si="1274">BB164</f>
        <v>VG</v>
      </c>
      <c r="K164" s="64" t="str">
        <f t="shared" ref="K164" si="1275">BT164</f>
        <v>VG</v>
      </c>
      <c r="L164" s="65">
        <v>-0.02</v>
      </c>
      <c r="M164" s="65" t="str">
        <f t="shared" si="1169"/>
        <v>VG</v>
      </c>
      <c r="N164" s="64" t="str">
        <f t="shared" ref="N164" si="1276">AO164</f>
        <v>G</v>
      </c>
      <c r="O164" s="64" t="str">
        <f t="shared" ref="O164" si="1277">BD164</f>
        <v>VG</v>
      </c>
      <c r="P164" s="64" t="str">
        <f t="shared" ref="P164" si="1278">BY164</f>
        <v>G</v>
      </c>
      <c r="Q164" s="64">
        <v>0.44</v>
      </c>
      <c r="R164" s="64" t="str">
        <f t="shared" si="1173"/>
        <v>VG</v>
      </c>
      <c r="S164" s="64" t="str">
        <f t="shared" ref="S164" si="1279">AN164</f>
        <v>VG</v>
      </c>
      <c r="T164" s="64" t="str">
        <f t="shared" ref="T164" si="1280">BF164</f>
        <v>VG</v>
      </c>
      <c r="U164" s="64" t="str">
        <f t="shared" ref="U164" si="1281">BX164</f>
        <v>VG</v>
      </c>
      <c r="V164" s="64">
        <v>0.81399999999999995</v>
      </c>
      <c r="W164" s="64" t="str">
        <f t="shared" si="1177"/>
        <v>G</v>
      </c>
      <c r="X164" s="64" t="str">
        <f t="shared" ref="X164" si="1282">AP164</f>
        <v>G</v>
      </c>
      <c r="Y164" s="64" t="str">
        <f t="shared" ref="Y164" si="1283">BH164</f>
        <v>VG</v>
      </c>
      <c r="Z164" s="64" t="str">
        <f t="shared" ref="Z164" si="1284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285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3" t="s">
        <v>228</v>
      </c>
      <c r="E165" s="83"/>
      <c r="F165" s="77"/>
      <c r="G165" s="81">
        <v>0.80500000000000005</v>
      </c>
      <c r="H165" s="64" t="str">
        <f t="shared" ref="H165" si="1286">IF(G165&gt;0.8,"VG",IF(G165&gt;0.7,"G",IF(G165&gt;0.45,"S","NS")))</f>
        <v>VG</v>
      </c>
      <c r="I165" s="64" t="str">
        <f t="shared" ref="I165" si="1287">AJ165</f>
        <v>G</v>
      </c>
      <c r="J165" s="64" t="str">
        <f t="shared" ref="J165" si="1288">BB165</f>
        <v>VG</v>
      </c>
      <c r="K165" s="64" t="str">
        <f t="shared" ref="K165" si="1289">BT165</f>
        <v>VG</v>
      </c>
      <c r="L165" s="65">
        <v>-1.78E-2</v>
      </c>
      <c r="M165" s="65" t="str">
        <f t="shared" ref="M165" si="1290">IF(ABS(L165)&lt;5%,"VG",IF(ABS(L165)&lt;10%,"G",IF(ABS(L165)&lt;15%,"S","NS")))</f>
        <v>VG</v>
      </c>
      <c r="N165" s="64" t="str">
        <f t="shared" ref="N165" si="1291">AO165</f>
        <v>G</v>
      </c>
      <c r="O165" s="64" t="str">
        <f t="shared" ref="O165" si="1292">BD165</f>
        <v>VG</v>
      </c>
      <c r="P165" s="64" t="str">
        <f t="shared" ref="P165" si="1293">BY165</f>
        <v>G</v>
      </c>
      <c r="Q165" s="64">
        <v>0.44</v>
      </c>
      <c r="R165" s="64" t="str">
        <f t="shared" ref="R165" si="1294">IF(Q165&lt;=0.5,"VG",IF(Q165&lt;=0.6,"G",IF(Q165&lt;=0.7,"S","NS")))</f>
        <v>VG</v>
      </c>
      <c r="S165" s="64" t="str">
        <f t="shared" ref="S165" si="1295">AN165</f>
        <v>VG</v>
      </c>
      <c r="T165" s="64" t="str">
        <f t="shared" ref="T165" si="1296">BF165</f>
        <v>VG</v>
      </c>
      <c r="U165" s="64" t="str">
        <f t="shared" ref="U165" si="1297">BX165</f>
        <v>VG</v>
      </c>
      <c r="V165" s="64">
        <v>0.81399999999999995</v>
      </c>
      <c r="W165" s="64" t="str">
        <f t="shared" ref="W165" si="1298">IF(V165&gt;0.85,"VG",IF(V165&gt;0.75,"G",IF(V165&gt;0.6,"S","NS")))</f>
        <v>G</v>
      </c>
      <c r="X165" s="64" t="str">
        <f t="shared" ref="X165" si="1299">AP165</f>
        <v>G</v>
      </c>
      <c r="Y165" s="64" t="str">
        <f t="shared" ref="Y165" si="1300">BH165</f>
        <v>VG</v>
      </c>
      <c r="Z165" s="64" t="str">
        <f t="shared" ref="Z165" si="1301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02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3" t="s">
        <v>240</v>
      </c>
      <c r="E166" s="83"/>
      <c r="F166" s="77"/>
      <c r="G166" s="81">
        <v>0.80400000000000005</v>
      </c>
      <c r="H166" s="64" t="str">
        <f t="shared" ref="H166" si="1303">IF(G166&gt;0.8,"VG",IF(G166&gt;0.7,"G",IF(G166&gt;0.45,"S","NS")))</f>
        <v>VG</v>
      </c>
      <c r="I166" s="64" t="str">
        <f t="shared" ref="I166" si="1304">AJ166</f>
        <v>G</v>
      </c>
      <c r="J166" s="64" t="str">
        <f t="shared" ref="J166" si="1305">BB166</f>
        <v>VG</v>
      </c>
      <c r="K166" s="64" t="str">
        <f t="shared" ref="K166" si="1306">BT166</f>
        <v>VG</v>
      </c>
      <c r="L166" s="65">
        <v>-2.07E-2</v>
      </c>
      <c r="M166" s="65" t="str">
        <f t="shared" ref="M166" si="1307">IF(ABS(L166)&lt;5%,"VG",IF(ABS(L166)&lt;10%,"G",IF(ABS(L166)&lt;15%,"S","NS")))</f>
        <v>VG</v>
      </c>
      <c r="N166" s="64" t="str">
        <f t="shared" ref="N166" si="1308">AO166</f>
        <v>G</v>
      </c>
      <c r="O166" s="64" t="str">
        <f t="shared" ref="O166" si="1309">BD166</f>
        <v>VG</v>
      </c>
      <c r="P166" s="64" t="str">
        <f t="shared" ref="P166" si="1310">BY166</f>
        <v>G</v>
      </c>
      <c r="Q166" s="64">
        <v>0.44</v>
      </c>
      <c r="R166" s="64" t="str">
        <f t="shared" ref="R166" si="1311">IF(Q166&lt;=0.5,"VG",IF(Q166&lt;=0.6,"G",IF(Q166&lt;=0.7,"S","NS")))</f>
        <v>VG</v>
      </c>
      <c r="S166" s="64" t="str">
        <f t="shared" ref="S166" si="1312">AN166</f>
        <v>VG</v>
      </c>
      <c r="T166" s="64" t="str">
        <f t="shared" ref="T166" si="1313">BF166</f>
        <v>VG</v>
      </c>
      <c r="U166" s="64" t="str">
        <f t="shared" ref="U166" si="1314">BX166</f>
        <v>VG</v>
      </c>
      <c r="V166" s="64">
        <v>0.81399999999999995</v>
      </c>
      <c r="W166" s="64" t="str">
        <f t="shared" ref="W166" si="1315">IF(V166&gt;0.85,"VG",IF(V166&gt;0.75,"G",IF(V166&gt;0.6,"S","NS")))</f>
        <v>G</v>
      </c>
      <c r="X166" s="64" t="str">
        <f t="shared" ref="X166" si="1316">AP166</f>
        <v>G</v>
      </c>
      <c r="Y166" s="64" t="str">
        <f t="shared" ref="Y166" si="1317">BH166</f>
        <v>VG</v>
      </c>
      <c r="Z166" s="64" t="str">
        <f t="shared" ref="Z166" si="1318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319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3" t="s">
        <v>254</v>
      </c>
      <c r="E167" s="83"/>
      <c r="F167" s="77"/>
      <c r="G167" s="81">
        <v>0.80500000000000005</v>
      </c>
      <c r="H167" s="64" t="str">
        <f t="shared" ref="H167" si="1320">IF(G167&gt;0.8,"VG",IF(G167&gt;0.7,"G",IF(G167&gt;0.45,"S","NS")))</f>
        <v>VG</v>
      </c>
      <c r="I167" s="64" t="str">
        <f t="shared" ref="I167" si="1321">AJ167</f>
        <v>G</v>
      </c>
      <c r="J167" s="64" t="str">
        <f t="shared" ref="J167" si="1322">BB167</f>
        <v>VG</v>
      </c>
      <c r="K167" s="64" t="str">
        <f t="shared" ref="K167" si="1323">BT167</f>
        <v>VG</v>
      </c>
      <c r="L167" s="65">
        <v>-0.02</v>
      </c>
      <c r="M167" s="65" t="str">
        <f t="shared" ref="M167" si="1324">IF(ABS(L167)&lt;5%,"VG",IF(ABS(L167)&lt;10%,"G",IF(ABS(L167)&lt;15%,"S","NS")))</f>
        <v>VG</v>
      </c>
      <c r="N167" s="64" t="str">
        <f t="shared" ref="N167" si="1325">AO167</f>
        <v>G</v>
      </c>
      <c r="O167" s="64" t="str">
        <f t="shared" ref="O167" si="1326">BD167</f>
        <v>VG</v>
      </c>
      <c r="P167" s="64" t="str">
        <f t="shared" ref="P167" si="1327">BY167</f>
        <v>G</v>
      </c>
      <c r="Q167" s="64">
        <v>0.44</v>
      </c>
      <c r="R167" s="64" t="str">
        <f t="shared" ref="R167" si="1328">IF(Q167&lt;=0.5,"VG",IF(Q167&lt;=0.6,"G",IF(Q167&lt;=0.7,"S","NS")))</f>
        <v>VG</v>
      </c>
      <c r="S167" s="64" t="str">
        <f t="shared" ref="S167" si="1329">AN167</f>
        <v>VG</v>
      </c>
      <c r="T167" s="64" t="str">
        <f t="shared" ref="T167" si="1330">BF167</f>
        <v>VG</v>
      </c>
      <c r="U167" s="64" t="str">
        <f t="shared" ref="U167" si="1331">BX167</f>
        <v>VG</v>
      </c>
      <c r="V167" s="64">
        <v>0.81399999999999995</v>
      </c>
      <c r="W167" s="64" t="str">
        <f t="shared" ref="W167" si="1332">IF(V167&gt;0.85,"VG",IF(V167&gt;0.75,"G",IF(V167&gt;0.6,"S","NS")))</f>
        <v>G</v>
      </c>
      <c r="X167" s="64" t="str">
        <f t="shared" ref="X167" si="1333">AP167</f>
        <v>G</v>
      </c>
      <c r="Y167" s="64" t="str">
        <f t="shared" ref="Y167" si="1334">BH167</f>
        <v>VG</v>
      </c>
      <c r="Z167" s="64" t="str">
        <f t="shared" ref="Z167" si="1335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" si="1336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83" t="s">
        <v>312</v>
      </c>
      <c r="E168" s="83"/>
      <c r="F168" s="77"/>
      <c r="G168" s="81">
        <v>0.78</v>
      </c>
      <c r="H168" s="64" t="str">
        <f t="shared" ref="H168" si="1337">IF(G168&gt;0.8,"VG",IF(G168&gt;0.7,"G",IF(G168&gt;0.45,"S","NS")))</f>
        <v>G</v>
      </c>
      <c r="I168" s="64" t="str">
        <f t="shared" ref="I168" si="1338">AJ168</f>
        <v>G</v>
      </c>
      <c r="J168" s="64" t="str">
        <f t="shared" ref="J168" si="1339">BB168</f>
        <v>VG</v>
      </c>
      <c r="K168" s="64" t="str">
        <f t="shared" ref="K168" si="1340">BT168</f>
        <v>VG</v>
      </c>
      <c r="L168" s="65">
        <v>0.1018</v>
      </c>
      <c r="M168" s="65" t="str">
        <f t="shared" ref="M168" si="1341">IF(ABS(L168)&lt;5%,"VG",IF(ABS(L168)&lt;10%,"G",IF(ABS(L168)&lt;15%,"S","NS")))</f>
        <v>S</v>
      </c>
      <c r="N168" s="64" t="str">
        <f t="shared" ref="N168" si="1342">AO168</f>
        <v>G</v>
      </c>
      <c r="O168" s="64" t="str">
        <f t="shared" ref="O168" si="1343">BD168</f>
        <v>VG</v>
      </c>
      <c r="P168" s="64" t="str">
        <f t="shared" ref="P168" si="1344">BY168</f>
        <v>G</v>
      </c>
      <c r="Q168" s="64">
        <v>0.46</v>
      </c>
      <c r="R168" s="64" t="str">
        <f t="shared" ref="R168" si="1345">IF(Q168&lt;=0.5,"VG",IF(Q168&lt;=0.6,"G",IF(Q168&lt;=0.7,"S","NS")))</f>
        <v>VG</v>
      </c>
      <c r="S168" s="64" t="str">
        <f t="shared" ref="S168" si="1346">AN168</f>
        <v>VG</v>
      </c>
      <c r="T168" s="64" t="str">
        <f t="shared" ref="T168" si="1347">BF168</f>
        <v>VG</v>
      </c>
      <c r="U168" s="64" t="str">
        <f t="shared" ref="U168" si="1348">BX168</f>
        <v>VG</v>
      </c>
      <c r="V168" s="64">
        <v>0.81359999999999999</v>
      </c>
      <c r="W168" s="64" t="str">
        <f t="shared" ref="W168" si="1349">IF(V168&gt;0.85,"VG",IF(V168&gt;0.75,"G",IF(V168&gt;0.6,"S","NS")))</f>
        <v>G</v>
      </c>
      <c r="X168" s="64" t="str">
        <f t="shared" ref="X168" si="1350">AP168</f>
        <v>G</v>
      </c>
      <c r="Y168" s="64" t="str">
        <f t="shared" ref="Y168" si="1351">BH168</f>
        <v>VG</v>
      </c>
      <c r="Z168" s="64" t="str">
        <f t="shared" ref="Z168" si="1352">BZ168</f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ref="BI168" si="1353">IF(BJ168=AR168,1,0)</f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83" t="s">
        <v>346</v>
      </c>
      <c r="E169" s="83"/>
      <c r="F169" s="77"/>
      <c r="G169" s="81">
        <v>0.80900000000000005</v>
      </c>
      <c r="H169" s="64" t="str">
        <f t="shared" ref="H169" si="1354">IF(G169&gt;0.8,"VG",IF(G169&gt;0.7,"G",IF(G169&gt;0.45,"S","NS")))</f>
        <v>VG</v>
      </c>
      <c r="I169" s="64" t="str">
        <f t="shared" ref="I169" si="1355">AJ169</f>
        <v>G</v>
      </c>
      <c r="J169" s="64" t="str">
        <f t="shared" ref="J169" si="1356">BB169</f>
        <v>VG</v>
      </c>
      <c r="K169" s="64" t="str">
        <f t="shared" ref="K169" si="1357">BT169</f>
        <v>VG</v>
      </c>
      <c r="L169" s="65">
        <v>-1.5699999999999999E-2</v>
      </c>
      <c r="M169" s="65" t="str">
        <f t="shared" ref="M169" si="1358">IF(ABS(L169)&lt;5%,"VG",IF(ABS(L169)&lt;10%,"G",IF(ABS(L169)&lt;15%,"S","NS")))</f>
        <v>VG</v>
      </c>
      <c r="N169" s="64" t="str">
        <f t="shared" ref="N169" si="1359">AO169</f>
        <v>G</v>
      </c>
      <c r="O169" s="64" t="str">
        <f t="shared" ref="O169" si="1360">BD169</f>
        <v>VG</v>
      </c>
      <c r="P169" s="64" t="str">
        <f t="shared" ref="P169" si="1361">BY169</f>
        <v>G</v>
      </c>
      <c r="Q169" s="64">
        <v>0.437</v>
      </c>
      <c r="R169" s="64" t="str">
        <f t="shared" ref="R169" si="1362">IF(Q169&lt;=0.5,"VG",IF(Q169&lt;=0.6,"G",IF(Q169&lt;=0.7,"S","NS")))</f>
        <v>VG</v>
      </c>
      <c r="S169" s="64" t="str">
        <f t="shared" ref="S169" si="1363">AN169</f>
        <v>VG</v>
      </c>
      <c r="T169" s="64" t="str">
        <f t="shared" ref="T169" si="1364">BF169</f>
        <v>VG</v>
      </c>
      <c r="U169" s="64" t="str">
        <f t="shared" ref="U169" si="1365">BX169</f>
        <v>VG</v>
      </c>
      <c r="V169" s="64">
        <v>0.81699999999999995</v>
      </c>
      <c r="W169" s="64" t="str">
        <f t="shared" ref="W169" si="1366">IF(V169&gt;0.85,"VG",IF(V169&gt;0.75,"G",IF(V169&gt;0.6,"S","NS")))</f>
        <v>G</v>
      </c>
      <c r="X169" s="64" t="str">
        <f t="shared" ref="X169" si="1367">AP169</f>
        <v>G</v>
      </c>
      <c r="Y169" s="64" t="str">
        <f t="shared" ref="Y169" si="1368">BH169</f>
        <v>VG</v>
      </c>
      <c r="Z169" s="64" t="str">
        <f t="shared" ref="Z169" si="1369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370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9" customFormat="1" x14ac:dyDescent="0.3">
      <c r="A170" s="72"/>
      <c r="F170" s="80"/>
      <c r="G170" s="70"/>
      <c r="H170" s="70"/>
      <c r="I170" s="70"/>
      <c r="J170" s="70"/>
      <c r="K170" s="70"/>
      <c r="L170" s="71"/>
      <c r="M170" s="71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3"/>
      <c r="AB170" s="73"/>
      <c r="AC170" s="73"/>
      <c r="AD170" s="73"/>
      <c r="AE170" s="73"/>
      <c r="AF170" s="73"/>
      <c r="AG170" s="73"/>
      <c r="AH170" s="73"/>
      <c r="AI170" s="74"/>
      <c r="AJ170" s="74"/>
      <c r="AK170" s="74"/>
      <c r="AL170" s="74"/>
      <c r="AM170" s="74"/>
      <c r="AN170" s="74"/>
      <c r="AO170" s="74"/>
      <c r="AP170" s="74"/>
      <c r="AR170" s="75"/>
      <c r="AS170" s="73"/>
      <c r="AT170" s="73"/>
      <c r="AU170" s="73"/>
      <c r="AV170" s="73"/>
      <c r="AW170" s="73"/>
      <c r="AX170" s="73"/>
      <c r="AY170" s="73"/>
      <c r="AZ170" s="73"/>
      <c r="BA170" s="74"/>
      <c r="BB170" s="74"/>
      <c r="BC170" s="74"/>
      <c r="BD170" s="74"/>
      <c r="BE170" s="74"/>
      <c r="BF170" s="74"/>
      <c r="BG170" s="74"/>
      <c r="BH170" s="74"/>
      <c r="BK170" s="73"/>
      <c r="BL170" s="73"/>
      <c r="BM170" s="73"/>
      <c r="BN170" s="73"/>
      <c r="BO170" s="73"/>
      <c r="BP170" s="73"/>
      <c r="BQ170" s="73"/>
      <c r="BR170" s="73"/>
    </row>
    <row r="171" spans="1:78" s="63" customFormat="1" x14ac:dyDescent="0.3">
      <c r="A171" s="62">
        <v>14165000</v>
      </c>
      <c r="B171" s="63">
        <v>23773513</v>
      </c>
      <c r="C171" s="63" t="s">
        <v>14</v>
      </c>
      <c r="D171" s="63" t="s">
        <v>172</v>
      </c>
      <c r="F171" s="77"/>
      <c r="G171" s="64">
        <v>0.72699999999999998</v>
      </c>
      <c r="H171" s="64" t="str">
        <f t="shared" ref="H171:H180" si="1371">IF(G171&gt;0.8,"VG",IF(G171&gt;0.7,"G",IF(G171&gt;0.45,"S","NS")))</f>
        <v>G</v>
      </c>
      <c r="I171" s="64" t="str">
        <f t="shared" ref="I171:I179" si="1372">AJ171</f>
        <v>S</v>
      </c>
      <c r="J171" s="64" t="str">
        <f t="shared" ref="J171:J179" si="1373">BB171</f>
        <v>S</v>
      </c>
      <c r="K171" s="64" t="str">
        <f t="shared" ref="K171:K179" si="1374">BT171</f>
        <v>S</v>
      </c>
      <c r="L171" s="65">
        <v>8.9999999999999993E-3</v>
      </c>
      <c r="M171" s="65" t="str">
        <f t="shared" ref="M171:M180" si="1375">IF(ABS(L171)&lt;5%,"VG",IF(ABS(L171)&lt;10%,"G",IF(ABS(L171)&lt;15%,"S","NS")))</f>
        <v>VG</v>
      </c>
      <c r="N171" s="64" t="str">
        <f t="shared" ref="N171:N179" si="1376">AO171</f>
        <v>VG</v>
      </c>
      <c r="O171" s="64" t="str">
        <f t="shared" ref="O171:O179" si="1377">BD171</f>
        <v>NS</v>
      </c>
      <c r="P171" s="64" t="str">
        <f t="shared" ref="P171:P179" si="1378">BY171</f>
        <v>VG</v>
      </c>
      <c r="Q171" s="64">
        <v>0.51800000000000002</v>
      </c>
      <c r="R171" s="64" t="str">
        <f t="shared" ref="R171:R180" si="1379">IF(Q171&lt;=0.5,"VG",IF(Q171&lt;=0.6,"G",IF(Q171&lt;=0.7,"S","NS")))</f>
        <v>G</v>
      </c>
      <c r="S171" s="64" t="str">
        <f t="shared" ref="S171:S179" si="1380">AN171</f>
        <v>NS</v>
      </c>
      <c r="T171" s="64" t="str">
        <f t="shared" ref="T171:T179" si="1381">BF171</f>
        <v>NS</v>
      </c>
      <c r="U171" s="64" t="str">
        <f t="shared" ref="U171:U179" si="1382">BX171</f>
        <v>NS</v>
      </c>
      <c r="V171" s="64">
        <v>0.81499999999999995</v>
      </c>
      <c r="W171" s="64" t="str">
        <f t="shared" ref="W171:W180" si="1383">IF(V171&gt;0.85,"VG",IF(V171&gt;0.75,"G",IF(V171&gt;0.6,"S","NS")))</f>
        <v>G</v>
      </c>
      <c r="X171" s="64" t="str">
        <f t="shared" ref="X171:X179" si="1384">AP171</f>
        <v>VG</v>
      </c>
      <c r="Y171" s="64" t="str">
        <f t="shared" ref="Y171:Y179" si="1385">BH171</f>
        <v>VG</v>
      </c>
      <c r="Z171" s="64" t="str">
        <f t="shared" ref="Z171:Z179" si="1386">BZ171</f>
        <v>VG</v>
      </c>
      <c r="AA171" s="66">
        <v>0.46449135700952998</v>
      </c>
      <c r="AB171" s="66">
        <v>0.48582826247624</v>
      </c>
      <c r="AC171" s="66">
        <v>36.925476905016303</v>
      </c>
      <c r="AD171" s="66">
        <v>35.422135499048998</v>
      </c>
      <c r="AE171" s="66">
        <v>0.73178456050293195</v>
      </c>
      <c r="AF171" s="66">
        <v>0.71705769469670899</v>
      </c>
      <c r="AG171" s="66">
        <v>0.86373220117502103</v>
      </c>
      <c r="AH171" s="66">
        <v>0.86641318681162205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73</v>
      </c>
      <c r="AN171" s="67" t="s">
        <v>73</v>
      </c>
      <c r="AO171" s="67" t="s">
        <v>77</v>
      </c>
      <c r="AP171" s="67" t="s">
        <v>77</v>
      </c>
      <c r="AR171" s="68" t="s">
        <v>88</v>
      </c>
      <c r="AS171" s="66">
        <v>0.43843094218020001</v>
      </c>
      <c r="AT171" s="66">
        <v>0.45450937038529099</v>
      </c>
      <c r="AU171" s="66">
        <v>40.067811319636199</v>
      </c>
      <c r="AV171" s="66">
        <v>39.605988650487703</v>
      </c>
      <c r="AW171" s="66">
        <v>0.74937911488097997</v>
      </c>
      <c r="AX171" s="66">
        <v>0.73857337456390104</v>
      </c>
      <c r="AY171" s="66">
        <v>0.87051913419226601</v>
      </c>
      <c r="AZ171" s="66">
        <v>0.88200065354242896</v>
      </c>
      <c r="BA171" s="67" t="s">
        <v>73</v>
      </c>
      <c r="BB171" s="67" t="s">
        <v>76</v>
      </c>
      <c r="BC171" s="67" t="s">
        <v>73</v>
      </c>
      <c r="BD171" s="67" t="s">
        <v>73</v>
      </c>
      <c r="BE171" s="67" t="s">
        <v>73</v>
      </c>
      <c r="BF171" s="67" t="s">
        <v>73</v>
      </c>
      <c r="BG171" s="67" t="s">
        <v>77</v>
      </c>
      <c r="BH171" s="67" t="s">
        <v>77</v>
      </c>
      <c r="BI171" s="63">
        <f t="shared" ref="BI171:BI179" si="1387">IF(BJ171=AR171,1,0)</f>
        <v>1</v>
      </c>
      <c r="BJ171" s="63" t="s">
        <v>88</v>
      </c>
      <c r="BK171" s="66">
        <v>0.48875926577338902</v>
      </c>
      <c r="BL171" s="66">
        <v>0.49850744282400899</v>
      </c>
      <c r="BM171" s="66">
        <v>34.750583660210602</v>
      </c>
      <c r="BN171" s="66">
        <v>34.841960954976599</v>
      </c>
      <c r="BO171" s="66">
        <v>0.71501100287101205</v>
      </c>
      <c r="BP171" s="66">
        <v>0.70816139203997197</v>
      </c>
      <c r="BQ171" s="66">
        <v>0.86944312864988105</v>
      </c>
      <c r="BR171" s="66">
        <v>0.88290786392832199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73</v>
      </c>
      <c r="BX171" s="63" t="s">
        <v>73</v>
      </c>
      <c r="BY171" s="63" t="s">
        <v>77</v>
      </c>
      <c r="BZ171" s="63" t="s">
        <v>77</v>
      </c>
    </row>
    <row r="172" spans="1:78" s="85" customFormat="1" x14ac:dyDescent="0.3">
      <c r="A172" s="84">
        <v>14165000</v>
      </c>
      <c r="B172" s="85">
        <v>23773513</v>
      </c>
      <c r="C172" s="85" t="s">
        <v>14</v>
      </c>
      <c r="D172" s="86" t="s">
        <v>185</v>
      </c>
      <c r="E172" s="86"/>
      <c r="F172" s="87"/>
      <c r="G172" s="88">
        <v>0.16</v>
      </c>
      <c r="H172" s="88" t="str">
        <f t="shared" si="1371"/>
        <v>NS</v>
      </c>
      <c r="I172" s="88" t="str">
        <f t="shared" si="1372"/>
        <v>S</v>
      </c>
      <c r="J172" s="88" t="str">
        <f t="shared" si="1373"/>
        <v>S</v>
      </c>
      <c r="K172" s="88" t="str">
        <f t="shared" si="1374"/>
        <v>S</v>
      </c>
      <c r="L172" s="89">
        <v>1.1970000000000001</v>
      </c>
      <c r="M172" s="89" t="str">
        <f t="shared" si="1375"/>
        <v>NS</v>
      </c>
      <c r="N172" s="88" t="str">
        <f t="shared" si="1376"/>
        <v>VG</v>
      </c>
      <c r="O172" s="88" t="str">
        <f t="shared" si="1377"/>
        <v>NS</v>
      </c>
      <c r="P172" s="88" t="str">
        <f t="shared" si="1378"/>
        <v>VG</v>
      </c>
      <c r="Q172" s="88">
        <v>0.8</v>
      </c>
      <c r="R172" s="88" t="str">
        <f t="shared" si="1379"/>
        <v>NS</v>
      </c>
      <c r="S172" s="88" t="str">
        <f t="shared" si="1380"/>
        <v>NS</v>
      </c>
      <c r="T172" s="88" t="str">
        <f t="shared" si="1381"/>
        <v>NS</v>
      </c>
      <c r="U172" s="88" t="str">
        <f t="shared" si="1382"/>
        <v>NS</v>
      </c>
      <c r="V172" s="88">
        <v>0.81</v>
      </c>
      <c r="W172" s="88" t="str">
        <f t="shared" si="1383"/>
        <v>G</v>
      </c>
      <c r="X172" s="88" t="str">
        <f t="shared" si="1384"/>
        <v>VG</v>
      </c>
      <c r="Y172" s="88" t="str">
        <f t="shared" si="1385"/>
        <v>VG</v>
      </c>
      <c r="Z172" s="88" t="str">
        <f t="shared" si="1386"/>
        <v>VG</v>
      </c>
      <c r="AA172" s="90">
        <v>0.46449135700952998</v>
      </c>
      <c r="AB172" s="90">
        <v>0.48582826247624</v>
      </c>
      <c r="AC172" s="90">
        <v>36.925476905016303</v>
      </c>
      <c r="AD172" s="90">
        <v>35.422135499048998</v>
      </c>
      <c r="AE172" s="90">
        <v>0.73178456050293195</v>
      </c>
      <c r="AF172" s="90">
        <v>0.71705769469670899</v>
      </c>
      <c r="AG172" s="90">
        <v>0.86373220117502103</v>
      </c>
      <c r="AH172" s="90">
        <v>0.86641318681162205</v>
      </c>
      <c r="AI172" s="91" t="s">
        <v>76</v>
      </c>
      <c r="AJ172" s="91" t="s">
        <v>76</v>
      </c>
      <c r="AK172" s="91" t="s">
        <v>73</v>
      </c>
      <c r="AL172" s="91" t="s">
        <v>73</v>
      </c>
      <c r="AM172" s="91" t="s">
        <v>73</v>
      </c>
      <c r="AN172" s="91" t="s">
        <v>73</v>
      </c>
      <c r="AO172" s="91" t="s">
        <v>77</v>
      </c>
      <c r="AP172" s="91" t="s">
        <v>77</v>
      </c>
      <c r="AR172" s="92" t="s">
        <v>88</v>
      </c>
      <c r="AS172" s="90">
        <v>0.43843094218020001</v>
      </c>
      <c r="AT172" s="90">
        <v>0.45450937038529099</v>
      </c>
      <c r="AU172" s="90">
        <v>40.067811319636199</v>
      </c>
      <c r="AV172" s="90">
        <v>39.605988650487703</v>
      </c>
      <c r="AW172" s="90">
        <v>0.74937911488097997</v>
      </c>
      <c r="AX172" s="90">
        <v>0.73857337456390104</v>
      </c>
      <c r="AY172" s="90">
        <v>0.87051913419226601</v>
      </c>
      <c r="AZ172" s="90">
        <v>0.88200065354242896</v>
      </c>
      <c r="BA172" s="91" t="s">
        <v>73</v>
      </c>
      <c r="BB172" s="91" t="s">
        <v>76</v>
      </c>
      <c r="BC172" s="91" t="s">
        <v>73</v>
      </c>
      <c r="BD172" s="91" t="s">
        <v>73</v>
      </c>
      <c r="BE172" s="91" t="s">
        <v>73</v>
      </c>
      <c r="BF172" s="91" t="s">
        <v>73</v>
      </c>
      <c r="BG172" s="91" t="s">
        <v>77</v>
      </c>
      <c r="BH172" s="91" t="s">
        <v>77</v>
      </c>
      <c r="BI172" s="85">
        <f t="shared" si="1387"/>
        <v>1</v>
      </c>
      <c r="BJ172" s="85" t="s">
        <v>88</v>
      </c>
      <c r="BK172" s="90">
        <v>0.48875926577338902</v>
      </c>
      <c r="BL172" s="90">
        <v>0.49850744282400899</v>
      </c>
      <c r="BM172" s="90">
        <v>34.750583660210602</v>
      </c>
      <c r="BN172" s="90">
        <v>34.841960954976599</v>
      </c>
      <c r="BO172" s="90">
        <v>0.71501100287101205</v>
      </c>
      <c r="BP172" s="90">
        <v>0.70816139203997197</v>
      </c>
      <c r="BQ172" s="90">
        <v>0.86944312864988105</v>
      </c>
      <c r="BR172" s="90">
        <v>0.88290786392832199</v>
      </c>
      <c r="BS172" s="85" t="s">
        <v>76</v>
      </c>
      <c r="BT172" s="85" t="s">
        <v>76</v>
      </c>
      <c r="BU172" s="85" t="s">
        <v>73</v>
      </c>
      <c r="BV172" s="85" t="s">
        <v>73</v>
      </c>
      <c r="BW172" s="85" t="s">
        <v>73</v>
      </c>
      <c r="BX172" s="85" t="s">
        <v>73</v>
      </c>
      <c r="BY172" s="85" t="s">
        <v>77</v>
      </c>
      <c r="BZ172" s="85" t="s">
        <v>77</v>
      </c>
    </row>
    <row r="173" spans="1:78" s="47" customFormat="1" x14ac:dyDescent="0.3">
      <c r="A173" s="48">
        <v>14165000</v>
      </c>
      <c r="B173" s="47">
        <v>23773513</v>
      </c>
      <c r="C173" s="47" t="s">
        <v>14</v>
      </c>
      <c r="D173" s="93" t="s">
        <v>187</v>
      </c>
      <c r="E173" s="93"/>
      <c r="F173" s="100"/>
      <c r="G173" s="49">
        <v>0.54</v>
      </c>
      <c r="H173" s="49" t="str">
        <f t="shared" si="1371"/>
        <v>S</v>
      </c>
      <c r="I173" s="49" t="str">
        <f t="shared" si="1372"/>
        <v>S</v>
      </c>
      <c r="J173" s="49" t="str">
        <f t="shared" si="1373"/>
        <v>S</v>
      </c>
      <c r="K173" s="49" t="str">
        <f t="shared" si="1374"/>
        <v>S</v>
      </c>
      <c r="L173" s="50">
        <v>0.222</v>
      </c>
      <c r="M173" s="50" t="str">
        <f t="shared" si="1375"/>
        <v>NS</v>
      </c>
      <c r="N173" s="49" t="str">
        <f t="shared" si="1376"/>
        <v>VG</v>
      </c>
      <c r="O173" s="49" t="str">
        <f t="shared" si="1377"/>
        <v>NS</v>
      </c>
      <c r="P173" s="49" t="str">
        <f t="shared" si="1378"/>
        <v>VG</v>
      </c>
      <c r="Q173" s="49">
        <v>0.67</v>
      </c>
      <c r="R173" s="49" t="str">
        <f t="shared" si="1379"/>
        <v>S</v>
      </c>
      <c r="S173" s="49" t="str">
        <f t="shared" si="1380"/>
        <v>NS</v>
      </c>
      <c r="T173" s="49" t="str">
        <f t="shared" si="1381"/>
        <v>NS</v>
      </c>
      <c r="U173" s="49" t="str">
        <f t="shared" si="1382"/>
        <v>NS</v>
      </c>
      <c r="V173" s="49">
        <v>0.71</v>
      </c>
      <c r="W173" s="49" t="str">
        <f t="shared" si="1383"/>
        <v>S</v>
      </c>
      <c r="X173" s="49" t="str">
        <f t="shared" si="1384"/>
        <v>VG</v>
      </c>
      <c r="Y173" s="49" t="str">
        <f t="shared" si="1385"/>
        <v>VG</v>
      </c>
      <c r="Z173" s="49" t="str">
        <f t="shared" si="1386"/>
        <v>VG</v>
      </c>
      <c r="AA173" s="51">
        <v>0.46449135700952998</v>
      </c>
      <c r="AB173" s="51">
        <v>0.48582826247624</v>
      </c>
      <c r="AC173" s="51">
        <v>36.925476905016303</v>
      </c>
      <c r="AD173" s="51">
        <v>35.422135499048998</v>
      </c>
      <c r="AE173" s="51">
        <v>0.73178456050293195</v>
      </c>
      <c r="AF173" s="51">
        <v>0.71705769469670899</v>
      </c>
      <c r="AG173" s="51">
        <v>0.86373220117502103</v>
      </c>
      <c r="AH173" s="51">
        <v>0.86641318681162205</v>
      </c>
      <c r="AI173" s="52" t="s">
        <v>76</v>
      </c>
      <c r="AJ173" s="52" t="s">
        <v>76</v>
      </c>
      <c r="AK173" s="52" t="s">
        <v>73</v>
      </c>
      <c r="AL173" s="52" t="s">
        <v>73</v>
      </c>
      <c r="AM173" s="52" t="s">
        <v>73</v>
      </c>
      <c r="AN173" s="52" t="s">
        <v>73</v>
      </c>
      <c r="AO173" s="52" t="s">
        <v>77</v>
      </c>
      <c r="AP173" s="52" t="s">
        <v>77</v>
      </c>
      <c r="AR173" s="53" t="s">
        <v>88</v>
      </c>
      <c r="AS173" s="51">
        <v>0.43843094218020001</v>
      </c>
      <c r="AT173" s="51">
        <v>0.45450937038529099</v>
      </c>
      <c r="AU173" s="51">
        <v>40.067811319636199</v>
      </c>
      <c r="AV173" s="51">
        <v>39.605988650487703</v>
      </c>
      <c r="AW173" s="51">
        <v>0.74937911488097997</v>
      </c>
      <c r="AX173" s="51">
        <v>0.73857337456390104</v>
      </c>
      <c r="AY173" s="51">
        <v>0.87051913419226601</v>
      </c>
      <c r="AZ173" s="51">
        <v>0.88200065354242896</v>
      </c>
      <c r="BA173" s="52" t="s">
        <v>73</v>
      </c>
      <c r="BB173" s="52" t="s">
        <v>76</v>
      </c>
      <c r="BC173" s="52" t="s">
        <v>73</v>
      </c>
      <c r="BD173" s="52" t="s">
        <v>73</v>
      </c>
      <c r="BE173" s="52" t="s">
        <v>73</v>
      </c>
      <c r="BF173" s="52" t="s">
        <v>73</v>
      </c>
      <c r="BG173" s="52" t="s">
        <v>77</v>
      </c>
      <c r="BH173" s="52" t="s">
        <v>77</v>
      </c>
      <c r="BI173" s="47">
        <f t="shared" si="1387"/>
        <v>1</v>
      </c>
      <c r="BJ173" s="47" t="s">
        <v>88</v>
      </c>
      <c r="BK173" s="51">
        <v>0.48875926577338902</v>
      </c>
      <c r="BL173" s="51">
        <v>0.49850744282400899</v>
      </c>
      <c r="BM173" s="51">
        <v>34.750583660210602</v>
      </c>
      <c r="BN173" s="51">
        <v>34.841960954976599</v>
      </c>
      <c r="BO173" s="51">
        <v>0.71501100287101205</v>
      </c>
      <c r="BP173" s="51">
        <v>0.70816139203997197</v>
      </c>
      <c r="BQ173" s="51">
        <v>0.86944312864988105</v>
      </c>
      <c r="BR173" s="51">
        <v>0.88290786392832199</v>
      </c>
      <c r="BS173" s="47" t="s">
        <v>76</v>
      </c>
      <c r="BT173" s="47" t="s">
        <v>76</v>
      </c>
      <c r="BU173" s="47" t="s">
        <v>73</v>
      </c>
      <c r="BV173" s="47" t="s">
        <v>73</v>
      </c>
      <c r="BW173" s="47" t="s">
        <v>73</v>
      </c>
      <c r="BX173" s="47" t="s">
        <v>73</v>
      </c>
      <c r="BY173" s="47" t="s">
        <v>77</v>
      </c>
      <c r="BZ173" s="47" t="s">
        <v>77</v>
      </c>
    </row>
    <row r="174" spans="1:78" s="47" customFormat="1" x14ac:dyDescent="0.3">
      <c r="A174" s="48">
        <v>14165000</v>
      </c>
      <c r="B174" s="47">
        <v>23773513</v>
      </c>
      <c r="C174" s="47" t="s">
        <v>14</v>
      </c>
      <c r="D174" s="93" t="s">
        <v>188</v>
      </c>
      <c r="E174" s="93"/>
      <c r="F174" s="100"/>
      <c r="G174" s="49">
        <v>0.49</v>
      </c>
      <c r="H174" s="49" t="str">
        <f t="shared" si="1371"/>
        <v>S</v>
      </c>
      <c r="I174" s="49" t="str">
        <f t="shared" si="1372"/>
        <v>S</v>
      </c>
      <c r="J174" s="49" t="str">
        <f t="shared" si="1373"/>
        <v>S</v>
      </c>
      <c r="K174" s="49" t="str">
        <f t="shared" si="1374"/>
        <v>S</v>
      </c>
      <c r="L174" s="50">
        <v>-2.1999999999999999E-2</v>
      </c>
      <c r="M174" s="50" t="str">
        <f t="shared" si="1375"/>
        <v>VG</v>
      </c>
      <c r="N174" s="49" t="str">
        <f t="shared" si="1376"/>
        <v>VG</v>
      </c>
      <c r="O174" s="49" t="str">
        <f t="shared" si="1377"/>
        <v>NS</v>
      </c>
      <c r="P174" s="49" t="str">
        <f t="shared" si="1378"/>
        <v>VG</v>
      </c>
      <c r="Q174" s="49">
        <v>0.72</v>
      </c>
      <c r="R174" s="49" t="str">
        <f t="shared" si="1379"/>
        <v>NS</v>
      </c>
      <c r="S174" s="49" t="str">
        <f t="shared" si="1380"/>
        <v>NS</v>
      </c>
      <c r="T174" s="49" t="str">
        <f t="shared" si="1381"/>
        <v>NS</v>
      </c>
      <c r="U174" s="49" t="str">
        <f t="shared" si="1382"/>
        <v>NS</v>
      </c>
      <c r="V174" s="49">
        <v>0.52</v>
      </c>
      <c r="W174" s="49" t="str">
        <f t="shared" si="1383"/>
        <v>NS</v>
      </c>
      <c r="X174" s="49" t="str">
        <f t="shared" si="1384"/>
        <v>VG</v>
      </c>
      <c r="Y174" s="49" t="str">
        <f t="shared" si="1385"/>
        <v>VG</v>
      </c>
      <c r="Z174" s="49" t="str">
        <f t="shared" si="1386"/>
        <v>VG</v>
      </c>
      <c r="AA174" s="51">
        <v>0.46449135700952998</v>
      </c>
      <c r="AB174" s="51">
        <v>0.48582826247624</v>
      </c>
      <c r="AC174" s="51">
        <v>36.925476905016303</v>
      </c>
      <c r="AD174" s="51">
        <v>35.422135499048998</v>
      </c>
      <c r="AE174" s="51">
        <v>0.73178456050293195</v>
      </c>
      <c r="AF174" s="51">
        <v>0.71705769469670899</v>
      </c>
      <c r="AG174" s="51">
        <v>0.86373220117502103</v>
      </c>
      <c r="AH174" s="51">
        <v>0.86641318681162205</v>
      </c>
      <c r="AI174" s="52" t="s">
        <v>76</v>
      </c>
      <c r="AJ174" s="52" t="s">
        <v>76</v>
      </c>
      <c r="AK174" s="52" t="s">
        <v>73</v>
      </c>
      <c r="AL174" s="52" t="s">
        <v>73</v>
      </c>
      <c r="AM174" s="52" t="s">
        <v>73</v>
      </c>
      <c r="AN174" s="52" t="s">
        <v>73</v>
      </c>
      <c r="AO174" s="52" t="s">
        <v>77</v>
      </c>
      <c r="AP174" s="52" t="s">
        <v>77</v>
      </c>
      <c r="AR174" s="53" t="s">
        <v>88</v>
      </c>
      <c r="AS174" s="51">
        <v>0.43843094218020001</v>
      </c>
      <c r="AT174" s="51">
        <v>0.45450937038529099</v>
      </c>
      <c r="AU174" s="51">
        <v>40.067811319636199</v>
      </c>
      <c r="AV174" s="51">
        <v>39.605988650487703</v>
      </c>
      <c r="AW174" s="51">
        <v>0.74937911488097997</v>
      </c>
      <c r="AX174" s="51">
        <v>0.73857337456390104</v>
      </c>
      <c r="AY174" s="51">
        <v>0.87051913419226601</v>
      </c>
      <c r="AZ174" s="51">
        <v>0.88200065354242896</v>
      </c>
      <c r="BA174" s="52" t="s">
        <v>73</v>
      </c>
      <c r="BB174" s="52" t="s">
        <v>76</v>
      </c>
      <c r="BC174" s="52" t="s">
        <v>73</v>
      </c>
      <c r="BD174" s="52" t="s">
        <v>73</v>
      </c>
      <c r="BE174" s="52" t="s">
        <v>73</v>
      </c>
      <c r="BF174" s="52" t="s">
        <v>73</v>
      </c>
      <c r="BG174" s="52" t="s">
        <v>77</v>
      </c>
      <c r="BH174" s="52" t="s">
        <v>77</v>
      </c>
      <c r="BI174" s="47">
        <f t="shared" si="1387"/>
        <v>1</v>
      </c>
      <c r="BJ174" s="47" t="s">
        <v>88</v>
      </c>
      <c r="BK174" s="51">
        <v>0.48875926577338902</v>
      </c>
      <c r="BL174" s="51">
        <v>0.49850744282400899</v>
      </c>
      <c r="BM174" s="51">
        <v>34.750583660210602</v>
      </c>
      <c r="BN174" s="51">
        <v>34.841960954976599</v>
      </c>
      <c r="BO174" s="51">
        <v>0.71501100287101205</v>
      </c>
      <c r="BP174" s="51">
        <v>0.70816139203997197</v>
      </c>
      <c r="BQ174" s="51">
        <v>0.86944312864988105</v>
      </c>
      <c r="BR174" s="51">
        <v>0.88290786392832199</v>
      </c>
      <c r="BS174" s="47" t="s">
        <v>76</v>
      </c>
      <c r="BT174" s="47" t="s">
        <v>76</v>
      </c>
      <c r="BU174" s="47" t="s">
        <v>73</v>
      </c>
      <c r="BV174" s="47" t="s">
        <v>73</v>
      </c>
      <c r="BW174" s="47" t="s">
        <v>73</v>
      </c>
      <c r="BX174" s="47" t="s">
        <v>73</v>
      </c>
      <c r="BY174" s="47" t="s">
        <v>77</v>
      </c>
      <c r="BZ174" s="47" t="s">
        <v>77</v>
      </c>
    </row>
    <row r="175" spans="1:78" s="30" customFormat="1" x14ac:dyDescent="0.3">
      <c r="A175" s="114">
        <v>14165000</v>
      </c>
      <c r="B175" s="30">
        <v>23773513</v>
      </c>
      <c r="C175" s="30" t="s">
        <v>14</v>
      </c>
      <c r="D175" s="115" t="s">
        <v>204</v>
      </c>
      <c r="E175" s="115"/>
      <c r="F175" s="116"/>
      <c r="G175" s="24">
        <v>7.0000000000000007E-2</v>
      </c>
      <c r="H175" s="24" t="str">
        <f t="shared" si="1371"/>
        <v>NS</v>
      </c>
      <c r="I175" s="24" t="str">
        <f t="shared" si="1372"/>
        <v>S</v>
      </c>
      <c r="J175" s="24" t="str">
        <f t="shared" si="1373"/>
        <v>S</v>
      </c>
      <c r="K175" s="24" t="str">
        <f t="shared" si="1374"/>
        <v>S</v>
      </c>
      <c r="L175" s="25">
        <v>-0.41</v>
      </c>
      <c r="M175" s="25" t="str">
        <f t="shared" si="1375"/>
        <v>NS</v>
      </c>
      <c r="N175" s="24" t="str">
        <f t="shared" si="1376"/>
        <v>VG</v>
      </c>
      <c r="O175" s="24" t="str">
        <f t="shared" si="1377"/>
        <v>NS</v>
      </c>
      <c r="P175" s="24" t="str">
        <f t="shared" si="1378"/>
        <v>VG</v>
      </c>
      <c r="Q175" s="24">
        <v>0.78</v>
      </c>
      <c r="R175" s="24" t="str">
        <f t="shared" si="1379"/>
        <v>NS</v>
      </c>
      <c r="S175" s="24" t="str">
        <f t="shared" si="1380"/>
        <v>NS</v>
      </c>
      <c r="T175" s="24" t="str">
        <f t="shared" si="1381"/>
        <v>NS</v>
      </c>
      <c r="U175" s="24" t="str">
        <f t="shared" si="1382"/>
        <v>NS</v>
      </c>
      <c r="V175" s="24">
        <v>0.57999999999999996</v>
      </c>
      <c r="W175" s="24" t="str">
        <f t="shared" si="1383"/>
        <v>NS</v>
      </c>
      <c r="X175" s="24" t="str">
        <f t="shared" si="1384"/>
        <v>VG</v>
      </c>
      <c r="Y175" s="24" t="str">
        <f t="shared" si="1385"/>
        <v>VG</v>
      </c>
      <c r="Z175" s="24" t="str">
        <f t="shared" si="1386"/>
        <v>VG</v>
      </c>
      <c r="AA175" s="33">
        <v>0.46449135700952998</v>
      </c>
      <c r="AB175" s="33">
        <v>0.48582826247624</v>
      </c>
      <c r="AC175" s="33">
        <v>36.925476905016303</v>
      </c>
      <c r="AD175" s="33">
        <v>35.422135499048998</v>
      </c>
      <c r="AE175" s="33">
        <v>0.73178456050293195</v>
      </c>
      <c r="AF175" s="33">
        <v>0.71705769469670899</v>
      </c>
      <c r="AG175" s="33">
        <v>0.86373220117502103</v>
      </c>
      <c r="AH175" s="33">
        <v>0.86641318681162205</v>
      </c>
      <c r="AI175" s="36" t="s">
        <v>76</v>
      </c>
      <c r="AJ175" s="36" t="s">
        <v>76</v>
      </c>
      <c r="AK175" s="36" t="s">
        <v>73</v>
      </c>
      <c r="AL175" s="36" t="s">
        <v>73</v>
      </c>
      <c r="AM175" s="36" t="s">
        <v>73</v>
      </c>
      <c r="AN175" s="36" t="s">
        <v>73</v>
      </c>
      <c r="AO175" s="36" t="s">
        <v>77</v>
      </c>
      <c r="AP175" s="36" t="s">
        <v>77</v>
      </c>
      <c r="AR175" s="117" t="s">
        <v>88</v>
      </c>
      <c r="AS175" s="33">
        <v>0.43843094218020001</v>
      </c>
      <c r="AT175" s="33">
        <v>0.45450937038529099</v>
      </c>
      <c r="AU175" s="33">
        <v>40.067811319636199</v>
      </c>
      <c r="AV175" s="33">
        <v>39.605988650487703</v>
      </c>
      <c r="AW175" s="33">
        <v>0.74937911488097997</v>
      </c>
      <c r="AX175" s="33">
        <v>0.73857337456390104</v>
      </c>
      <c r="AY175" s="33">
        <v>0.87051913419226601</v>
      </c>
      <c r="AZ175" s="33">
        <v>0.88200065354242896</v>
      </c>
      <c r="BA175" s="36" t="s">
        <v>73</v>
      </c>
      <c r="BB175" s="36" t="s">
        <v>76</v>
      </c>
      <c r="BC175" s="36" t="s">
        <v>73</v>
      </c>
      <c r="BD175" s="36" t="s">
        <v>73</v>
      </c>
      <c r="BE175" s="36" t="s">
        <v>73</v>
      </c>
      <c r="BF175" s="36" t="s">
        <v>73</v>
      </c>
      <c r="BG175" s="36" t="s">
        <v>77</v>
      </c>
      <c r="BH175" s="36" t="s">
        <v>77</v>
      </c>
      <c r="BI175" s="30">
        <f t="shared" si="1387"/>
        <v>1</v>
      </c>
      <c r="BJ175" s="30" t="s">
        <v>88</v>
      </c>
      <c r="BK175" s="33">
        <v>0.48875926577338902</v>
      </c>
      <c r="BL175" s="33">
        <v>0.49850744282400899</v>
      </c>
      <c r="BM175" s="33">
        <v>34.750583660210602</v>
      </c>
      <c r="BN175" s="33">
        <v>34.841960954976599</v>
      </c>
      <c r="BO175" s="33">
        <v>0.71501100287101205</v>
      </c>
      <c r="BP175" s="33">
        <v>0.70816139203997197</v>
      </c>
      <c r="BQ175" s="33">
        <v>0.86944312864988105</v>
      </c>
      <c r="BR175" s="33">
        <v>0.88290786392832199</v>
      </c>
      <c r="BS175" s="30" t="s">
        <v>76</v>
      </c>
      <c r="BT175" s="30" t="s">
        <v>76</v>
      </c>
      <c r="BU175" s="30" t="s">
        <v>73</v>
      </c>
      <c r="BV175" s="30" t="s">
        <v>73</v>
      </c>
      <c r="BW175" s="30" t="s">
        <v>73</v>
      </c>
      <c r="BX175" s="30" t="s">
        <v>73</v>
      </c>
      <c r="BY175" s="30" t="s">
        <v>77</v>
      </c>
      <c r="BZ175" s="30" t="s">
        <v>77</v>
      </c>
    </row>
    <row r="176" spans="1:78" s="47" customFormat="1" x14ac:dyDescent="0.3">
      <c r="A176" s="48">
        <v>14165000</v>
      </c>
      <c r="B176" s="47">
        <v>23773513</v>
      </c>
      <c r="C176" s="47" t="s">
        <v>14</v>
      </c>
      <c r="D176" s="93" t="s">
        <v>206</v>
      </c>
      <c r="E176" s="93"/>
      <c r="F176" s="100"/>
      <c r="G176" s="49">
        <v>0.71</v>
      </c>
      <c r="H176" s="49" t="str">
        <f t="shared" si="1371"/>
        <v>G</v>
      </c>
      <c r="I176" s="49" t="str">
        <f t="shared" si="1372"/>
        <v>S</v>
      </c>
      <c r="J176" s="49" t="str">
        <f t="shared" si="1373"/>
        <v>S</v>
      </c>
      <c r="K176" s="49" t="str">
        <f t="shared" si="1374"/>
        <v>S</v>
      </c>
      <c r="L176" s="50">
        <v>-0.16</v>
      </c>
      <c r="M176" s="50" t="str">
        <f t="shared" si="1375"/>
        <v>NS</v>
      </c>
      <c r="N176" s="49" t="str">
        <f t="shared" si="1376"/>
        <v>VG</v>
      </c>
      <c r="O176" s="49" t="str">
        <f t="shared" si="1377"/>
        <v>NS</v>
      </c>
      <c r="P176" s="49" t="str">
        <f t="shared" si="1378"/>
        <v>VG</v>
      </c>
      <c r="Q176" s="49">
        <v>0.53</v>
      </c>
      <c r="R176" s="49" t="str">
        <f t="shared" si="1379"/>
        <v>G</v>
      </c>
      <c r="S176" s="49" t="str">
        <f t="shared" si="1380"/>
        <v>NS</v>
      </c>
      <c r="T176" s="49" t="str">
        <f t="shared" si="1381"/>
        <v>NS</v>
      </c>
      <c r="U176" s="49" t="str">
        <f t="shared" si="1382"/>
        <v>NS</v>
      </c>
      <c r="V176" s="49">
        <v>0.84399999999999997</v>
      </c>
      <c r="W176" s="49" t="str">
        <f t="shared" si="1383"/>
        <v>G</v>
      </c>
      <c r="X176" s="49" t="str">
        <f t="shared" si="1384"/>
        <v>VG</v>
      </c>
      <c r="Y176" s="49" t="str">
        <f t="shared" si="1385"/>
        <v>VG</v>
      </c>
      <c r="Z176" s="49" t="str">
        <f t="shared" si="1386"/>
        <v>VG</v>
      </c>
      <c r="AA176" s="51">
        <v>0.46449135700952998</v>
      </c>
      <c r="AB176" s="51">
        <v>0.48582826247624</v>
      </c>
      <c r="AC176" s="51">
        <v>36.925476905016303</v>
      </c>
      <c r="AD176" s="51">
        <v>35.422135499048998</v>
      </c>
      <c r="AE176" s="51">
        <v>0.73178456050293195</v>
      </c>
      <c r="AF176" s="51">
        <v>0.71705769469670899</v>
      </c>
      <c r="AG176" s="51">
        <v>0.86373220117502103</v>
      </c>
      <c r="AH176" s="51">
        <v>0.86641318681162205</v>
      </c>
      <c r="AI176" s="52" t="s">
        <v>76</v>
      </c>
      <c r="AJ176" s="52" t="s">
        <v>76</v>
      </c>
      <c r="AK176" s="52" t="s">
        <v>73</v>
      </c>
      <c r="AL176" s="52" t="s">
        <v>73</v>
      </c>
      <c r="AM176" s="52" t="s">
        <v>73</v>
      </c>
      <c r="AN176" s="52" t="s">
        <v>73</v>
      </c>
      <c r="AO176" s="52" t="s">
        <v>77</v>
      </c>
      <c r="AP176" s="52" t="s">
        <v>77</v>
      </c>
      <c r="AR176" s="53" t="s">
        <v>88</v>
      </c>
      <c r="AS176" s="51">
        <v>0.43843094218020001</v>
      </c>
      <c r="AT176" s="51">
        <v>0.45450937038529099</v>
      </c>
      <c r="AU176" s="51">
        <v>40.067811319636199</v>
      </c>
      <c r="AV176" s="51">
        <v>39.605988650487703</v>
      </c>
      <c r="AW176" s="51">
        <v>0.74937911488097997</v>
      </c>
      <c r="AX176" s="51">
        <v>0.73857337456390104</v>
      </c>
      <c r="AY176" s="51">
        <v>0.87051913419226601</v>
      </c>
      <c r="AZ176" s="51">
        <v>0.88200065354242896</v>
      </c>
      <c r="BA176" s="52" t="s">
        <v>73</v>
      </c>
      <c r="BB176" s="52" t="s">
        <v>76</v>
      </c>
      <c r="BC176" s="52" t="s">
        <v>73</v>
      </c>
      <c r="BD176" s="52" t="s">
        <v>73</v>
      </c>
      <c r="BE176" s="52" t="s">
        <v>73</v>
      </c>
      <c r="BF176" s="52" t="s">
        <v>73</v>
      </c>
      <c r="BG176" s="52" t="s">
        <v>77</v>
      </c>
      <c r="BH176" s="52" t="s">
        <v>77</v>
      </c>
      <c r="BI176" s="47">
        <f t="shared" si="1387"/>
        <v>1</v>
      </c>
      <c r="BJ176" s="47" t="s">
        <v>88</v>
      </c>
      <c r="BK176" s="51">
        <v>0.48875926577338902</v>
      </c>
      <c r="BL176" s="51">
        <v>0.49850744282400899</v>
      </c>
      <c r="BM176" s="51">
        <v>34.750583660210602</v>
      </c>
      <c r="BN176" s="51">
        <v>34.841960954976599</v>
      </c>
      <c r="BO176" s="51">
        <v>0.71501100287101205</v>
      </c>
      <c r="BP176" s="51">
        <v>0.70816139203997197</v>
      </c>
      <c r="BQ176" s="51">
        <v>0.86944312864988105</v>
      </c>
      <c r="BR176" s="51">
        <v>0.88290786392832199</v>
      </c>
      <c r="BS176" s="47" t="s">
        <v>76</v>
      </c>
      <c r="BT176" s="47" t="s">
        <v>76</v>
      </c>
      <c r="BU176" s="47" t="s">
        <v>73</v>
      </c>
      <c r="BV176" s="47" t="s">
        <v>73</v>
      </c>
      <c r="BW176" s="47" t="s">
        <v>73</v>
      </c>
      <c r="BX176" s="47" t="s">
        <v>73</v>
      </c>
      <c r="BY176" s="47" t="s">
        <v>77</v>
      </c>
      <c r="BZ176" s="47" t="s">
        <v>77</v>
      </c>
    </row>
    <row r="177" spans="1:78" s="63" customFormat="1" x14ac:dyDescent="0.3">
      <c r="A177" s="62">
        <v>14165000</v>
      </c>
      <c r="B177" s="63">
        <v>23773513</v>
      </c>
      <c r="C177" s="63" t="s">
        <v>14</v>
      </c>
      <c r="D177" s="83" t="s">
        <v>209</v>
      </c>
      <c r="E177" s="83"/>
      <c r="F177" s="79"/>
      <c r="G177" s="64">
        <v>0.73</v>
      </c>
      <c r="H177" s="64" t="str">
        <f t="shared" si="1371"/>
        <v>G</v>
      </c>
      <c r="I177" s="64" t="str">
        <f t="shared" si="1372"/>
        <v>S</v>
      </c>
      <c r="J177" s="64" t="str">
        <f t="shared" si="1373"/>
        <v>S</v>
      </c>
      <c r="K177" s="64" t="str">
        <f t="shared" si="1374"/>
        <v>S</v>
      </c>
      <c r="L177" s="65">
        <v>-8.5000000000000006E-2</v>
      </c>
      <c r="M177" s="65" t="str">
        <f t="shared" si="1375"/>
        <v>G</v>
      </c>
      <c r="N177" s="64" t="str">
        <f t="shared" si="1376"/>
        <v>VG</v>
      </c>
      <c r="O177" s="64" t="str">
        <f t="shared" si="1377"/>
        <v>NS</v>
      </c>
      <c r="P177" s="64" t="str">
        <f t="shared" si="1378"/>
        <v>VG</v>
      </c>
      <c r="Q177" s="64">
        <v>0.52</v>
      </c>
      <c r="R177" s="64" t="str">
        <f t="shared" si="1379"/>
        <v>G</v>
      </c>
      <c r="S177" s="64" t="str">
        <f t="shared" si="1380"/>
        <v>NS</v>
      </c>
      <c r="T177" s="64" t="str">
        <f t="shared" si="1381"/>
        <v>NS</v>
      </c>
      <c r="U177" s="64" t="str">
        <f t="shared" si="1382"/>
        <v>NS</v>
      </c>
      <c r="V177" s="64">
        <v>0.85399999999999998</v>
      </c>
      <c r="W177" s="64" t="str">
        <f t="shared" si="1383"/>
        <v>VG</v>
      </c>
      <c r="X177" s="64" t="str">
        <f t="shared" si="1384"/>
        <v>VG</v>
      </c>
      <c r="Y177" s="64" t="str">
        <f t="shared" si="1385"/>
        <v>VG</v>
      </c>
      <c r="Z177" s="64" t="str">
        <f t="shared" si="1386"/>
        <v>VG</v>
      </c>
      <c r="AA177" s="66">
        <v>0.46449135700952998</v>
      </c>
      <c r="AB177" s="66">
        <v>0.48582826247624</v>
      </c>
      <c r="AC177" s="66">
        <v>36.925476905016303</v>
      </c>
      <c r="AD177" s="66">
        <v>35.422135499048998</v>
      </c>
      <c r="AE177" s="66">
        <v>0.73178456050293195</v>
      </c>
      <c r="AF177" s="66">
        <v>0.71705769469670899</v>
      </c>
      <c r="AG177" s="66">
        <v>0.86373220117502103</v>
      </c>
      <c r="AH177" s="66">
        <v>0.86641318681162205</v>
      </c>
      <c r="AI177" s="67" t="s">
        <v>76</v>
      </c>
      <c r="AJ177" s="67" t="s">
        <v>76</v>
      </c>
      <c r="AK177" s="67" t="s">
        <v>73</v>
      </c>
      <c r="AL177" s="67" t="s">
        <v>73</v>
      </c>
      <c r="AM177" s="67" t="s">
        <v>73</v>
      </c>
      <c r="AN177" s="67" t="s">
        <v>73</v>
      </c>
      <c r="AO177" s="67" t="s">
        <v>77</v>
      </c>
      <c r="AP177" s="67" t="s">
        <v>77</v>
      </c>
      <c r="AR177" s="68" t="s">
        <v>88</v>
      </c>
      <c r="AS177" s="66">
        <v>0.43843094218020001</v>
      </c>
      <c r="AT177" s="66">
        <v>0.45450937038529099</v>
      </c>
      <c r="AU177" s="66">
        <v>40.067811319636199</v>
      </c>
      <c r="AV177" s="66">
        <v>39.605988650487703</v>
      </c>
      <c r="AW177" s="66">
        <v>0.74937911488097997</v>
      </c>
      <c r="AX177" s="66">
        <v>0.73857337456390104</v>
      </c>
      <c r="AY177" s="66">
        <v>0.87051913419226601</v>
      </c>
      <c r="AZ177" s="66">
        <v>0.88200065354242896</v>
      </c>
      <c r="BA177" s="67" t="s">
        <v>73</v>
      </c>
      <c r="BB177" s="67" t="s">
        <v>76</v>
      </c>
      <c r="BC177" s="67" t="s">
        <v>73</v>
      </c>
      <c r="BD177" s="67" t="s">
        <v>73</v>
      </c>
      <c r="BE177" s="67" t="s">
        <v>73</v>
      </c>
      <c r="BF177" s="67" t="s">
        <v>73</v>
      </c>
      <c r="BG177" s="67" t="s">
        <v>77</v>
      </c>
      <c r="BH177" s="67" t="s">
        <v>77</v>
      </c>
      <c r="BI177" s="63">
        <f t="shared" si="1387"/>
        <v>1</v>
      </c>
      <c r="BJ177" s="63" t="s">
        <v>88</v>
      </c>
      <c r="BK177" s="66">
        <v>0.48875926577338902</v>
      </c>
      <c r="BL177" s="66">
        <v>0.49850744282400899</v>
      </c>
      <c r="BM177" s="66">
        <v>34.750583660210602</v>
      </c>
      <c r="BN177" s="66">
        <v>34.841960954976599</v>
      </c>
      <c r="BO177" s="66">
        <v>0.71501100287101205</v>
      </c>
      <c r="BP177" s="66">
        <v>0.70816139203997197</v>
      </c>
      <c r="BQ177" s="66">
        <v>0.86944312864988105</v>
      </c>
      <c r="BR177" s="66">
        <v>0.88290786392832199</v>
      </c>
      <c r="BS177" s="63" t="s">
        <v>76</v>
      </c>
      <c r="BT177" s="63" t="s">
        <v>76</v>
      </c>
      <c r="BU177" s="63" t="s">
        <v>73</v>
      </c>
      <c r="BV177" s="63" t="s">
        <v>73</v>
      </c>
      <c r="BW177" s="63" t="s">
        <v>73</v>
      </c>
      <c r="BX177" s="63" t="s">
        <v>73</v>
      </c>
      <c r="BY177" s="63" t="s">
        <v>77</v>
      </c>
      <c r="BZ177" s="63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3" t="s">
        <v>212</v>
      </c>
      <c r="E178" s="83"/>
      <c r="F178" s="79"/>
      <c r="G178" s="64">
        <v>0.71</v>
      </c>
      <c r="H178" s="64" t="str">
        <f t="shared" si="1371"/>
        <v>G</v>
      </c>
      <c r="I178" s="64" t="str">
        <f t="shared" si="1372"/>
        <v>S</v>
      </c>
      <c r="J178" s="64" t="str">
        <f t="shared" si="1373"/>
        <v>S</v>
      </c>
      <c r="K178" s="64" t="str">
        <f t="shared" si="1374"/>
        <v>S</v>
      </c>
      <c r="L178" s="65">
        <v>-0.01</v>
      </c>
      <c r="M178" s="65" t="str">
        <f t="shared" si="1375"/>
        <v>VG</v>
      </c>
      <c r="N178" s="64" t="str">
        <f t="shared" si="1376"/>
        <v>VG</v>
      </c>
      <c r="O178" s="64" t="str">
        <f t="shared" si="1377"/>
        <v>NS</v>
      </c>
      <c r="P178" s="64" t="str">
        <f t="shared" si="1378"/>
        <v>VG</v>
      </c>
      <c r="Q178" s="64">
        <v>0.54</v>
      </c>
      <c r="R178" s="64" t="str">
        <f t="shared" si="1379"/>
        <v>G</v>
      </c>
      <c r="S178" s="64" t="str">
        <f t="shared" si="1380"/>
        <v>NS</v>
      </c>
      <c r="T178" s="64" t="str">
        <f t="shared" si="1381"/>
        <v>NS</v>
      </c>
      <c r="U178" s="64" t="str">
        <f t="shared" si="1382"/>
        <v>NS</v>
      </c>
      <c r="V178" s="64">
        <v>0.85399999999999998</v>
      </c>
      <c r="W178" s="64" t="str">
        <f t="shared" si="1383"/>
        <v>VG</v>
      </c>
      <c r="X178" s="64" t="str">
        <f t="shared" si="1384"/>
        <v>VG</v>
      </c>
      <c r="Y178" s="64" t="str">
        <f t="shared" si="1385"/>
        <v>VG</v>
      </c>
      <c r="Z178" s="64" t="str">
        <f t="shared" si="1386"/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si="1387"/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3" customFormat="1" x14ac:dyDescent="0.3">
      <c r="A179" s="62">
        <v>14165000</v>
      </c>
      <c r="B179" s="63">
        <v>23773513</v>
      </c>
      <c r="C179" s="63" t="s">
        <v>14</v>
      </c>
      <c r="D179" s="83" t="s">
        <v>228</v>
      </c>
      <c r="E179" s="83"/>
      <c r="F179" s="79"/>
      <c r="G179" s="64">
        <v>0.71</v>
      </c>
      <c r="H179" s="64" t="str">
        <f t="shared" si="1371"/>
        <v>G</v>
      </c>
      <c r="I179" s="64" t="str">
        <f t="shared" si="1372"/>
        <v>S</v>
      </c>
      <c r="J179" s="64" t="str">
        <f t="shared" si="1373"/>
        <v>S</v>
      </c>
      <c r="K179" s="64" t="str">
        <f t="shared" si="1374"/>
        <v>S</v>
      </c>
      <c r="L179" s="65">
        <v>-1E-3</v>
      </c>
      <c r="M179" s="65" t="str">
        <f t="shared" si="1375"/>
        <v>VG</v>
      </c>
      <c r="N179" s="64" t="str">
        <f t="shared" si="1376"/>
        <v>VG</v>
      </c>
      <c r="O179" s="64" t="str">
        <f t="shared" si="1377"/>
        <v>NS</v>
      </c>
      <c r="P179" s="64" t="str">
        <f t="shared" si="1378"/>
        <v>VG</v>
      </c>
      <c r="Q179" s="64">
        <v>0.54</v>
      </c>
      <c r="R179" s="64" t="str">
        <f t="shared" si="1379"/>
        <v>G</v>
      </c>
      <c r="S179" s="64" t="str">
        <f t="shared" si="1380"/>
        <v>NS</v>
      </c>
      <c r="T179" s="64" t="str">
        <f t="shared" si="1381"/>
        <v>NS</v>
      </c>
      <c r="U179" s="64" t="str">
        <f t="shared" si="1382"/>
        <v>NS</v>
      </c>
      <c r="V179" s="64">
        <v>0.85399999999999998</v>
      </c>
      <c r="W179" s="64" t="str">
        <f t="shared" si="1383"/>
        <v>VG</v>
      </c>
      <c r="X179" s="64" t="str">
        <f t="shared" si="1384"/>
        <v>VG</v>
      </c>
      <c r="Y179" s="64" t="str">
        <f t="shared" si="1385"/>
        <v>VG</v>
      </c>
      <c r="Z179" s="64" t="str">
        <f t="shared" si="1386"/>
        <v>VG</v>
      </c>
      <c r="AA179" s="66">
        <v>0.46449135700952998</v>
      </c>
      <c r="AB179" s="66">
        <v>0.48582826247624</v>
      </c>
      <c r="AC179" s="66">
        <v>36.925476905016303</v>
      </c>
      <c r="AD179" s="66">
        <v>35.422135499048998</v>
      </c>
      <c r="AE179" s="66">
        <v>0.73178456050293195</v>
      </c>
      <c r="AF179" s="66">
        <v>0.71705769469670899</v>
      </c>
      <c r="AG179" s="66">
        <v>0.86373220117502103</v>
      </c>
      <c r="AH179" s="66">
        <v>0.86641318681162205</v>
      </c>
      <c r="AI179" s="67" t="s">
        <v>76</v>
      </c>
      <c r="AJ179" s="67" t="s">
        <v>76</v>
      </c>
      <c r="AK179" s="67" t="s">
        <v>73</v>
      </c>
      <c r="AL179" s="67" t="s">
        <v>73</v>
      </c>
      <c r="AM179" s="67" t="s">
        <v>73</v>
      </c>
      <c r="AN179" s="67" t="s">
        <v>73</v>
      </c>
      <c r="AO179" s="67" t="s">
        <v>77</v>
      </c>
      <c r="AP179" s="67" t="s">
        <v>77</v>
      </c>
      <c r="AR179" s="68" t="s">
        <v>88</v>
      </c>
      <c r="AS179" s="66">
        <v>0.43843094218020001</v>
      </c>
      <c r="AT179" s="66">
        <v>0.45450937038529099</v>
      </c>
      <c r="AU179" s="66">
        <v>40.067811319636199</v>
      </c>
      <c r="AV179" s="66">
        <v>39.605988650487703</v>
      </c>
      <c r="AW179" s="66">
        <v>0.74937911488097997</v>
      </c>
      <c r="AX179" s="66">
        <v>0.73857337456390104</v>
      </c>
      <c r="AY179" s="66">
        <v>0.87051913419226601</v>
      </c>
      <c r="AZ179" s="66">
        <v>0.88200065354242896</v>
      </c>
      <c r="BA179" s="67" t="s">
        <v>73</v>
      </c>
      <c r="BB179" s="67" t="s">
        <v>76</v>
      </c>
      <c r="BC179" s="67" t="s">
        <v>73</v>
      </c>
      <c r="BD179" s="67" t="s">
        <v>73</v>
      </c>
      <c r="BE179" s="67" t="s">
        <v>73</v>
      </c>
      <c r="BF179" s="67" t="s">
        <v>73</v>
      </c>
      <c r="BG179" s="67" t="s">
        <v>77</v>
      </c>
      <c r="BH179" s="67" t="s">
        <v>77</v>
      </c>
      <c r="BI179" s="63">
        <f t="shared" si="1387"/>
        <v>1</v>
      </c>
      <c r="BJ179" s="63" t="s">
        <v>88</v>
      </c>
      <c r="BK179" s="66">
        <v>0.48875926577338902</v>
      </c>
      <c r="BL179" s="66">
        <v>0.49850744282400899</v>
      </c>
      <c r="BM179" s="66">
        <v>34.750583660210602</v>
      </c>
      <c r="BN179" s="66">
        <v>34.841960954976599</v>
      </c>
      <c r="BO179" s="66">
        <v>0.71501100287101205</v>
      </c>
      <c r="BP179" s="66">
        <v>0.70816139203997197</v>
      </c>
      <c r="BQ179" s="66">
        <v>0.86944312864988105</v>
      </c>
      <c r="BR179" s="66">
        <v>0.88290786392832199</v>
      </c>
      <c r="BS179" s="63" t="s">
        <v>76</v>
      </c>
      <c r="BT179" s="63" t="s">
        <v>76</v>
      </c>
      <c r="BU179" s="63" t="s">
        <v>73</v>
      </c>
      <c r="BV179" s="63" t="s">
        <v>73</v>
      </c>
      <c r="BW179" s="63" t="s">
        <v>73</v>
      </c>
      <c r="BX179" s="63" t="s">
        <v>73</v>
      </c>
      <c r="BY179" s="63" t="s">
        <v>77</v>
      </c>
      <c r="BZ179" s="63" t="s">
        <v>77</v>
      </c>
    </row>
    <row r="180" spans="1:78" s="63" customFormat="1" x14ac:dyDescent="0.3">
      <c r="A180" s="62">
        <v>14165000</v>
      </c>
      <c r="B180" s="63">
        <v>23773513</v>
      </c>
      <c r="C180" s="63" t="s">
        <v>14</v>
      </c>
      <c r="D180" s="83" t="s">
        <v>254</v>
      </c>
      <c r="E180" s="83"/>
      <c r="F180" s="79"/>
      <c r="G180" s="64">
        <v>0.71</v>
      </c>
      <c r="H180" s="64" t="str">
        <f t="shared" si="1371"/>
        <v>G</v>
      </c>
      <c r="I180" s="64" t="str">
        <f t="shared" ref="I180" si="1388">AJ180</f>
        <v>S</v>
      </c>
      <c r="J180" s="64" t="str">
        <f t="shared" ref="J180" si="1389">BB180</f>
        <v>S</v>
      </c>
      <c r="K180" s="64" t="str">
        <f t="shared" ref="K180" si="1390">BT180</f>
        <v>S</v>
      </c>
      <c r="L180" s="65">
        <v>5.9999999999999995E-4</v>
      </c>
      <c r="M180" s="65" t="str">
        <f t="shared" si="1375"/>
        <v>VG</v>
      </c>
      <c r="N180" s="64" t="str">
        <f t="shared" ref="N180" si="1391">AO180</f>
        <v>VG</v>
      </c>
      <c r="O180" s="64" t="str">
        <f t="shared" ref="O180" si="1392">BD180</f>
        <v>NS</v>
      </c>
      <c r="P180" s="64" t="str">
        <f t="shared" ref="P180" si="1393">BY180</f>
        <v>VG</v>
      </c>
      <c r="Q180" s="64">
        <v>0.54</v>
      </c>
      <c r="R180" s="64" t="str">
        <f t="shared" si="1379"/>
        <v>G</v>
      </c>
      <c r="S180" s="64" t="str">
        <f t="shared" ref="S180" si="1394">AN180</f>
        <v>NS</v>
      </c>
      <c r="T180" s="64" t="str">
        <f t="shared" ref="T180" si="1395">BF180</f>
        <v>NS</v>
      </c>
      <c r="U180" s="64" t="str">
        <f t="shared" ref="U180" si="1396">BX180</f>
        <v>NS</v>
      </c>
      <c r="V180" s="64">
        <v>0.85399999999999998</v>
      </c>
      <c r="W180" s="64" t="str">
        <f t="shared" si="1383"/>
        <v>VG</v>
      </c>
      <c r="X180" s="64" t="str">
        <f t="shared" ref="X180" si="1397">AP180</f>
        <v>VG</v>
      </c>
      <c r="Y180" s="64" t="str">
        <f t="shared" ref="Y180" si="1398">BH180</f>
        <v>VG</v>
      </c>
      <c r="Z180" s="64" t="str">
        <f t="shared" ref="Z180" si="1399">BZ180</f>
        <v>VG</v>
      </c>
      <c r="AA180" s="66">
        <v>0.46449135700952998</v>
      </c>
      <c r="AB180" s="66">
        <v>0.48582826247624</v>
      </c>
      <c r="AC180" s="66">
        <v>36.925476905016303</v>
      </c>
      <c r="AD180" s="66">
        <v>35.422135499048998</v>
      </c>
      <c r="AE180" s="66">
        <v>0.73178456050293195</v>
      </c>
      <c r="AF180" s="66">
        <v>0.71705769469670899</v>
      </c>
      <c r="AG180" s="66">
        <v>0.86373220117502103</v>
      </c>
      <c r="AH180" s="66">
        <v>0.86641318681162205</v>
      </c>
      <c r="AI180" s="67" t="s">
        <v>76</v>
      </c>
      <c r="AJ180" s="67" t="s">
        <v>76</v>
      </c>
      <c r="AK180" s="67" t="s">
        <v>73</v>
      </c>
      <c r="AL180" s="67" t="s">
        <v>73</v>
      </c>
      <c r="AM180" s="67" t="s">
        <v>73</v>
      </c>
      <c r="AN180" s="67" t="s">
        <v>73</v>
      </c>
      <c r="AO180" s="67" t="s">
        <v>77</v>
      </c>
      <c r="AP180" s="67" t="s">
        <v>77</v>
      </c>
      <c r="AR180" s="68" t="s">
        <v>88</v>
      </c>
      <c r="AS180" s="66">
        <v>0.43843094218020001</v>
      </c>
      <c r="AT180" s="66">
        <v>0.45450937038529099</v>
      </c>
      <c r="AU180" s="66">
        <v>40.067811319636199</v>
      </c>
      <c r="AV180" s="66">
        <v>39.605988650487703</v>
      </c>
      <c r="AW180" s="66">
        <v>0.74937911488097997</v>
      </c>
      <c r="AX180" s="66">
        <v>0.73857337456390104</v>
      </c>
      <c r="AY180" s="66">
        <v>0.87051913419226601</v>
      </c>
      <c r="AZ180" s="66">
        <v>0.88200065354242896</v>
      </c>
      <c r="BA180" s="67" t="s">
        <v>73</v>
      </c>
      <c r="BB180" s="67" t="s">
        <v>76</v>
      </c>
      <c r="BC180" s="67" t="s">
        <v>73</v>
      </c>
      <c r="BD180" s="67" t="s">
        <v>73</v>
      </c>
      <c r="BE180" s="67" t="s">
        <v>73</v>
      </c>
      <c r="BF180" s="67" t="s">
        <v>73</v>
      </c>
      <c r="BG180" s="67" t="s">
        <v>77</v>
      </c>
      <c r="BH180" s="67" t="s">
        <v>77</v>
      </c>
      <c r="BI180" s="63">
        <f t="shared" ref="BI180" si="1400">IF(BJ180=AR180,1,0)</f>
        <v>1</v>
      </c>
      <c r="BJ180" s="63" t="s">
        <v>88</v>
      </c>
      <c r="BK180" s="66">
        <v>0.48875926577338902</v>
      </c>
      <c r="BL180" s="66">
        <v>0.49850744282400899</v>
      </c>
      <c r="BM180" s="66">
        <v>34.750583660210602</v>
      </c>
      <c r="BN180" s="66">
        <v>34.841960954976599</v>
      </c>
      <c r="BO180" s="66">
        <v>0.71501100287101205</v>
      </c>
      <c r="BP180" s="66">
        <v>0.70816139203997197</v>
      </c>
      <c r="BQ180" s="66">
        <v>0.86944312864988105</v>
      </c>
      <c r="BR180" s="66">
        <v>0.88290786392832199</v>
      </c>
      <c r="BS180" s="63" t="s">
        <v>76</v>
      </c>
      <c r="BT180" s="63" t="s">
        <v>76</v>
      </c>
      <c r="BU180" s="63" t="s">
        <v>73</v>
      </c>
      <c r="BV180" s="63" t="s">
        <v>73</v>
      </c>
      <c r="BW180" s="63" t="s">
        <v>73</v>
      </c>
      <c r="BX180" s="63" t="s">
        <v>73</v>
      </c>
      <c r="BY180" s="63" t="s">
        <v>77</v>
      </c>
      <c r="BZ180" s="63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3" t="s">
        <v>301</v>
      </c>
      <c r="E181" s="83"/>
      <c r="F181" s="79"/>
      <c r="G181" s="64">
        <v>0.69</v>
      </c>
      <c r="H181" s="64" t="str">
        <f t="shared" ref="H181" si="1401">IF(G181&gt;0.8,"VG",IF(G181&gt;0.7,"G",IF(G181&gt;0.45,"S","NS")))</f>
        <v>S</v>
      </c>
      <c r="I181" s="64" t="str">
        <f t="shared" ref="I181" si="1402">AJ181</f>
        <v>S</v>
      </c>
      <c r="J181" s="64" t="str">
        <f t="shared" ref="J181" si="1403">BB181</f>
        <v>S</v>
      </c>
      <c r="K181" s="64" t="str">
        <f t="shared" ref="K181" si="1404">BT181</f>
        <v>S</v>
      </c>
      <c r="L181" s="65">
        <v>-4.2900000000000001E-2</v>
      </c>
      <c r="M181" s="65" t="str">
        <f t="shared" ref="M181" si="1405">IF(ABS(L181)&lt;5%,"VG",IF(ABS(L181)&lt;10%,"G",IF(ABS(L181)&lt;15%,"S","NS")))</f>
        <v>VG</v>
      </c>
      <c r="N181" s="64" t="str">
        <f t="shared" ref="N181" si="1406">AO181</f>
        <v>VG</v>
      </c>
      <c r="O181" s="64" t="str">
        <f t="shared" ref="O181" si="1407">BD181</f>
        <v>NS</v>
      </c>
      <c r="P181" s="64" t="str">
        <f t="shared" ref="P181" si="1408">BY181</f>
        <v>VG</v>
      </c>
      <c r="Q181" s="64">
        <v>0.55000000000000004</v>
      </c>
      <c r="R181" s="64" t="str">
        <f t="shared" ref="R181" si="1409">IF(Q181&lt;=0.5,"VG",IF(Q181&lt;=0.6,"G",IF(Q181&lt;=0.7,"S","NS")))</f>
        <v>G</v>
      </c>
      <c r="S181" s="64" t="str">
        <f t="shared" ref="S181" si="1410">AN181</f>
        <v>NS</v>
      </c>
      <c r="T181" s="64" t="str">
        <f t="shared" ref="T181" si="1411">BF181</f>
        <v>NS</v>
      </c>
      <c r="U181" s="64" t="str">
        <f t="shared" ref="U181" si="1412">BX181</f>
        <v>NS</v>
      </c>
      <c r="V181" s="64">
        <v>0.77500000000000002</v>
      </c>
      <c r="W181" s="64" t="str">
        <f t="shared" ref="W181" si="1413">IF(V181&gt;0.85,"VG",IF(V181&gt;0.75,"G",IF(V181&gt;0.6,"S","NS")))</f>
        <v>G</v>
      </c>
      <c r="X181" s="64" t="str">
        <f t="shared" ref="X181" si="1414">AP181</f>
        <v>VG</v>
      </c>
      <c r="Y181" s="64" t="str">
        <f t="shared" ref="Y181" si="1415">BH181</f>
        <v>VG</v>
      </c>
      <c r="Z181" s="64" t="str">
        <f t="shared" ref="Z181" si="1416">BZ181</f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ref="BI181" si="1417">IF(BJ181=AR181,1,0)</f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3" t="s">
        <v>320</v>
      </c>
      <c r="E182" s="83"/>
      <c r="F182" s="79"/>
      <c r="G182" s="64">
        <v>0.69</v>
      </c>
      <c r="H182" s="64" t="str">
        <f t="shared" ref="H182" si="1418">IF(G182&gt;0.8,"VG",IF(G182&gt;0.7,"G",IF(G182&gt;0.45,"S","NS")))</f>
        <v>S</v>
      </c>
      <c r="I182" s="64" t="str">
        <f t="shared" ref="I182" si="1419">AJ182</f>
        <v>S</v>
      </c>
      <c r="J182" s="64" t="str">
        <f t="shared" ref="J182" si="1420">BB182</f>
        <v>S</v>
      </c>
      <c r="K182" s="64" t="str">
        <f t="shared" ref="K182" si="1421">BT182</f>
        <v>S</v>
      </c>
      <c r="L182" s="65">
        <v>-4.2900000000000001E-2</v>
      </c>
      <c r="M182" s="65" t="str">
        <f t="shared" ref="M182" si="1422">IF(ABS(L182)&lt;5%,"VG",IF(ABS(L182)&lt;10%,"G",IF(ABS(L182)&lt;15%,"S","NS")))</f>
        <v>VG</v>
      </c>
      <c r="N182" s="64" t="str">
        <f t="shared" ref="N182" si="1423">AO182</f>
        <v>VG</v>
      </c>
      <c r="O182" s="64" t="str">
        <f t="shared" ref="O182" si="1424">BD182</f>
        <v>NS</v>
      </c>
      <c r="P182" s="64" t="str">
        <f t="shared" ref="P182" si="1425">BY182</f>
        <v>VG</v>
      </c>
      <c r="Q182" s="64">
        <v>0.55000000000000004</v>
      </c>
      <c r="R182" s="64" t="str">
        <f t="shared" ref="R182" si="1426">IF(Q182&lt;=0.5,"VG",IF(Q182&lt;=0.6,"G",IF(Q182&lt;=0.7,"S","NS")))</f>
        <v>G</v>
      </c>
      <c r="S182" s="64" t="str">
        <f t="shared" ref="S182" si="1427">AN182</f>
        <v>NS</v>
      </c>
      <c r="T182" s="64" t="str">
        <f t="shared" ref="T182" si="1428">BF182</f>
        <v>NS</v>
      </c>
      <c r="U182" s="64" t="str">
        <f t="shared" ref="U182" si="1429">BX182</f>
        <v>NS</v>
      </c>
      <c r="V182" s="64">
        <v>0.77500000000000002</v>
      </c>
      <c r="W182" s="64" t="str">
        <f t="shared" ref="W182" si="1430">IF(V182&gt;0.85,"VG",IF(V182&gt;0.75,"G",IF(V182&gt;0.6,"S","NS")))</f>
        <v>G</v>
      </c>
      <c r="X182" s="64" t="str">
        <f t="shared" ref="X182" si="1431">AP182</f>
        <v>VG</v>
      </c>
      <c r="Y182" s="64" t="str">
        <f t="shared" ref="Y182" si="1432">BH182</f>
        <v>VG</v>
      </c>
      <c r="Z182" s="64" t="str">
        <f t="shared" ref="Z182" si="1433">BZ182</f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ref="BI182" si="1434">IF(BJ182=AR182,1,0)</f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3" t="s">
        <v>321</v>
      </c>
      <c r="E183" s="83" t="s">
        <v>322</v>
      </c>
      <c r="F183" s="79"/>
      <c r="G183" s="64">
        <v>0.69</v>
      </c>
      <c r="H183" s="64" t="str">
        <f t="shared" ref="H183" si="1435">IF(G183&gt;0.8,"VG",IF(G183&gt;0.7,"G",IF(G183&gt;0.45,"S","NS")))</f>
        <v>S</v>
      </c>
      <c r="I183" s="64" t="str">
        <f t="shared" ref="I183" si="1436">AJ183</f>
        <v>S</v>
      </c>
      <c r="J183" s="64" t="str">
        <f t="shared" ref="J183" si="1437">BB183</f>
        <v>S</v>
      </c>
      <c r="K183" s="64" t="str">
        <f t="shared" ref="K183" si="1438">BT183</f>
        <v>S</v>
      </c>
      <c r="L183" s="65">
        <v>-0.05</v>
      </c>
      <c r="M183" s="65" t="str">
        <f t="shared" ref="M183" si="1439">IF(ABS(L183)&lt;5%,"VG",IF(ABS(L183)&lt;10%,"G",IF(ABS(L183)&lt;15%,"S","NS")))</f>
        <v>G</v>
      </c>
      <c r="N183" s="64" t="str">
        <f t="shared" ref="N183" si="1440">AO183</f>
        <v>VG</v>
      </c>
      <c r="O183" s="64" t="str">
        <f t="shared" ref="O183" si="1441">BD183</f>
        <v>NS</v>
      </c>
      <c r="P183" s="64" t="str">
        <f t="shared" ref="P183" si="1442">BY183</f>
        <v>VG</v>
      </c>
      <c r="Q183" s="64">
        <v>0.55000000000000004</v>
      </c>
      <c r="R183" s="64" t="str">
        <f t="shared" ref="R183" si="1443">IF(Q183&lt;=0.5,"VG",IF(Q183&lt;=0.6,"G",IF(Q183&lt;=0.7,"S","NS")))</f>
        <v>G</v>
      </c>
      <c r="S183" s="64" t="str">
        <f t="shared" ref="S183" si="1444">AN183</f>
        <v>NS</v>
      </c>
      <c r="T183" s="64" t="str">
        <f t="shared" ref="T183" si="1445">BF183</f>
        <v>NS</v>
      </c>
      <c r="U183" s="64" t="str">
        <f t="shared" ref="U183" si="1446">BX183</f>
        <v>NS</v>
      </c>
      <c r="V183" s="64">
        <v>0.77</v>
      </c>
      <c r="W183" s="64" t="str">
        <f t="shared" ref="W183" si="1447">IF(V183&gt;0.85,"VG",IF(V183&gt;0.75,"G",IF(V183&gt;0.6,"S","NS")))</f>
        <v>G</v>
      </c>
      <c r="X183" s="64" t="str">
        <f t="shared" ref="X183" si="1448">AP183</f>
        <v>VG</v>
      </c>
      <c r="Y183" s="64" t="str">
        <f t="shared" ref="Y183" si="1449">BH183</f>
        <v>VG</v>
      </c>
      <c r="Z183" s="64" t="str">
        <f t="shared" ref="Z183" si="1450">BZ183</f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ref="BI183" si="1451">IF(BJ183=AR183,1,0)</f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3" t="s">
        <v>325</v>
      </c>
      <c r="E184" s="83"/>
      <c r="F184" s="79"/>
      <c r="G184" s="64">
        <v>0.82</v>
      </c>
      <c r="H184" s="64" t="str">
        <f t="shared" ref="H184" si="1452">IF(G184&gt;0.8,"VG",IF(G184&gt;0.7,"G",IF(G184&gt;0.45,"S","NS")))</f>
        <v>VG</v>
      </c>
      <c r="I184" s="64" t="str">
        <f t="shared" ref="I184" si="1453">AJ184</f>
        <v>S</v>
      </c>
      <c r="J184" s="64" t="str">
        <f t="shared" ref="J184" si="1454">BB184</f>
        <v>S</v>
      </c>
      <c r="K184" s="64" t="str">
        <f t="shared" ref="K184" si="1455">BT184</f>
        <v>S</v>
      </c>
      <c r="L184" s="65">
        <v>-1.18E-2</v>
      </c>
      <c r="M184" s="65" t="str">
        <f t="shared" ref="M184" si="1456">IF(ABS(L184)&lt;5%,"VG",IF(ABS(L184)&lt;10%,"G",IF(ABS(L184)&lt;15%,"S","NS")))</f>
        <v>VG</v>
      </c>
      <c r="N184" s="64" t="str">
        <f t="shared" ref="N184" si="1457">AO184</f>
        <v>VG</v>
      </c>
      <c r="O184" s="64" t="str">
        <f t="shared" ref="O184" si="1458">BD184</f>
        <v>NS</v>
      </c>
      <c r="P184" s="64" t="str">
        <f t="shared" ref="P184" si="1459">BY184</f>
        <v>VG</v>
      </c>
      <c r="Q184" s="64">
        <v>0.43</v>
      </c>
      <c r="R184" s="64" t="str">
        <f t="shared" ref="R184" si="1460">IF(Q184&lt;=0.5,"VG",IF(Q184&lt;=0.6,"G",IF(Q184&lt;=0.7,"S","NS")))</f>
        <v>VG</v>
      </c>
      <c r="S184" s="64" t="str">
        <f t="shared" ref="S184" si="1461">AN184</f>
        <v>NS</v>
      </c>
      <c r="T184" s="64" t="str">
        <f t="shared" ref="T184" si="1462">BF184</f>
        <v>NS</v>
      </c>
      <c r="U184" s="64" t="str">
        <f t="shared" ref="U184" si="1463">BX184</f>
        <v>NS</v>
      </c>
      <c r="V184" s="64">
        <v>0.82</v>
      </c>
      <c r="W184" s="64" t="str">
        <f t="shared" ref="W184" si="1464">IF(V184&gt;0.85,"VG",IF(V184&gt;0.75,"G",IF(V184&gt;0.6,"S","NS")))</f>
        <v>G</v>
      </c>
      <c r="X184" s="64" t="str">
        <f t="shared" ref="X184" si="1465">AP184</f>
        <v>VG</v>
      </c>
      <c r="Y184" s="64" t="str">
        <f t="shared" ref="Y184" si="1466">BH184</f>
        <v>VG</v>
      </c>
      <c r="Z184" s="64" t="str">
        <f t="shared" ref="Z184" si="1467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468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3" t="s">
        <v>336</v>
      </c>
      <c r="E185" s="83" t="s">
        <v>337</v>
      </c>
      <c r="F185" s="79"/>
      <c r="G185" s="64">
        <v>0.69</v>
      </c>
      <c r="H185" s="64" t="str">
        <f t="shared" ref="H185" si="1469">IF(G185&gt;0.8,"VG",IF(G185&gt;0.7,"G",IF(G185&gt;0.45,"S","NS")))</f>
        <v>S</v>
      </c>
      <c r="I185" s="64" t="str">
        <f t="shared" ref="I185" si="1470">AJ185</f>
        <v>S</v>
      </c>
      <c r="J185" s="64" t="str">
        <f t="shared" ref="J185" si="1471">BB185</f>
        <v>S</v>
      </c>
      <c r="K185" s="64" t="str">
        <f t="shared" ref="K185" si="1472">BT185</f>
        <v>S</v>
      </c>
      <c r="L185" s="65">
        <v>0.11550000000000001</v>
      </c>
      <c r="M185" s="65" t="str">
        <f t="shared" ref="M185" si="1473">IF(ABS(L185)&lt;5%,"VG",IF(ABS(L185)&lt;10%,"G",IF(ABS(L185)&lt;15%,"S","NS")))</f>
        <v>S</v>
      </c>
      <c r="N185" s="64" t="str">
        <f t="shared" ref="N185" si="1474">AO185</f>
        <v>VG</v>
      </c>
      <c r="O185" s="64" t="str">
        <f t="shared" ref="O185" si="1475">BD185</f>
        <v>NS</v>
      </c>
      <c r="P185" s="64" t="str">
        <f t="shared" ref="P185" si="1476">BY185</f>
        <v>VG</v>
      </c>
      <c r="Q185" s="64">
        <v>0.55000000000000004</v>
      </c>
      <c r="R185" s="64" t="str">
        <f t="shared" ref="R185" si="1477">IF(Q185&lt;=0.5,"VG",IF(Q185&lt;=0.6,"G",IF(Q185&lt;=0.7,"S","NS")))</f>
        <v>G</v>
      </c>
      <c r="S185" s="64" t="str">
        <f t="shared" ref="S185" si="1478">AN185</f>
        <v>NS</v>
      </c>
      <c r="T185" s="64" t="str">
        <f t="shared" ref="T185" si="1479">BF185</f>
        <v>NS</v>
      </c>
      <c r="U185" s="64" t="str">
        <f t="shared" ref="U185" si="1480">BX185</f>
        <v>NS</v>
      </c>
      <c r="V185" s="64">
        <v>0.85</v>
      </c>
      <c r="W185" s="64" t="str">
        <f t="shared" ref="W185" si="1481">IF(V185&gt;0.85,"VG",IF(V185&gt;0.75,"G",IF(V185&gt;0.6,"S","NS")))</f>
        <v>G</v>
      </c>
      <c r="X185" s="64" t="str">
        <f t="shared" ref="X185" si="1482">AP185</f>
        <v>VG</v>
      </c>
      <c r="Y185" s="64" t="str">
        <f t="shared" ref="Y185" si="1483">BH185</f>
        <v>VG</v>
      </c>
      <c r="Z185" s="64" t="str">
        <f t="shared" ref="Z185" si="1484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485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3" t="s">
        <v>336</v>
      </c>
      <c r="E186" s="83" t="s">
        <v>318</v>
      </c>
      <c r="F186" s="79"/>
      <c r="G186" s="64">
        <v>0.71099999999999997</v>
      </c>
      <c r="H186" s="64" t="str">
        <f t="shared" ref="H186" si="1486">IF(G186&gt;0.8,"VG",IF(G186&gt;0.7,"G",IF(G186&gt;0.45,"S","NS")))</f>
        <v>G</v>
      </c>
      <c r="I186" s="64" t="str">
        <f t="shared" ref="I186" si="1487">AJ186</f>
        <v>S</v>
      </c>
      <c r="J186" s="64" t="str">
        <f t="shared" ref="J186" si="1488">BB186</f>
        <v>S</v>
      </c>
      <c r="K186" s="64" t="str">
        <f t="shared" ref="K186" si="1489">BT186</f>
        <v>S</v>
      </c>
      <c r="L186" s="65">
        <v>5.9999999999999995E-4</v>
      </c>
      <c r="M186" s="65" t="str">
        <f t="shared" ref="M186" si="1490">IF(ABS(L186)&lt;5%,"VG",IF(ABS(L186)&lt;10%,"G",IF(ABS(L186)&lt;15%,"S","NS")))</f>
        <v>VG</v>
      </c>
      <c r="N186" s="64" t="str">
        <f t="shared" ref="N186" si="1491">AO186</f>
        <v>VG</v>
      </c>
      <c r="O186" s="64" t="str">
        <f t="shared" ref="O186" si="1492">BD186</f>
        <v>NS</v>
      </c>
      <c r="P186" s="64" t="str">
        <f t="shared" ref="P186" si="1493">BY186</f>
        <v>VG</v>
      </c>
      <c r="Q186" s="64">
        <v>0.54</v>
      </c>
      <c r="R186" s="64" t="str">
        <f t="shared" ref="R186" si="1494">IF(Q186&lt;=0.5,"VG",IF(Q186&lt;=0.6,"G",IF(Q186&lt;=0.7,"S","NS")))</f>
        <v>G</v>
      </c>
      <c r="S186" s="64" t="str">
        <f t="shared" ref="S186" si="1495">AN186</f>
        <v>NS</v>
      </c>
      <c r="T186" s="64" t="str">
        <f t="shared" ref="T186" si="1496">BF186</f>
        <v>NS</v>
      </c>
      <c r="U186" s="64" t="str">
        <f t="shared" ref="U186" si="1497">BX186</f>
        <v>NS</v>
      </c>
      <c r="V186" s="64">
        <v>0.85299999999999998</v>
      </c>
      <c r="W186" s="64" t="str">
        <f t="shared" ref="W186" si="1498">IF(V186&gt;0.85,"VG",IF(V186&gt;0.75,"G",IF(V186&gt;0.6,"S","NS")))</f>
        <v>VG</v>
      </c>
      <c r="X186" s="64" t="str">
        <f t="shared" ref="X186" si="1499">AP186</f>
        <v>VG</v>
      </c>
      <c r="Y186" s="64" t="str">
        <f t="shared" ref="Y186" si="1500">BH186</f>
        <v>VG</v>
      </c>
      <c r="Z186" s="64" t="str">
        <f t="shared" ref="Z186" si="1501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02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3" customFormat="1" x14ac:dyDescent="0.3">
      <c r="A187" s="62">
        <v>14165000</v>
      </c>
      <c r="B187" s="63">
        <v>23773513</v>
      </c>
      <c r="C187" s="63" t="s">
        <v>14</v>
      </c>
      <c r="D187" s="83" t="s">
        <v>346</v>
      </c>
      <c r="E187" s="83" t="s">
        <v>345</v>
      </c>
      <c r="F187" s="79"/>
      <c r="G187" s="81">
        <v>0.72599999999999998</v>
      </c>
      <c r="H187" s="64" t="str">
        <f t="shared" ref="H187" si="1503">IF(G187&gt;0.8,"VG",IF(G187&gt;0.7,"G",IF(G187&gt;0.45,"S","NS")))</f>
        <v>G</v>
      </c>
      <c r="I187" s="64" t="str">
        <f t="shared" ref="I187" si="1504">AJ187</f>
        <v>S</v>
      </c>
      <c r="J187" s="64" t="str">
        <f t="shared" ref="J187" si="1505">BB187</f>
        <v>S</v>
      </c>
      <c r="K187" s="64" t="str">
        <f t="shared" ref="K187" si="1506">BT187</f>
        <v>S</v>
      </c>
      <c r="L187" s="65">
        <v>-2.8E-3</v>
      </c>
      <c r="M187" s="65" t="str">
        <f t="shared" ref="M187" si="1507">IF(ABS(L187)&lt;5%,"VG",IF(ABS(L187)&lt;10%,"G",IF(ABS(L187)&lt;15%,"S","NS")))</f>
        <v>VG</v>
      </c>
      <c r="N187" s="64" t="str">
        <f t="shared" ref="N187" si="1508">AO187</f>
        <v>VG</v>
      </c>
      <c r="O187" s="64" t="str">
        <f t="shared" ref="O187" si="1509">BD187</f>
        <v>NS</v>
      </c>
      <c r="P187" s="64" t="str">
        <f t="shared" ref="P187" si="1510">BY187</f>
        <v>VG</v>
      </c>
      <c r="Q187" s="64">
        <v>0.52400000000000002</v>
      </c>
      <c r="R187" s="64" t="str">
        <f t="shared" ref="R187" si="1511">IF(Q187&lt;=0.5,"VG",IF(Q187&lt;=0.6,"G",IF(Q187&lt;=0.7,"S","NS")))</f>
        <v>G</v>
      </c>
      <c r="S187" s="64" t="str">
        <f t="shared" ref="S187" si="1512">AN187</f>
        <v>NS</v>
      </c>
      <c r="T187" s="64" t="str">
        <f t="shared" ref="T187" si="1513">BF187</f>
        <v>NS</v>
      </c>
      <c r="U187" s="64" t="str">
        <f t="shared" ref="U187" si="1514">BX187</f>
        <v>NS</v>
      </c>
      <c r="V187" s="64">
        <v>0.84399999999999997</v>
      </c>
      <c r="W187" s="64" t="str">
        <f t="shared" ref="W187" si="1515">IF(V187&gt;0.85,"VG",IF(V187&gt;0.75,"G",IF(V187&gt;0.6,"S","NS")))</f>
        <v>G</v>
      </c>
      <c r="X187" s="64" t="str">
        <f t="shared" ref="X187" si="1516">AP187</f>
        <v>VG</v>
      </c>
      <c r="Y187" s="64" t="str">
        <f t="shared" ref="Y187" si="1517">BH187</f>
        <v>VG</v>
      </c>
      <c r="Z187" s="64" t="str">
        <f t="shared" ref="Z187" si="1518">BZ187</f>
        <v>VG</v>
      </c>
      <c r="AA187" s="66">
        <v>0.46449135700952998</v>
      </c>
      <c r="AB187" s="66">
        <v>0.48582826247624</v>
      </c>
      <c r="AC187" s="66">
        <v>36.925476905016303</v>
      </c>
      <c r="AD187" s="66">
        <v>35.422135499048998</v>
      </c>
      <c r="AE187" s="66">
        <v>0.73178456050293195</v>
      </c>
      <c r="AF187" s="66">
        <v>0.71705769469670899</v>
      </c>
      <c r="AG187" s="66">
        <v>0.86373220117502103</v>
      </c>
      <c r="AH187" s="66">
        <v>0.86641318681162205</v>
      </c>
      <c r="AI187" s="67" t="s">
        <v>76</v>
      </c>
      <c r="AJ187" s="67" t="s">
        <v>76</v>
      </c>
      <c r="AK187" s="67" t="s">
        <v>73</v>
      </c>
      <c r="AL187" s="67" t="s">
        <v>73</v>
      </c>
      <c r="AM187" s="67" t="s">
        <v>73</v>
      </c>
      <c r="AN187" s="67" t="s">
        <v>73</v>
      </c>
      <c r="AO187" s="67" t="s">
        <v>77</v>
      </c>
      <c r="AP187" s="67" t="s">
        <v>77</v>
      </c>
      <c r="AR187" s="68" t="s">
        <v>88</v>
      </c>
      <c r="AS187" s="66">
        <v>0.43843094218020001</v>
      </c>
      <c r="AT187" s="66">
        <v>0.45450937038529099</v>
      </c>
      <c r="AU187" s="66">
        <v>40.067811319636199</v>
      </c>
      <c r="AV187" s="66">
        <v>39.605988650487703</v>
      </c>
      <c r="AW187" s="66">
        <v>0.74937911488097997</v>
      </c>
      <c r="AX187" s="66">
        <v>0.73857337456390104</v>
      </c>
      <c r="AY187" s="66">
        <v>0.87051913419226601</v>
      </c>
      <c r="AZ187" s="66">
        <v>0.88200065354242896</v>
      </c>
      <c r="BA187" s="67" t="s">
        <v>73</v>
      </c>
      <c r="BB187" s="67" t="s">
        <v>76</v>
      </c>
      <c r="BC187" s="67" t="s">
        <v>73</v>
      </c>
      <c r="BD187" s="67" t="s">
        <v>73</v>
      </c>
      <c r="BE187" s="67" t="s">
        <v>73</v>
      </c>
      <c r="BF187" s="67" t="s">
        <v>73</v>
      </c>
      <c r="BG187" s="67" t="s">
        <v>77</v>
      </c>
      <c r="BH187" s="67" t="s">
        <v>77</v>
      </c>
      <c r="BI187" s="63">
        <f t="shared" ref="BI187" si="1519">IF(BJ187=AR187,1,0)</f>
        <v>1</v>
      </c>
      <c r="BJ187" s="63" t="s">
        <v>88</v>
      </c>
      <c r="BK187" s="66">
        <v>0.48875926577338902</v>
      </c>
      <c r="BL187" s="66">
        <v>0.49850744282400899</v>
      </c>
      <c r="BM187" s="66">
        <v>34.750583660210602</v>
      </c>
      <c r="BN187" s="66">
        <v>34.841960954976599</v>
      </c>
      <c r="BO187" s="66">
        <v>0.71501100287101205</v>
      </c>
      <c r="BP187" s="66">
        <v>0.70816139203997197</v>
      </c>
      <c r="BQ187" s="66">
        <v>0.86944312864988105</v>
      </c>
      <c r="BR187" s="66">
        <v>0.88290786392832199</v>
      </c>
      <c r="BS187" s="63" t="s">
        <v>76</v>
      </c>
      <c r="BT187" s="63" t="s">
        <v>76</v>
      </c>
      <c r="BU187" s="63" t="s">
        <v>73</v>
      </c>
      <c r="BV187" s="63" t="s">
        <v>73</v>
      </c>
      <c r="BW187" s="63" t="s">
        <v>73</v>
      </c>
      <c r="BX187" s="63" t="s">
        <v>73</v>
      </c>
      <c r="BY187" s="63" t="s">
        <v>77</v>
      </c>
      <c r="BZ187" s="63" t="s">
        <v>77</v>
      </c>
    </row>
    <row r="188" spans="1:78" s="63" customFormat="1" x14ac:dyDescent="0.3">
      <c r="A188" s="62">
        <v>14165000</v>
      </c>
      <c r="B188" s="63">
        <v>23773513</v>
      </c>
      <c r="C188" s="63" t="s">
        <v>14</v>
      </c>
      <c r="D188" s="83" t="s">
        <v>347</v>
      </c>
      <c r="E188" s="83" t="s">
        <v>353</v>
      </c>
      <c r="F188" s="79"/>
      <c r="G188" s="81">
        <v>0.86199999999999999</v>
      </c>
      <c r="H188" s="64" t="str">
        <f t="shared" ref="H188" si="1520">IF(G188&gt;0.8,"VG",IF(G188&gt;0.7,"G",IF(G188&gt;0.45,"S","NS")))</f>
        <v>VG</v>
      </c>
      <c r="I188" s="64" t="str">
        <f t="shared" ref="I188" si="1521">AJ188</f>
        <v>S</v>
      </c>
      <c r="J188" s="64" t="str">
        <f t="shared" ref="J188" si="1522">BB188</f>
        <v>S</v>
      </c>
      <c r="K188" s="64" t="str">
        <f t="shared" ref="K188" si="1523">BT188</f>
        <v>S</v>
      </c>
      <c r="L188" s="65">
        <v>4.6699999999999997E-3</v>
      </c>
      <c r="M188" s="65" t="str">
        <f t="shared" ref="M188" si="1524">IF(ABS(L188)&lt;5%,"VG",IF(ABS(L188)&lt;10%,"G",IF(ABS(L188)&lt;15%,"S","NS")))</f>
        <v>VG</v>
      </c>
      <c r="N188" s="64" t="str">
        <f t="shared" ref="N188" si="1525">AO188</f>
        <v>VG</v>
      </c>
      <c r="O188" s="64" t="str">
        <f t="shared" ref="O188" si="1526">BD188</f>
        <v>NS</v>
      </c>
      <c r="P188" s="64" t="str">
        <f t="shared" ref="P188" si="1527">BY188</f>
        <v>VG</v>
      </c>
      <c r="Q188" s="64">
        <v>0.372</v>
      </c>
      <c r="R188" s="64" t="str">
        <f t="shared" ref="R188" si="1528">IF(Q188&lt;=0.5,"VG",IF(Q188&lt;=0.6,"G",IF(Q188&lt;=0.7,"S","NS")))</f>
        <v>VG</v>
      </c>
      <c r="S188" s="64" t="str">
        <f t="shared" ref="S188" si="1529">AN188</f>
        <v>NS</v>
      </c>
      <c r="T188" s="64" t="str">
        <f t="shared" ref="T188" si="1530">BF188</f>
        <v>NS</v>
      </c>
      <c r="U188" s="64" t="str">
        <f t="shared" ref="U188" si="1531">BX188</f>
        <v>NS</v>
      </c>
      <c r="V188" s="64">
        <v>0.86599999999999999</v>
      </c>
      <c r="W188" s="64" t="str">
        <f t="shared" ref="W188" si="1532">IF(V188&gt;0.85,"VG",IF(V188&gt;0.75,"G",IF(V188&gt;0.6,"S","NS")))</f>
        <v>VG</v>
      </c>
      <c r="X188" s="64" t="str">
        <f t="shared" ref="X188" si="1533">AP188</f>
        <v>VG</v>
      </c>
      <c r="Y188" s="64" t="str">
        <f t="shared" ref="Y188" si="1534">BH188</f>
        <v>VG</v>
      </c>
      <c r="Z188" s="64" t="str">
        <f t="shared" ref="Z188" si="1535">BZ188</f>
        <v>VG</v>
      </c>
      <c r="AA188" s="66">
        <v>0.46449135700952998</v>
      </c>
      <c r="AB188" s="66">
        <v>0.48582826247624</v>
      </c>
      <c r="AC188" s="66">
        <v>36.925476905016303</v>
      </c>
      <c r="AD188" s="66">
        <v>35.422135499048998</v>
      </c>
      <c r="AE188" s="66">
        <v>0.73178456050293195</v>
      </c>
      <c r="AF188" s="66">
        <v>0.71705769469670899</v>
      </c>
      <c r="AG188" s="66">
        <v>0.86373220117502103</v>
      </c>
      <c r="AH188" s="66">
        <v>0.86641318681162205</v>
      </c>
      <c r="AI188" s="67" t="s">
        <v>76</v>
      </c>
      <c r="AJ188" s="67" t="s">
        <v>76</v>
      </c>
      <c r="AK188" s="67" t="s">
        <v>73</v>
      </c>
      <c r="AL188" s="67" t="s">
        <v>73</v>
      </c>
      <c r="AM188" s="67" t="s">
        <v>73</v>
      </c>
      <c r="AN188" s="67" t="s">
        <v>73</v>
      </c>
      <c r="AO188" s="67" t="s">
        <v>77</v>
      </c>
      <c r="AP188" s="67" t="s">
        <v>77</v>
      </c>
      <c r="AR188" s="68" t="s">
        <v>88</v>
      </c>
      <c r="AS188" s="66">
        <v>0.43843094218020001</v>
      </c>
      <c r="AT188" s="66">
        <v>0.45450937038529099</v>
      </c>
      <c r="AU188" s="66">
        <v>40.067811319636199</v>
      </c>
      <c r="AV188" s="66">
        <v>39.605988650487703</v>
      </c>
      <c r="AW188" s="66">
        <v>0.74937911488097997</v>
      </c>
      <c r="AX188" s="66">
        <v>0.73857337456390104</v>
      </c>
      <c r="AY188" s="66">
        <v>0.87051913419226601</v>
      </c>
      <c r="AZ188" s="66">
        <v>0.88200065354242896</v>
      </c>
      <c r="BA188" s="67" t="s">
        <v>73</v>
      </c>
      <c r="BB188" s="67" t="s">
        <v>76</v>
      </c>
      <c r="BC188" s="67" t="s">
        <v>73</v>
      </c>
      <c r="BD188" s="67" t="s">
        <v>73</v>
      </c>
      <c r="BE188" s="67" t="s">
        <v>73</v>
      </c>
      <c r="BF188" s="67" t="s">
        <v>73</v>
      </c>
      <c r="BG188" s="67" t="s">
        <v>77</v>
      </c>
      <c r="BH188" s="67" t="s">
        <v>77</v>
      </c>
      <c r="BI188" s="63">
        <f t="shared" ref="BI188" si="1536">IF(BJ188=AR188,1,0)</f>
        <v>1</v>
      </c>
      <c r="BJ188" s="63" t="s">
        <v>88</v>
      </c>
      <c r="BK188" s="66">
        <v>0.48875926577338902</v>
      </c>
      <c r="BL188" s="66">
        <v>0.49850744282400899</v>
      </c>
      <c r="BM188" s="66">
        <v>34.750583660210602</v>
      </c>
      <c r="BN188" s="66">
        <v>34.841960954976599</v>
      </c>
      <c r="BO188" s="66">
        <v>0.71501100287101205</v>
      </c>
      <c r="BP188" s="66">
        <v>0.70816139203997197</v>
      </c>
      <c r="BQ188" s="66">
        <v>0.86944312864988105</v>
      </c>
      <c r="BR188" s="66">
        <v>0.88290786392832199</v>
      </c>
      <c r="BS188" s="63" t="s">
        <v>76</v>
      </c>
      <c r="BT188" s="63" t="s">
        <v>76</v>
      </c>
      <c r="BU188" s="63" t="s">
        <v>73</v>
      </c>
      <c r="BV188" s="63" t="s">
        <v>73</v>
      </c>
      <c r="BW188" s="63" t="s">
        <v>73</v>
      </c>
      <c r="BX188" s="63" t="s">
        <v>73</v>
      </c>
      <c r="BY188" s="63" t="s">
        <v>77</v>
      </c>
      <c r="BZ188" s="63" t="s">
        <v>77</v>
      </c>
    </row>
    <row r="189" spans="1:78" s="63" customFormat="1" x14ac:dyDescent="0.3">
      <c r="A189" s="62">
        <v>14165000</v>
      </c>
      <c r="B189" s="63">
        <v>23773513</v>
      </c>
      <c r="C189" s="63" t="s">
        <v>14</v>
      </c>
      <c r="D189" s="83" t="s">
        <v>346</v>
      </c>
      <c r="E189" s="83" t="s">
        <v>343</v>
      </c>
      <c r="F189" s="79"/>
      <c r="G189" s="81">
        <v>0.72499999999999998</v>
      </c>
      <c r="H189" s="64" t="str">
        <f t="shared" ref="H189" si="1537">IF(G189&gt;0.8,"VG",IF(G189&gt;0.7,"G",IF(G189&gt;0.45,"S","NS")))</f>
        <v>G</v>
      </c>
      <c r="I189" s="64" t="str">
        <f t="shared" ref="I189" si="1538">AJ189</f>
        <v>S</v>
      </c>
      <c r="J189" s="64" t="str">
        <f t="shared" ref="J189" si="1539">BB189</f>
        <v>S</v>
      </c>
      <c r="K189" s="64" t="str">
        <f t="shared" ref="K189" si="1540">BT189</f>
        <v>S</v>
      </c>
      <c r="L189" s="65">
        <v>-8.2000000000000003E-2</v>
      </c>
      <c r="M189" s="65" t="str">
        <f t="shared" ref="M189" si="1541">IF(ABS(L189)&lt;5%,"VG",IF(ABS(L189)&lt;10%,"G",IF(ABS(L189)&lt;15%,"S","NS")))</f>
        <v>G</v>
      </c>
      <c r="N189" s="64" t="str">
        <f t="shared" ref="N189" si="1542">AO189</f>
        <v>VG</v>
      </c>
      <c r="O189" s="64" t="str">
        <f t="shared" ref="O189" si="1543">BD189</f>
        <v>NS</v>
      </c>
      <c r="P189" s="64" t="str">
        <f t="shared" ref="P189" si="1544">BY189</f>
        <v>VG</v>
      </c>
      <c r="Q189" s="64">
        <v>0.52200000000000002</v>
      </c>
      <c r="R189" s="64" t="str">
        <f t="shared" ref="R189" si="1545">IF(Q189&lt;=0.5,"VG",IF(Q189&lt;=0.6,"G",IF(Q189&lt;=0.7,"S","NS")))</f>
        <v>G</v>
      </c>
      <c r="S189" s="64" t="str">
        <f t="shared" ref="S189" si="1546">AN189</f>
        <v>NS</v>
      </c>
      <c r="T189" s="64" t="str">
        <f t="shared" ref="T189" si="1547">BF189</f>
        <v>NS</v>
      </c>
      <c r="U189" s="64" t="str">
        <f t="shared" ref="U189" si="1548">BX189</f>
        <v>NS</v>
      </c>
      <c r="V189" s="64">
        <v>0.85399999999999998</v>
      </c>
      <c r="W189" s="64" t="str">
        <f t="shared" ref="W189" si="1549">IF(V189&gt;0.85,"VG",IF(V189&gt;0.75,"G",IF(V189&gt;0.6,"S","NS")))</f>
        <v>VG</v>
      </c>
      <c r="X189" s="64" t="str">
        <f t="shared" ref="X189" si="1550">AP189</f>
        <v>VG</v>
      </c>
      <c r="Y189" s="64" t="str">
        <f t="shared" ref="Y189" si="1551">BH189</f>
        <v>VG</v>
      </c>
      <c r="Z189" s="64" t="str">
        <f t="shared" ref="Z189" si="1552">BZ189</f>
        <v>VG</v>
      </c>
      <c r="AA189" s="66">
        <v>0.46449135700952998</v>
      </c>
      <c r="AB189" s="66">
        <v>0.48582826247624</v>
      </c>
      <c r="AC189" s="66">
        <v>36.925476905016303</v>
      </c>
      <c r="AD189" s="66">
        <v>35.422135499048998</v>
      </c>
      <c r="AE189" s="66">
        <v>0.73178456050293195</v>
      </c>
      <c r="AF189" s="66">
        <v>0.71705769469670899</v>
      </c>
      <c r="AG189" s="66">
        <v>0.86373220117502103</v>
      </c>
      <c r="AH189" s="66">
        <v>0.86641318681162205</v>
      </c>
      <c r="AI189" s="67" t="s">
        <v>76</v>
      </c>
      <c r="AJ189" s="67" t="s">
        <v>76</v>
      </c>
      <c r="AK189" s="67" t="s">
        <v>73</v>
      </c>
      <c r="AL189" s="67" t="s">
        <v>73</v>
      </c>
      <c r="AM189" s="67" t="s">
        <v>73</v>
      </c>
      <c r="AN189" s="67" t="s">
        <v>73</v>
      </c>
      <c r="AO189" s="67" t="s">
        <v>77</v>
      </c>
      <c r="AP189" s="67" t="s">
        <v>77</v>
      </c>
      <c r="AR189" s="68" t="s">
        <v>88</v>
      </c>
      <c r="AS189" s="66">
        <v>0.43843094218020001</v>
      </c>
      <c r="AT189" s="66">
        <v>0.45450937038529099</v>
      </c>
      <c r="AU189" s="66">
        <v>40.067811319636199</v>
      </c>
      <c r="AV189" s="66">
        <v>39.605988650487703</v>
      </c>
      <c r="AW189" s="66">
        <v>0.74937911488097997</v>
      </c>
      <c r="AX189" s="66">
        <v>0.73857337456390104</v>
      </c>
      <c r="AY189" s="66">
        <v>0.87051913419226601</v>
      </c>
      <c r="AZ189" s="66">
        <v>0.88200065354242896</v>
      </c>
      <c r="BA189" s="67" t="s">
        <v>73</v>
      </c>
      <c r="BB189" s="67" t="s">
        <v>76</v>
      </c>
      <c r="BC189" s="67" t="s">
        <v>73</v>
      </c>
      <c r="BD189" s="67" t="s">
        <v>73</v>
      </c>
      <c r="BE189" s="67" t="s">
        <v>73</v>
      </c>
      <c r="BF189" s="67" t="s">
        <v>73</v>
      </c>
      <c r="BG189" s="67" t="s">
        <v>77</v>
      </c>
      <c r="BH189" s="67" t="s">
        <v>77</v>
      </c>
      <c r="BI189" s="63">
        <f t="shared" ref="BI189" si="1553">IF(BJ189=AR189,1,0)</f>
        <v>1</v>
      </c>
      <c r="BJ189" s="63" t="s">
        <v>88</v>
      </c>
      <c r="BK189" s="66">
        <v>0.48875926577338902</v>
      </c>
      <c r="BL189" s="66">
        <v>0.49850744282400899</v>
      </c>
      <c r="BM189" s="66">
        <v>34.750583660210602</v>
      </c>
      <c r="BN189" s="66">
        <v>34.841960954976599</v>
      </c>
      <c r="BO189" s="66">
        <v>0.71501100287101205</v>
      </c>
      <c r="BP189" s="66">
        <v>0.70816139203997197</v>
      </c>
      <c r="BQ189" s="66">
        <v>0.86944312864988105</v>
      </c>
      <c r="BR189" s="66">
        <v>0.88290786392832199</v>
      </c>
      <c r="BS189" s="63" t="s">
        <v>76</v>
      </c>
      <c r="BT189" s="63" t="s">
        <v>76</v>
      </c>
      <c r="BU189" s="63" t="s">
        <v>73</v>
      </c>
      <c r="BV189" s="63" t="s">
        <v>73</v>
      </c>
      <c r="BW189" s="63" t="s">
        <v>73</v>
      </c>
      <c r="BX189" s="63" t="s">
        <v>73</v>
      </c>
      <c r="BY189" s="63" t="s">
        <v>77</v>
      </c>
      <c r="BZ189" s="63" t="s">
        <v>77</v>
      </c>
    </row>
    <row r="190" spans="1:78" s="69" customFormat="1" x14ac:dyDescent="0.3">
      <c r="A190" s="72"/>
      <c r="D190" s="113"/>
      <c r="E190" s="113"/>
      <c r="F190" s="80"/>
      <c r="G190" s="158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x14ac:dyDescent="0.3">
      <c r="A191" s="32" t="s">
        <v>57</v>
      </c>
    </row>
    <row r="192" spans="1:78" x14ac:dyDescent="0.3">
      <c r="A192" s="3" t="s">
        <v>16</v>
      </c>
      <c r="B192" s="3" t="s">
        <v>56</v>
      </c>
      <c r="G192" s="16" t="s">
        <v>48</v>
      </c>
      <c r="L192" s="19" t="s">
        <v>49</v>
      </c>
      <c r="Q192" s="17" t="s">
        <v>50</v>
      </c>
      <c r="V192" s="18" t="s">
        <v>51</v>
      </c>
      <c r="AA192" s="36" t="s">
        <v>69</v>
      </c>
      <c r="AB192" s="36" t="s">
        <v>70</v>
      </c>
      <c r="AC192" s="37" t="s">
        <v>69</v>
      </c>
      <c r="AD192" s="37" t="s">
        <v>70</v>
      </c>
      <c r="AE192" s="38" t="s">
        <v>69</v>
      </c>
      <c r="AF192" s="38" t="s">
        <v>70</v>
      </c>
      <c r="AG192" s="3" t="s">
        <v>69</v>
      </c>
      <c r="AH192" s="3" t="s">
        <v>70</v>
      </c>
      <c r="AI192" s="39" t="s">
        <v>69</v>
      </c>
      <c r="AJ192" s="39" t="s">
        <v>70</v>
      </c>
      <c r="AK192" s="37" t="s">
        <v>69</v>
      </c>
      <c r="AL192" s="37" t="s">
        <v>70</v>
      </c>
      <c r="AM192" s="38" t="s">
        <v>69</v>
      </c>
      <c r="AN192" s="38" t="s">
        <v>70</v>
      </c>
      <c r="AO192" s="3" t="s">
        <v>69</v>
      </c>
      <c r="AP192" s="3" t="s">
        <v>70</v>
      </c>
      <c r="AS192" s="36" t="s">
        <v>71</v>
      </c>
      <c r="AT192" s="36" t="s">
        <v>72</v>
      </c>
      <c r="AU192" s="40" t="s">
        <v>71</v>
      </c>
      <c r="AV192" s="40" t="s">
        <v>72</v>
      </c>
      <c r="AW192" s="41" t="s">
        <v>71</v>
      </c>
      <c r="AX192" s="41" t="s">
        <v>72</v>
      </c>
      <c r="AY192" s="3" t="s">
        <v>71</v>
      </c>
      <c r="AZ192" s="3" t="s">
        <v>72</v>
      </c>
      <c r="BA192" s="36" t="s">
        <v>71</v>
      </c>
      <c r="BB192" s="36" t="s">
        <v>72</v>
      </c>
      <c r="BC192" s="40" t="s">
        <v>71</v>
      </c>
      <c r="BD192" s="40" t="s">
        <v>72</v>
      </c>
      <c r="BE192" s="41" t="s">
        <v>71</v>
      </c>
      <c r="BF192" s="41" t="s">
        <v>72</v>
      </c>
      <c r="BG192" s="3" t="s">
        <v>71</v>
      </c>
      <c r="BH192" s="3" t="s">
        <v>72</v>
      </c>
      <c r="BK192" s="35" t="s">
        <v>71</v>
      </c>
      <c r="BL192" s="35" t="s">
        <v>72</v>
      </c>
      <c r="BM192" s="35" t="s">
        <v>71</v>
      </c>
      <c r="BN192" s="35" t="s">
        <v>72</v>
      </c>
      <c r="BO192" s="35" t="s">
        <v>71</v>
      </c>
      <c r="BP192" s="35" t="s">
        <v>72</v>
      </c>
      <c r="BQ192" s="35" t="s">
        <v>71</v>
      </c>
      <c r="BR192" s="35" t="s">
        <v>72</v>
      </c>
      <c r="BS192" t="s">
        <v>71</v>
      </c>
      <c r="BT192" t="s">
        <v>72</v>
      </c>
      <c r="BU192" t="s">
        <v>71</v>
      </c>
      <c r="BV192" t="s">
        <v>72</v>
      </c>
      <c r="BW192" t="s">
        <v>71</v>
      </c>
      <c r="BX192" t="s">
        <v>72</v>
      </c>
      <c r="BY192" t="s">
        <v>71</v>
      </c>
      <c r="BZ192" t="s">
        <v>72</v>
      </c>
    </row>
    <row r="193" spans="1:38" x14ac:dyDescent="0.3">
      <c r="A193">
        <v>14159200</v>
      </c>
      <c r="B193">
        <v>23773037</v>
      </c>
      <c r="C193" t="s">
        <v>58</v>
      </c>
      <c r="D193" t="s">
        <v>55</v>
      </c>
      <c r="G193" s="16">
        <v>0.85199999999999998</v>
      </c>
      <c r="H193" s="16" t="str">
        <f t="shared" ref="H193:H199" si="1554">IF(G193&gt;0.8,"VG",IF(G193&gt;0.7,"G",IF(G193&gt;0.45,"S","NS")))</f>
        <v>VG</v>
      </c>
      <c r="L193" s="19">
        <v>-2.9000000000000001E-2</v>
      </c>
      <c r="M193" s="26" t="str">
        <f t="shared" ref="M193:M199" si="1555">IF(ABS(L193)&lt;5%,"VG",IF(ABS(L193)&lt;10%,"G",IF(ABS(L193)&lt;15%,"S","NS")))</f>
        <v>VG</v>
      </c>
      <c r="Q193" s="17">
        <v>0.38200000000000001</v>
      </c>
      <c r="R193" s="17" t="str">
        <f t="shared" ref="R193:R199" si="1556">IF(Q193&lt;=0.5,"VG",IF(Q193&lt;=0.6,"G",IF(Q193&lt;=0.7,"S","NS")))</f>
        <v>VG</v>
      </c>
      <c r="V193" s="18">
        <v>0.88</v>
      </c>
      <c r="W193" s="18" t="str">
        <f t="shared" ref="W193:W199" si="1557">IF(V193&gt;0.85,"VG",IF(V193&gt;0.75,"G",IF(V193&gt;0.6,"S","NS")))</f>
        <v>VG</v>
      </c>
    </row>
    <row r="194" spans="1:38" s="69" customFormat="1" x14ac:dyDescent="0.3">
      <c r="A194" s="69">
        <v>14159200</v>
      </c>
      <c r="B194" s="69">
        <v>23773037</v>
      </c>
      <c r="C194" s="69" t="s">
        <v>58</v>
      </c>
      <c r="D194" s="69" t="s">
        <v>132</v>
      </c>
      <c r="F194" s="77"/>
      <c r="G194" s="70">
        <v>0.60199999999999998</v>
      </c>
      <c r="H194" s="70" t="str">
        <f t="shared" si="1554"/>
        <v>S</v>
      </c>
      <c r="I194" s="70"/>
      <c r="J194" s="70"/>
      <c r="K194" s="70"/>
      <c r="L194" s="71">
        <v>0.13600000000000001</v>
      </c>
      <c r="M194" s="70" t="str">
        <f t="shared" si="1555"/>
        <v>S</v>
      </c>
      <c r="N194" s="70"/>
      <c r="O194" s="70"/>
      <c r="P194" s="70"/>
      <c r="Q194" s="70">
        <v>0.59299999999999997</v>
      </c>
      <c r="R194" s="70" t="str">
        <f t="shared" si="1556"/>
        <v>G</v>
      </c>
      <c r="S194" s="70"/>
      <c r="T194" s="70"/>
      <c r="U194" s="70"/>
      <c r="V194" s="70">
        <v>0.86599999999999999</v>
      </c>
      <c r="W194" s="70" t="str">
        <f t="shared" si="1557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14159200</v>
      </c>
      <c r="B195" s="69">
        <v>23773037</v>
      </c>
      <c r="C195" s="69" t="s">
        <v>58</v>
      </c>
      <c r="D195" s="69" t="s">
        <v>158</v>
      </c>
      <c r="F195" s="80"/>
      <c r="G195" s="70">
        <v>0.624</v>
      </c>
      <c r="H195" s="70" t="str">
        <f t="shared" si="1554"/>
        <v>S</v>
      </c>
      <c r="I195" s="70"/>
      <c r="J195" s="70"/>
      <c r="K195" s="70"/>
      <c r="L195" s="71">
        <v>0.11600000000000001</v>
      </c>
      <c r="M195" s="70" t="str">
        <f t="shared" si="1555"/>
        <v>S</v>
      </c>
      <c r="N195" s="70"/>
      <c r="O195" s="70"/>
      <c r="P195" s="70"/>
      <c r="Q195" s="70">
        <v>0.58499999999999996</v>
      </c>
      <c r="R195" s="70" t="str">
        <f t="shared" si="1556"/>
        <v>G</v>
      </c>
      <c r="S195" s="70"/>
      <c r="T195" s="70"/>
      <c r="U195" s="70"/>
      <c r="V195" s="70">
        <v>0.88500000000000001</v>
      </c>
      <c r="W195" s="70" t="str">
        <f t="shared" si="1557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9" customFormat="1" x14ac:dyDescent="0.3">
      <c r="A196" s="69">
        <v>14159200</v>
      </c>
      <c r="B196" s="69">
        <v>23773037</v>
      </c>
      <c r="C196" s="69" t="s">
        <v>58</v>
      </c>
      <c r="D196" s="69" t="s">
        <v>163</v>
      </c>
      <c r="F196" s="80">
        <v>-1.04</v>
      </c>
      <c r="G196" s="70">
        <v>0.48299999999999998</v>
      </c>
      <c r="H196" s="70" t="str">
        <f t="shared" si="1554"/>
        <v>S</v>
      </c>
      <c r="I196" s="70"/>
      <c r="J196" s="70"/>
      <c r="K196" s="70"/>
      <c r="L196" s="71">
        <v>0.16900000000000001</v>
      </c>
      <c r="M196" s="70" t="str">
        <f t="shared" si="1555"/>
        <v>NS</v>
      </c>
      <c r="N196" s="70"/>
      <c r="O196" s="70"/>
      <c r="P196" s="70"/>
      <c r="Q196" s="70">
        <v>0.66</v>
      </c>
      <c r="R196" s="70" t="str">
        <f t="shared" si="1556"/>
        <v>S</v>
      </c>
      <c r="S196" s="70"/>
      <c r="T196" s="70"/>
      <c r="U196" s="70"/>
      <c r="V196" s="70">
        <v>0.88300000000000001</v>
      </c>
      <c r="W196" s="70" t="str">
        <f t="shared" si="1557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38" s="69" customFormat="1" x14ac:dyDescent="0.3">
      <c r="A197" s="69">
        <v>14159200</v>
      </c>
      <c r="B197" s="69">
        <v>23773037</v>
      </c>
      <c r="C197" s="69" t="s">
        <v>58</v>
      </c>
      <c r="D197" s="69" t="s">
        <v>165</v>
      </c>
      <c r="F197" s="80">
        <v>0.76</v>
      </c>
      <c r="G197" s="70">
        <v>0.63</v>
      </c>
      <c r="H197" s="70" t="str">
        <f t="shared" si="1554"/>
        <v>S</v>
      </c>
      <c r="I197" s="70"/>
      <c r="J197" s="70"/>
      <c r="K197" s="70"/>
      <c r="L197" s="71">
        <v>-9.5000000000000001E-2</v>
      </c>
      <c r="M197" s="70" t="str">
        <f t="shared" si="1555"/>
        <v>G</v>
      </c>
      <c r="N197" s="70"/>
      <c r="O197" s="70"/>
      <c r="P197" s="70"/>
      <c r="Q197" s="70">
        <v>0.57899999999999996</v>
      </c>
      <c r="R197" s="70" t="str">
        <f t="shared" si="1556"/>
        <v>G</v>
      </c>
      <c r="S197" s="70"/>
      <c r="T197" s="70"/>
      <c r="U197" s="70"/>
      <c r="V197" s="70">
        <v>0.90400000000000003</v>
      </c>
      <c r="W197" s="70" t="str">
        <f t="shared" si="1557"/>
        <v>VG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14159200</v>
      </c>
      <c r="B198" s="69">
        <v>23773037</v>
      </c>
      <c r="C198" s="69" t="s">
        <v>58</v>
      </c>
      <c r="D198" s="69" t="s">
        <v>166</v>
      </c>
      <c r="F198" s="80">
        <v>-1.04</v>
      </c>
      <c r="G198" s="70">
        <v>0.48299999999999998</v>
      </c>
      <c r="H198" s="70" t="str">
        <f t="shared" si="1554"/>
        <v>S</v>
      </c>
      <c r="I198" s="70"/>
      <c r="J198" s="70"/>
      <c r="K198" s="70"/>
      <c r="L198" s="71">
        <v>0.16900000000000001</v>
      </c>
      <c r="M198" s="70" t="str">
        <f t="shared" si="1555"/>
        <v>NS</v>
      </c>
      <c r="N198" s="70"/>
      <c r="O198" s="70"/>
      <c r="P198" s="70"/>
      <c r="Q198" s="70">
        <v>0.66</v>
      </c>
      <c r="R198" s="70" t="str">
        <f t="shared" si="1556"/>
        <v>S</v>
      </c>
      <c r="S198" s="70"/>
      <c r="T198" s="70"/>
      <c r="U198" s="70"/>
      <c r="V198" s="70">
        <v>0.88300000000000001</v>
      </c>
      <c r="W198" s="70" t="str">
        <f t="shared" si="1557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3" customFormat="1" x14ac:dyDescent="0.3">
      <c r="A199" s="63">
        <v>14159200</v>
      </c>
      <c r="B199" s="63">
        <v>23773037</v>
      </c>
      <c r="C199" s="63" t="s">
        <v>58</v>
      </c>
      <c r="D199" s="63" t="s">
        <v>174</v>
      </c>
      <c r="F199" s="79">
        <v>1.1000000000000001</v>
      </c>
      <c r="G199" s="64">
        <v>0.63500000000000001</v>
      </c>
      <c r="H199" s="64" t="str">
        <f t="shared" si="1554"/>
        <v>S</v>
      </c>
      <c r="I199" s="64"/>
      <c r="J199" s="64"/>
      <c r="K199" s="64"/>
      <c r="L199" s="65">
        <v>-0.10199999999999999</v>
      </c>
      <c r="M199" s="64" t="str">
        <f t="shared" si="1555"/>
        <v>S</v>
      </c>
      <c r="N199" s="64"/>
      <c r="O199" s="64"/>
      <c r="P199" s="64"/>
      <c r="Q199" s="64">
        <v>0.57199999999999995</v>
      </c>
      <c r="R199" s="64" t="str">
        <f t="shared" si="1556"/>
        <v>G</v>
      </c>
      <c r="S199" s="64"/>
      <c r="T199" s="64"/>
      <c r="U199" s="64"/>
      <c r="V199" s="64">
        <v>0.91300000000000003</v>
      </c>
      <c r="W199" s="64" t="str">
        <f t="shared" si="1557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ht="28.8" x14ac:dyDescent="0.3">
      <c r="A200" s="63">
        <v>14159200</v>
      </c>
      <c r="B200" s="63">
        <v>23773037</v>
      </c>
      <c r="C200" s="63" t="s">
        <v>58</v>
      </c>
      <c r="D200" s="82" t="s">
        <v>175</v>
      </c>
      <c r="E200" s="82"/>
      <c r="F200" s="79">
        <v>1.1000000000000001</v>
      </c>
      <c r="G200" s="64">
        <v>0.65</v>
      </c>
      <c r="H200" s="64" t="str">
        <f t="shared" ref="H200:H208" si="1558">IF(G200&gt;0.8,"VG",IF(G200&gt;0.7,"G",IF(G200&gt;0.45,"S","NS")))</f>
        <v>S</v>
      </c>
      <c r="I200" s="64"/>
      <c r="J200" s="64"/>
      <c r="K200" s="64"/>
      <c r="L200" s="65">
        <v>-9.6000000000000002E-2</v>
      </c>
      <c r="M200" s="64" t="str">
        <f t="shared" ref="M200:M208" si="1559">IF(ABS(L200)&lt;5%,"VG",IF(ABS(L200)&lt;10%,"G",IF(ABS(L200)&lt;15%,"S","NS")))</f>
        <v>G</v>
      </c>
      <c r="N200" s="64"/>
      <c r="O200" s="64"/>
      <c r="P200" s="64"/>
      <c r="Q200" s="64">
        <v>0.56000000000000005</v>
      </c>
      <c r="R200" s="64" t="str">
        <f t="shared" ref="R200:R208" si="1560">IF(Q200&lt;=0.5,"VG",IF(Q200&lt;=0.6,"G",IF(Q200&lt;=0.7,"S","NS")))</f>
        <v>G</v>
      </c>
      <c r="S200" s="64"/>
      <c r="T200" s="64"/>
      <c r="U200" s="64"/>
      <c r="V200" s="64">
        <v>0.91300000000000003</v>
      </c>
      <c r="W200" s="64" t="str">
        <f t="shared" ref="W200:W208" si="1561">IF(V200&gt;0.85,"VG",IF(V200&gt;0.75,"G",IF(V200&gt;0.6,"S","NS")))</f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14159200</v>
      </c>
      <c r="B201" s="63">
        <v>23773037</v>
      </c>
      <c r="C201" s="63" t="s">
        <v>58</v>
      </c>
      <c r="D201" s="82" t="s">
        <v>177</v>
      </c>
      <c r="E201" s="82"/>
      <c r="F201" s="79">
        <v>0.6</v>
      </c>
      <c r="G201" s="64">
        <v>0.87</v>
      </c>
      <c r="H201" s="64" t="str">
        <f t="shared" si="1558"/>
        <v>VG</v>
      </c>
      <c r="I201" s="64"/>
      <c r="J201" s="64"/>
      <c r="K201" s="64"/>
      <c r="L201" s="65">
        <v>-6.0000000000000001E-3</v>
      </c>
      <c r="M201" s="64" t="str">
        <f t="shared" si="1559"/>
        <v>VG</v>
      </c>
      <c r="N201" s="64"/>
      <c r="O201" s="64"/>
      <c r="P201" s="64"/>
      <c r="Q201" s="64">
        <v>0.37</v>
      </c>
      <c r="R201" s="64" t="str">
        <f t="shared" si="1560"/>
        <v>VG</v>
      </c>
      <c r="S201" s="64"/>
      <c r="T201" s="64"/>
      <c r="U201" s="64"/>
      <c r="V201" s="64">
        <v>0.91</v>
      </c>
      <c r="W201" s="64" t="str">
        <f t="shared" si="1561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14159200</v>
      </c>
      <c r="B202" s="63">
        <v>23773037</v>
      </c>
      <c r="C202" s="63" t="s">
        <v>58</v>
      </c>
      <c r="D202" s="82" t="s">
        <v>178</v>
      </c>
      <c r="E202" s="82"/>
      <c r="F202" s="79">
        <v>0.6</v>
      </c>
      <c r="G202" s="64">
        <v>0.89</v>
      </c>
      <c r="H202" s="64" t="str">
        <f t="shared" si="1558"/>
        <v>VG</v>
      </c>
      <c r="I202" s="64"/>
      <c r="J202" s="64"/>
      <c r="K202" s="64"/>
      <c r="L202" s="65">
        <v>-4.4999999999999998E-2</v>
      </c>
      <c r="M202" s="64" t="str">
        <f t="shared" si="1559"/>
        <v>VG</v>
      </c>
      <c r="N202" s="64"/>
      <c r="O202" s="64"/>
      <c r="P202" s="64"/>
      <c r="Q202" s="64">
        <v>0.32</v>
      </c>
      <c r="R202" s="64" t="str">
        <f t="shared" si="1560"/>
        <v>VG</v>
      </c>
      <c r="S202" s="64"/>
      <c r="T202" s="64"/>
      <c r="U202" s="64"/>
      <c r="V202" s="64">
        <v>0.93</v>
      </c>
      <c r="W202" s="64" t="str">
        <f t="shared" si="1561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14159200</v>
      </c>
      <c r="B203" s="63">
        <v>23773037</v>
      </c>
      <c r="C203" s="63" t="s">
        <v>58</v>
      </c>
      <c r="D203" s="82" t="s">
        <v>186</v>
      </c>
      <c r="E203" s="82"/>
      <c r="F203" s="79">
        <v>0.7</v>
      </c>
      <c r="G203" s="64">
        <v>0.87</v>
      </c>
      <c r="H203" s="64" t="str">
        <f t="shared" si="1558"/>
        <v>VG</v>
      </c>
      <c r="I203" s="64"/>
      <c r="J203" s="64"/>
      <c r="K203" s="64"/>
      <c r="L203" s="65">
        <v>-6.0999999999999999E-2</v>
      </c>
      <c r="M203" s="64" t="str">
        <f t="shared" si="1559"/>
        <v>G</v>
      </c>
      <c r="N203" s="64"/>
      <c r="O203" s="64"/>
      <c r="P203" s="64"/>
      <c r="Q203" s="64">
        <v>0.36</v>
      </c>
      <c r="R203" s="64" t="str">
        <f t="shared" si="1560"/>
        <v>VG</v>
      </c>
      <c r="S203" s="64"/>
      <c r="T203" s="64"/>
      <c r="U203" s="64"/>
      <c r="V203" s="64">
        <v>0.93</v>
      </c>
      <c r="W203" s="64" t="str">
        <f t="shared" si="1561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16.05" customHeight="1" x14ac:dyDescent="0.3">
      <c r="A204" s="63">
        <v>14159200</v>
      </c>
      <c r="B204" s="63">
        <v>23773037</v>
      </c>
      <c r="C204" s="63" t="s">
        <v>58</v>
      </c>
      <c r="D204" s="82" t="s">
        <v>204</v>
      </c>
      <c r="E204" s="82" t="s">
        <v>203</v>
      </c>
      <c r="F204" s="79">
        <v>0.7</v>
      </c>
      <c r="G204" s="64">
        <v>0.82</v>
      </c>
      <c r="H204" s="64" t="str">
        <f t="shared" si="1558"/>
        <v>VG</v>
      </c>
      <c r="I204" s="64"/>
      <c r="J204" s="64"/>
      <c r="K204" s="64"/>
      <c r="L204" s="65">
        <v>-3.3000000000000002E-2</v>
      </c>
      <c r="M204" s="64" t="str">
        <f t="shared" si="1559"/>
        <v>VG</v>
      </c>
      <c r="N204" s="64"/>
      <c r="O204" s="64"/>
      <c r="P204" s="64"/>
      <c r="Q204" s="64">
        <v>0.42</v>
      </c>
      <c r="R204" s="64" t="str">
        <f t="shared" si="1560"/>
        <v>VG</v>
      </c>
      <c r="S204" s="64"/>
      <c r="T204" s="64"/>
      <c r="U204" s="64"/>
      <c r="V204" s="64">
        <v>0.92</v>
      </c>
      <c r="W204" s="64" t="str">
        <f t="shared" si="1561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ht="16.05" customHeight="1" x14ac:dyDescent="0.3">
      <c r="A205" s="63">
        <v>14159200</v>
      </c>
      <c r="B205" s="63">
        <v>23773037</v>
      </c>
      <c r="C205" s="63" t="s">
        <v>58</v>
      </c>
      <c r="D205" s="82" t="s">
        <v>212</v>
      </c>
      <c r="E205" s="82" t="s">
        <v>218</v>
      </c>
      <c r="F205" s="79">
        <v>0.7</v>
      </c>
      <c r="G205" s="64">
        <v>0.84</v>
      </c>
      <c r="H205" s="64" t="str">
        <f t="shared" si="1558"/>
        <v>VG</v>
      </c>
      <c r="I205" s="64"/>
      <c r="J205" s="64"/>
      <c r="K205" s="64"/>
      <c r="L205" s="65">
        <v>-1.7000000000000001E-2</v>
      </c>
      <c r="M205" s="64" t="str">
        <f t="shared" si="1559"/>
        <v>VG</v>
      </c>
      <c r="N205" s="64"/>
      <c r="O205" s="64"/>
      <c r="P205" s="64"/>
      <c r="Q205" s="64">
        <v>0.4</v>
      </c>
      <c r="R205" s="64" t="str">
        <f t="shared" si="1560"/>
        <v>VG</v>
      </c>
      <c r="S205" s="64"/>
      <c r="T205" s="64"/>
      <c r="U205" s="64"/>
      <c r="V205" s="64">
        <v>0.92</v>
      </c>
      <c r="W205" s="64" t="str">
        <f t="shared" si="1561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ht="16.05" customHeight="1" x14ac:dyDescent="0.3">
      <c r="A206" s="63">
        <v>14159200</v>
      </c>
      <c r="B206" s="63">
        <v>23773037</v>
      </c>
      <c r="C206" s="63" t="s">
        <v>58</v>
      </c>
      <c r="D206" s="82" t="s">
        <v>228</v>
      </c>
      <c r="E206" s="82" t="s">
        <v>233</v>
      </c>
      <c r="F206" s="79">
        <v>0.6</v>
      </c>
      <c r="G206" s="64">
        <v>0.89</v>
      </c>
      <c r="H206" s="64" t="str">
        <f t="shared" si="1558"/>
        <v>VG</v>
      </c>
      <c r="I206" s="64"/>
      <c r="J206" s="64"/>
      <c r="K206" s="64"/>
      <c r="L206" s="65">
        <v>3.6999999999999998E-2</v>
      </c>
      <c r="M206" s="64" t="str">
        <f t="shared" si="1559"/>
        <v>VG</v>
      </c>
      <c r="N206" s="64"/>
      <c r="O206" s="64"/>
      <c r="P206" s="64"/>
      <c r="Q206" s="64">
        <v>0.33</v>
      </c>
      <c r="R206" s="64" t="str">
        <f t="shared" si="1560"/>
        <v>VG</v>
      </c>
      <c r="S206" s="64"/>
      <c r="T206" s="64"/>
      <c r="U206" s="64"/>
      <c r="V206" s="64">
        <v>0.92</v>
      </c>
      <c r="W206" s="64" t="str">
        <f t="shared" si="1561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ht="16.05" customHeight="1" x14ac:dyDescent="0.3">
      <c r="A207" s="63">
        <v>14159200</v>
      </c>
      <c r="B207" s="63">
        <v>23773037</v>
      </c>
      <c r="C207" s="63" t="s">
        <v>58</v>
      </c>
      <c r="D207" s="82" t="s">
        <v>240</v>
      </c>
      <c r="E207" s="82" t="s">
        <v>233</v>
      </c>
      <c r="F207" s="79">
        <v>0.6</v>
      </c>
      <c r="G207" s="64">
        <v>0.89</v>
      </c>
      <c r="H207" s="64" t="str">
        <f t="shared" si="1558"/>
        <v>VG</v>
      </c>
      <c r="I207" s="64"/>
      <c r="J207" s="64"/>
      <c r="K207" s="64"/>
      <c r="L207" s="65">
        <v>3.6999999999999998E-2</v>
      </c>
      <c r="M207" s="64" t="str">
        <f t="shared" si="1559"/>
        <v>VG</v>
      </c>
      <c r="N207" s="64"/>
      <c r="O207" s="64"/>
      <c r="P207" s="64"/>
      <c r="Q207" s="64">
        <v>0.33</v>
      </c>
      <c r="R207" s="64" t="str">
        <f t="shared" si="1560"/>
        <v>VG</v>
      </c>
      <c r="S207" s="64"/>
      <c r="T207" s="64"/>
      <c r="U207" s="64"/>
      <c r="V207" s="64">
        <v>0.92</v>
      </c>
      <c r="W207" s="64" t="str">
        <f t="shared" si="1561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ht="16.05" customHeight="1" x14ac:dyDescent="0.3">
      <c r="A208" s="63">
        <v>14159200</v>
      </c>
      <c r="B208" s="63">
        <v>23773037</v>
      </c>
      <c r="C208" s="63" t="s">
        <v>58</v>
      </c>
      <c r="D208" s="82" t="s">
        <v>254</v>
      </c>
      <c r="E208" s="82" t="s">
        <v>258</v>
      </c>
      <c r="F208" s="79">
        <v>0.9</v>
      </c>
      <c r="G208" s="64">
        <v>0.79</v>
      </c>
      <c r="H208" s="64" t="str">
        <f t="shared" si="1558"/>
        <v>G</v>
      </c>
      <c r="I208" s="64"/>
      <c r="J208" s="64"/>
      <c r="K208" s="64"/>
      <c r="L208" s="65">
        <v>-0.10100000000000001</v>
      </c>
      <c r="M208" s="64" t="str">
        <f t="shared" si="1559"/>
        <v>S</v>
      </c>
      <c r="N208" s="64"/>
      <c r="O208" s="64"/>
      <c r="P208" s="64"/>
      <c r="Q208" s="64">
        <v>0.44</v>
      </c>
      <c r="R208" s="64" t="str">
        <f t="shared" si="1560"/>
        <v>VG</v>
      </c>
      <c r="S208" s="64"/>
      <c r="T208" s="64"/>
      <c r="U208" s="64"/>
      <c r="V208" s="64">
        <v>0.92</v>
      </c>
      <c r="W208" s="64" t="str">
        <f t="shared" si="1561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9" customFormat="1" x14ac:dyDescent="0.3">
      <c r="F209" s="80"/>
      <c r="G209" s="70"/>
      <c r="H209" s="70"/>
      <c r="I209" s="70"/>
      <c r="J209" s="70"/>
      <c r="K209" s="70"/>
      <c r="L209" s="71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1"/>
      <c r="AC209" s="70"/>
      <c r="AD209" s="70"/>
      <c r="AE209" s="70"/>
      <c r="AF209" s="71"/>
      <c r="AG209" s="70"/>
      <c r="AH209" s="70"/>
      <c r="AI209" s="70"/>
      <c r="AJ209" s="71"/>
      <c r="AK209" s="70"/>
      <c r="AL209" s="70"/>
    </row>
    <row r="210" spans="1:38" s="63" customFormat="1" x14ac:dyDescent="0.3">
      <c r="A210" s="63">
        <v>14159500</v>
      </c>
      <c r="B210" s="63">
        <v>23773009</v>
      </c>
      <c r="C210" s="63" t="s">
        <v>7</v>
      </c>
      <c r="D210" s="63" t="s">
        <v>168</v>
      </c>
      <c r="F210" s="79">
        <v>0.13</v>
      </c>
      <c r="G210" s="64">
        <v>0.59299999999999997</v>
      </c>
      <c r="H210" s="64" t="str">
        <f t="shared" ref="H210:H219" si="1562">IF(G210&gt;0.8,"VG",IF(G210&gt;0.7,"G",IF(G210&gt;0.45,"S","NS")))</f>
        <v>S</v>
      </c>
      <c r="I210" s="64"/>
      <c r="J210" s="64"/>
      <c r="K210" s="64"/>
      <c r="L210" s="65">
        <v>-1.4999999999999999E-2</v>
      </c>
      <c r="M210" s="64" t="str">
        <f t="shared" ref="M210:M219" si="1563">IF(ABS(L210)&lt;5%,"VG",IF(ABS(L210)&lt;10%,"G",IF(ABS(L210)&lt;15%,"S","NS")))</f>
        <v>VG</v>
      </c>
      <c r="N210" s="64"/>
      <c r="O210" s="64"/>
      <c r="P210" s="64"/>
      <c r="Q210" s="64">
        <v>0.63700000000000001</v>
      </c>
      <c r="R210" s="64" t="str">
        <f t="shared" ref="R210:R219" si="1564">IF(Q210&lt;=0.5,"VG",IF(Q210&lt;=0.6,"G",IF(Q210&lt;=0.7,"S","NS")))</f>
        <v>S</v>
      </c>
      <c r="S210" s="64"/>
      <c r="T210" s="64"/>
      <c r="U210" s="64"/>
      <c r="V210" s="64">
        <v>0.65</v>
      </c>
      <c r="W210" s="64" t="str">
        <f t="shared" ref="W210:W219" si="1565">IF(V210&gt;0.85,"VG",IF(V210&gt;0.75,"G",IF(V210&gt;0.6,"S","NS")))</f>
        <v>S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x14ac:dyDescent="0.3">
      <c r="A211" s="63">
        <v>14159500</v>
      </c>
      <c r="B211" s="63">
        <v>23773009</v>
      </c>
      <c r="C211" s="63" t="s">
        <v>7</v>
      </c>
      <c r="D211" s="63" t="s">
        <v>172</v>
      </c>
      <c r="F211" s="79">
        <v>1.6</v>
      </c>
      <c r="G211" s="64">
        <v>0.61</v>
      </c>
      <c r="H211" s="64" t="str">
        <f t="shared" si="1562"/>
        <v>S</v>
      </c>
      <c r="I211" s="64"/>
      <c r="J211" s="64"/>
      <c r="K211" s="64"/>
      <c r="L211" s="65">
        <v>-3.5000000000000003E-2</v>
      </c>
      <c r="M211" s="64" t="str">
        <f t="shared" si="1563"/>
        <v>VG</v>
      </c>
      <c r="N211" s="64"/>
      <c r="O211" s="64"/>
      <c r="P211" s="64"/>
      <c r="Q211" s="64">
        <v>0.62</v>
      </c>
      <c r="R211" s="64" t="str">
        <f t="shared" si="1564"/>
        <v>S</v>
      </c>
      <c r="S211" s="64"/>
      <c r="T211" s="64"/>
      <c r="U211" s="64"/>
      <c r="V211" s="64">
        <v>0.68</v>
      </c>
      <c r="W211" s="64" t="str">
        <f t="shared" si="1565"/>
        <v>S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14159500</v>
      </c>
      <c r="B212" s="63">
        <v>23773009</v>
      </c>
      <c r="C212" s="63" t="s">
        <v>7</v>
      </c>
      <c r="D212" s="63" t="s">
        <v>174</v>
      </c>
      <c r="F212" s="79">
        <v>1.6</v>
      </c>
      <c r="G212" s="64">
        <v>0.61</v>
      </c>
      <c r="H212" s="64" t="str">
        <f t="shared" si="1562"/>
        <v>S</v>
      </c>
      <c r="I212" s="64"/>
      <c r="J212" s="64"/>
      <c r="K212" s="64"/>
      <c r="L212" s="65">
        <v>-3.2000000000000001E-2</v>
      </c>
      <c r="M212" s="64" t="str">
        <f t="shared" si="1563"/>
        <v>VG</v>
      </c>
      <c r="N212" s="64"/>
      <c r="O212" s="64"/>
      <c r="P212" s="64"/>
      <c r="Q212" s="64">
        <v>0.62</v>
      </c>
      <c r="R212" s="64" t="str">
        <f t="shared" si="1564"/>
        <v>S</v>
      </c>
      <c r="S212" s="64"/>
      <c r="T212" s="64"/>
      <c r="U212" s="64"/>
      <c r="V212" s="64">
        <v>0.69</v>
      </c>
      <c r="W212" s="64" t="str">
        <f t="shared" si="1565"/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ht="28.8" x14ac:dyDescent="0.3">
      <c r="A213" s="63">
        <v>14159500</v>
      </c>
      <c r="B213" s="63">
        <v>23773009</v>
      </c>
      <c r="C213" s="63" t="s">
        <v>7</v>
      </c>
      <c r="D213" s="82" t="s">
        <v>175</v>
      </c>
      <c r="E213" s="82"/>
      <c r="F213" s="79">
        <v>1.6</v>
      </c>
      <c r="G213" s="64">
        <v>0.61</v>
      </c>
      <c r="H213" s="64" t="str">
        <f t="shared" si="1562"/>
        <v>S</v>
      </c>
      <c r="I213" s="64"/>
      <c r="J213" s="64"/>
      <c r="K213" s="64"/>
      <c r="L213" s="65">
        <v>-1.2999999999999999E-2</v>
      </c>
      <c r="M213" s="64" t="str">
        <f t="shared" si="1563"/>
        <v>VG</v>
      </c>
      <c r="N213" s="64"/>
      <c r="O213" s="64"/>
      <c r="P213" s="64"/>
      <c r="Q213" s="64">
        <v>0.62</v>
      </c>
      <c r="R213" s="64" t="str">
        <f t="shared" si="1564"/>
        <v>S</v>
      </c>
      <c r="S213" s="64"/>
      <c r="T213" s="64"/>
      <c r="U213" s="64"/>
      <c r="V213" s="64">
        <v>0.67</v>
      </c>
      <c r="W213" s="64" t="str">
        <f t="shared" si="1565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14159500</v>
      </c>
      <c r="B214" s="63">
        <v>23773009</v>
      </c>
      <c r="C214" s="63" t="s">
        <v>7</v>
      </c>
      <c r="D214" s="82" t="s">
        <v>177</v>
      </c>
      <c r="E214" s="82"/>
      <c r="F214" s="79">
        <v>1.8</v>
      </c>
      <c r="G214" s="64">
        <v>0.61</v>
      </c>
      <c r="H214" s="64" t="str">
        <f t="shared" si="1562"/>
        <v>S</v>
      </c>
      <c r="I214" s="64"/>
      <c r="J214" s="64"/>
      <c r="K214" s="64"/>
      <c r="L214" s="65">
        <v>7.1999999999999995E-2</v>
      </c>
      <c r="M214" s="64" t="str">
        <f t="shared" si="1563"/>
        <v>G</v>
      </c>
      <c r="N214" s="64"/>
      <c r="O214" s="64"/>
      <c r="P214" s="64"/>
      <c r="Q214" s="64">
        <v>0.62</v>
      </c>
      <c r="R214" s="64" t="str">
        <f t="shared" si="1564"/>
        <v>S</v>
      </c>
      <c r="S214" s="64"/>
      <c r="T214" s="64"/>
      <c r="U214" s="64"/>
      <c r="V214" s="64">
        <v>0.66</v>
      </c>
      <c r="W214" s="64" t="str">
        <f t="shared" si="1565"/>
        <v>S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3" customFormat="1" x14ac:dyDescent="0.3">
      <c r="A215" s="63">
        <v>14159500</v>
      </c>
      <c r="B215" s="63">
        <v>23773009</v>
      </c>
      <c r="C215" s="63" t="s">
        <v>7</v>
      </c>
      <c r="D215" s="82" t="s">
        <v>178</v>
      </c>
      <c r="E215" s="82"/>
      <c r="F215" s="79">
        <v>1.6</v>
      </c>
      <c r="G215" s="64">
        <v>0.64</v>
      </c>
      <c r="H215" s="64" t="str">
        <f t="shared" si="1562"/>
        <v>S</v>
      </c>
      <c r="I215" s="64"/>
      <c r="J215" s="64"/>
      <c r="K215" s="64"/>
      <c r="L215" s="65">
        <v>0.09</v>
      </c>
      <c r="M215" s="64" t="str">
        <f t="shared" si="1563"/>
        <v>G</v>
      </c>
      <c r="N215" s="64"/>
      <c r="O215" s="64"/>
      <c r="P215" s="64"/>
      <c r="Q215" s="64">
        <v>0.57999999999999996</v>
      </c>
      <c r="R215" s="64" t="str">
        <f t="shared" si="1564"/>
        <v>G</v>
      </c>
      <c r="S215" s="64"/>
      <c r="T215" s="64"/>
      <c r="U215" s="64"/>
      <c r="V215" s="64">
        <v>0.69</v>
      </c>
      <c r="W215" s="64" t="str">
        <f t="shared" si="1565"/>
        <v>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47" customFormat="1" x14ac:dyDescent="0.3">
      <c r="A216" s="47">
        <v>14159500</v>
      </c>
      <c r="B216" s="47">
        <v>23773009</v>
      </c>
      <c r="C216" s="47" t="s">
        <v>7</v>
      </c>
      <c r="D216" s="112" t="s">
        <v>186</v>
      </c>
      <c r="E216" s="112"/>
      <c r="F216" s="100">
        <v>1.7</v>
      </c>
      <c r="G216" s="49">
        <v>0.65</v>
      </c>
      <c r="H216" s="49" t="str">
        <f t="shared" si="1562"/>
        <v>S</v>
      </c>
      <c r="I216" s="49"/>
      <c r="J216" s="49"/>
      <c r="K216" s="49"/>
      <c r="L216" s="50">
        <v>5.6000000000000001E-2</v>
      </c>
      <c r="M216" s="49" t="str">
        <f t="shared" si="1563"/>
        <v>G</v>
      </c>
      <c r="N216" s="49"/>
      <c r="O216" s="49"/>
      <c r="P216" s="49"/>
      <c r="Q216" s="49">
        <v>0.59</v>
      </c>
      <c r="R216" s="49" t="str">
        <f t="shared" si="1564"/>
        <v>G</v>
      </c>
      <c r="S216" s="49"/>
      <c r="T216" s="49"/>
      <c r="U216" s="49"/>
      <c r="V216" s="49">
        <v>0.68</v>
      </c>
      <c r="W216" s="49" t="str">
        <f t="shared" si="1565"/>
        <v>S</v>
      </c>
      <c r="X216" s="49"/>
      <c r="Y216" s="49"/>
      <c r="Z216" s="49"/>
      <c r="AA216" s="49"/>
      <c r="AB216" s="50"/>
      <c r="AC216" s="49"/>
      <c r="AD216" s="49"/>
      <c r="AE216" s="49"/>
      <c r="AF216" s="50"/>
      <c r="AG216" s="49"/>
      <c r="AH216" s="49"/>
      <c r="AI216" s="49"/>
      <c r="AJ216" s="50"/>
      <c r="AK216" s="49"/>
      <c r="AL216" s="49"/>
    </row>
    <row r="217" spans="1:38" s="47" customFormat="1" x14ac:dyDescent="0.3">
      <c r="A217" s="47">
        <v>14159500</v>
      </c>
      <c r="B217" s="47">
        <v>23773009</v>
      </c>
      <c r="C217" s="47" t="s">
        <v>7</v>
      </c>
      <c r="D217" s="112" t="s">
        <v>188</v>
      </c>
      <c r="E217" s="112"/>
      <c r="F217" s="100">
        <v>1.7</v>
      </c>
      <c r="G217" s="49">
        <v>0.64</v>
      </c>
      <c r="H217" s="49" t="str">
        <f t="shared" si="1562"/>
        <v>S</v>
      </c>
      <c r="I217" s="49"/>
      <c r="J217" s="49"/>
      <c r="K217" s="49"/>
      <c r="L217" s="50">
        <v>5.6000000000000001E-2</v>
      </c>
      <c r="M217" s="49" t="str">
        <f t="shared" si="1563"/>
        <v>G</v>
      </c>
      <c r="N217" s="49"/>
      <c r="O217" s="49"/>
      <c r="P217" s="49"/>
      <c r="Q217" s="49">
        <v>0.59</v>
      </c>
      <c r="R217" s="49" t="str">
        <f t="shared" si="1564"/>
        <v>G</v>
      </c>
      <c r="S217" s="49"/>
      <c r="T217" s="49"/>
      <c r="U217" s="49"/>
      <c r="V217" s="49">
        <v>0.68</v>
      </c>
      <c r="W217" s="49" t="str">
        <f t="shared" si="1565"/>
        <v>S</v>
      </c>
      <c r="X217" s="49"/>
      <c r="Y217" s="49"/>
      <c r="Z217" s="49"/>
      <c r="AA217" s="49"/>
      <c r="AB217" s="50"/>
      <c r="AC217" s="49"/>
      <c r="AD217" s="49"/>
      <c r="AE217" s="49"/>
      <c r="AF217" s="50"/>
      <c r="AG217" s="49"/>
      <c r="AH217" s="49"/>
      <c r="AI217" s="49"/>
      <c r="AJ217" s="50"/>
      <c r="AK217" s="49"/>
      <c r="AL217" s="49"/>
    </row>
    <row r="218" spans="1:38" s="47" customFormat="1" x14ac:dyDescent="0.3">
      <c r="A218" s="47">
        <v>14159500</v>
      </c>
      <c r="B218" s="47">
        <v>23773009</v>
      </c>
      <c r="C218" s="47" t="s">
        <v>7</v>
      </c>
      <c r="D218" s="112" t="s">
        <v>190</v>
      </c>
      <c r="E218" s="112"/>
      <c r="F218" s="100">
        <v>1.6</v>
      </c>
      <c r="G218" s="49">
        <v>0.54</v>
      </c>
      <c r="H218" s="49" t="str">
        <f t="shared" si="1562"/>
        <v>S</v>
      </c>
      <c r="I218" s="49"/>
      <c r="J218" s="49"/>
      <c r="K218" s="49"/>
      <c r="L218" s="50">
        <v>-6.8000000000000005E-2</v>
      </c>
      <c r="M218" s="49" t="str">
        <f t="shared" si="1563"/>
        <v>G</v>
      </c>
      <c r="N218" s="49"/>
      <c r="O218" s="49"/>
      <c r="P218" s="49"/>
      <c r="Q218" s="49">
        <v>0.67</v>
      </c>
      <c r="R218" s="49" t="str">
        <f t="shared" si="1564"/>
        <v>S</v>
      </c>
      <c r="S218" s="49"/>
      <c r="T218" s="49"/>
      <c r="U218" s="49"/>
      <c r="V218" s="49">
        <v>0.69</v>
      </c>
      <c r="W218" s="49" t="str">
        <f t="shared" si="1565"/>
        <v>S</v>
      </c>
      <c r="X218" s="49"/>
      <c r="Y218" s="49"/>
      <c r="Z218" s="49"/>
      <c r="AA218" s="49"/>
      <c r="AB218" s="50"/>
      <c r="AC218" s="49"/>
      <c r="AD218" s="49"/>
      <c r="AE218" s="49"/>
      <c r="AF218" s="50"/>
      <c r="AG218" s="49"/>
      <c r="AH218" s="49"/>
      <c r="AI218" s="49"/>
      <c r="AJ218" s="50"/>
      <c r="AK218" s="49"/>
      <c r="AL218" s="49"/>
    </row>
    <row r="219" spans="1:38" s="47" customFormat="1" x14ac:dyDescent="0.3">
      <c r="A219" s="47">
        <v>14159500</v>
      </c>
      <c r="B219" s="47">
        <v>23773009</v>
      </c>
      <c r="C219" s="47" t="s">
        <v>7</v>
      </c>
      <c r="D219" s="112" t="s">
        <v>192</v>
      </c>
      <c r="E219" s="112" t="s">
        <v>191</v>
      </c>
      <c r="F219" s="100">
        <v>1.6</v>
      </c>
      <c r="G219" s="49">
        <v>0.64</v>
      </c>
      <c r="H219" s="49" t="str">
        <f t="shared" si="1562"/>
        <v>S</v>
      </c>
      <c r="I219" s="49"/>
      <c r="J219" s="49"/>
      <c r="K219" s="49"/>
      <c r="L219" s="50">
        <v>2E-3</v>
      </c>
      <c r="M219" s="49" t="str">
        <f t="shared" si="1563"/>
        <v>VG</v>
      </c>
      <c r="N219" s="49"/>
      <c r="O219" s="49"/>
      <c r="P219" s="49"/>
      <c r="Q219" s="49">
        <v>0.64</v>
      </c>
      <c r="R219" s="49" t="str">
        <f t="shared" si="1564"/>
        <v>S</v>
      </c>
      <c r="S219" s="49"/>
      <c r="T219" s="49"/>
      <c r="U219" s="49"/>
      <c r="V219" s="49">
        <v>0.69</v>
      </c>
      <c r="W219" s="49" t="str">
        <f t="shared" si="1565"/>
        <v>S</v>
      </c>
      <c r="X219" s="49"/>
      <c r="Y219" s="49"/>
      <c r="Z219" s="49"/>
      <c r="AA219" s="49"/>
      <c r="AB219" s="50"/>
      <c r="AC219" s="49"/>
      <c r="AD219" s="49"/>
      <c r="AE219" s="49"/>
      <c r="AF219" s="50"/>
      <c r="AG219" s="49"/>
      <c r="AH219" s="49"/>
      <c r="AI219" s="49"/>
      <c r="AJ219" s="50"/>
      <c r="AK219" s="49"/>
      <c r="AL219" s="49"/>
    </row>
    <row r="220" spans="1:38" s="124" customFormat="1" x14ac:dyDescent="0.3">
      <c r="A220" s="124">
        <v>14159500</v>
      </c>
      <c r="B220" s="124">
        <v>23773009</v>
      </c>
      <c r="C220" s="124" t="s">
        <v>7</v>
      </c>
      <c r="D220" s="124" t="s">
        <v>204</v>
      </c>
      <c r="E220" s="124" t="s">
        <v>202</v>
      </c>
      <c r="F220" s="125">
        <v>1.7</v>
      </c>
      <c r="G220" s="126">
        <v>0.54</v>
      </c>
      <c r="H220" s="126" t="str">
        <f t="shared" ref="H220" si="1566">IF(G220&gt;0.8,"VG",IF(G220&gt;0.7,"G",IF(G220&gt;0.45,"S","NS")))</f>
        <v>S</v>
      </c>
      <c r="I220" s="126"/>
      <c r="J220" s="126"/>
      <c r="K220" s="126"/>
      <c r="L220" s="127">
        <v>-4.7E-2</v>
      </c>
      <c r="M220" s="126" t="str">
        <f t="shared" ref="M220" si="1567">IF(ABS(L220)&lt;5%,"VG",IF(ABS(L220)&lt;10%,"G",IF(ABS(L220)&lt;15%,"S","NS")))</f>
        <v>VG</v>
      </c>
      <c r="N220" s="126"/>
      <c r="O220" s="126"/>
      <c r="P220" s="126"/>
      <c r="Q220" s="126">
        <v>0.67</v>
      </c>
      <c r="R220" s="126" t="str">
        <f t="shared" ref="R220" si="1568">IF(Q220&lt;=0.5,"VG",IF(Q220&lt;=0.6,"G",IF(Q220&lt;=0.7,"S","NS")))</f>
        <v>S</v>
      </c>
      <c r="S220" s="126"/>
      <c r="T220" s="126"/>
      <c r="U220" s="126"/>
      <c r="V220" s="126">
        <v>0.67</v>
      </c>
      <c r="W220" s="126" t="str">
        <f t="shared" ref="W220" si="1569">IF(V220&gt;0.85,"VG",IF(V220&gt;0.75,"G",IF(V220&gt;0.6,"S","NS")))</f>
        <v>S</v>
      </c>
      <c r="X220" s="126"/>
      <c r="Y220" s="126"/>
      <c r="Z220" s="126"/>
      <c r="AA220" s="126"/>
      <c r="AB220" s="127"/>
      <c r="AC220" s="126"/>
      <c r="AD220" s="126"/>
      <c r="AE220" s="126"/>
      <c r="AF220" s="127"/>
      <c r="AG220" s="126"/>
      <c r="AH220" s="126"/>
      <c r="AI220" s="126"/>
      <c r="AJ220" s="127"/>
      <c r="AK220" s="126"/>
      <c r="AL220" s="126"/>
    </row>
    <row r="221" spans="1:38" s="124" customFormat="1" x14ac:dyDescent="0.3">
      <c r="A221" s="124">
        <v>14159500</v>
      </c>
      <c r="B221" s="124">
        <v>23773009</v>
      </c>
      <c r="C221" s="124" t="s">
        <v>7</v>
      </c>
      <c r="D221" s="124" t="s">
        <v>212</v>
      </c>
      <c r="E221" s="124" t="s">
        <v>217</v>
      </c>
      <c r="F221" s="125">
        <v>1.8</v>
      </c>
      <c r="G221" s="126">
        <v>0.56999999999999995</v>
      </c>
      <c r="H221" s="126" t="str">
        <f t="shared" ref="H221" si="1570">IF(G221&gt;0.8,"VG",IF(G221&gt;0.7,"G",IF(G221&gt;0.45,"S","NS")))</f>
        <v>S</v>
      </c>
      <c r="I221" s="126"/>
      <c r="J221" s="126"/>
      <c r="K221" s="126"/>
      <c r="L221" s="127">
        <v>0</v>
      </c>
      <c r="M221" s="126" t="str">
        <f t="shared" ref="M221" si="1571">IF(ABS(L221)&lt;5%,"VG",IF(ABS(L221)&lt;10%,"G",IF(ABS(L221)&lt;15%,"S","NS")))</f>
        <v>VG</v>
      </c>
      <c r="N221" s="126"/>
      <c r="O221" s="126"/>
      <c r="P221" s="126"/>
      <c r="Q221" s="126">
        <v>0.65</v>
      </c>
      <c r="R221" s="126" t="str">
        <f t="shared" ref="R221" si="1572">IF(Q221&lt;=0.5,"VG",IF(Q221&lt;=0.6,"G",IF(Q221&lt;=0.7,"S","NS")))</f>
        <v>S</v>
      </c>
      <c r="S221" s="126"/>
      <c r="T221" s="126"/>
      <c r="U221" s="126"/>
      <c r="V221" s="126">
        <v>0.64</v>
      </c>
      <c r="W221" s="126" t="str">
        <f t="shared" ref="W221" si="1573">IF(V221&gt;0.85,"VG",IF(V221&gt;0.75,"G",IF(V221&gt;0.6,"S","NS")))</f>
        <v>S</v>
      </c>
      <c r="X221" s="126"/>
      <c r="Y221" s="126"/>
      <c r="Z221" s="126"/>
      <c r="AA221" s="126"/>
      <c r="AB221" s="127"/>
      <c r="AC221" s="126"/>
      <c r="AD221" s="126"/>
      <c r="AE221" s="126"/>
      <c r="AF221" s="127"/>
      <c r="AG221" s="126"/>
      <c r="AH221" s="126"/>
      <c r="AI221" s="126"/>
      <c r="AJ221" s="127"/>
      <c r="AK221" s="126"/>
      <c r="AL221" s="126"/>
    </row>
    <row r="222" spans="1:38" s="132" customFormat="1" x14ac:dyDescent="0.3">
      <c r="A222" s="132">
        <v>14159500</v>
      </c>
      <c r="B222" s="132">
        <v>23773009</v>
      </c>
      <c r="C222" s="132" t="s">
        <v>7</v>
      </c>
      <c r="D222" s="132" t="s">
        <v>228</v>
      </c>
      <c r="E222" s="132" t="s">
        <v>232</v>
      </c>
      <c r="F222" s="133">
        <v>2.7</v>
      </c>
      <c r="G222" s="134">
        <v>0.01</v>
      </c>
      <c r="H222" s="134" t="str">
        <f t="shared" ref="H222" si="1574">IF(G222&gt;0.8,"VG",IF(G222&gt;0.7,"G",IF(G222&gt;0.45,"S","NS")))</f>
        <v>NS</v>
      </c>
      <c r="I222" s="134"/>
      <c r="J222" s="134"/>
      <c r="K222" s="134"/>
      <c r="L222" s="135">
        <v>0.40699999999999997</v>
      </c>
      <c r="M222" s="134" t="str">
        <f t="shared" ref="M222" si="1575">IF(ABS(L222)&lt;5%,"VG",IF(ABS(L222)&lt;10%,"G",IF(ABS(L222)&lt;15%,"S","NS")))</f>
        <v>NS</v>
      </c>
      <c r="N222" s="134"/>
      <c r="O222" s="134"/>
      <c r="P222" s="134"/>
      <c r="Q222" s="134">
        <v>0.8</v>
      </c>
      <c r="R222" s="134" t="str">
        <f t="shared" ref="R222" si="1576">IF(Q222&lt;=0.5,"VG",IF(Q222&lt;=0.6,"G",IF(Q222&lt;=0.7,"S","NS")))</f>
        <v>NS</v>
      </c>
      <c r="S222" s="134"/>
      <c r="T222" s="134"/>
      <c r="U222" s="134"/>
      <c r="V222" s="134">
        <v>0.65</v>
      </c>
      <c r="W222" s="134" t="str">
        <f t="shared" ref="W222" si="1577">IF(V222&gt;0.85,"VG",IF(V222&gt;0.75,"G",IF(V222&gt;0.6,"S","NS")))</f>
        <v>S</v>
      </c>
      <c r="X222" s="134"/>
      <c r="Y222" s="134"/>
      <c r="Z222" s="134"/>
      <c r="AA222" s="134"/>
      <c r="AB222" s="135"/>
      <c r="AC222" s="134"/>
      <c r="AD222" s="134"/>
      <c r="AE222" s="134"/>
      <c r="AF222" s="135"/>
      <c r="AG222" s="134"/>
      <c r="AH222" s="134"/>
      <c r="AI222" s="134"/>
      <c r="AJ222" s="135"/>
      <c r="AK222" s="134"/>
      <c r="AL222" s="134"/>
    </row>
    <row r="223" spans="1:38" s="132" customFormat="1" x14ac:dyDescent="0.3">
      <c r="A223" s="132">
        <v>14159500</v>
      </c>
      <c r="B223" s="132">
        <v>23773009</v>
      </c>
      <c r="C223" s="132" t="s">
        <v>7</v>
      </c>
      <c r="D223" s="132" t="s">
        <v>240</v>
      </c>
      <c r="E223" s="132" t="s">
        <v>242</v>
      </c>
      <c r="F223" s="133">
        <v>2.9</v>
      </c>
      <c r="G223" s="134">
        <v>-0.12</v>
      </c>
      <c r="H223" s="134" t="str">
        <f t="shared" ref="H223" si="1578">IF(G223&gt;0.8,"VG",IF(G223&gt;0.7,"G",IF(G223&gt;0.45,"S","NS")))</f>
        <v>NS</v>
      </c>
      <c r="I223" s="134"/>
      <c r="J223" s="134"/>
      <c r="K223" s="134"/>
      <c r="L223" s="135">
        <v>0.46400000000000002</v>
      </c>
      <c r="M223" s="134" t="str">
        <f t="shared" ref="M223" si="1579">IF(ABS(L223)&lt;5%,"VG",IF(ABS(L223)&lt;10%,"G",IF(ABS(L223)&lt;15%,"S","NS")))</f>
        <v>NS</v>
      </c>
      <c r="N223" s="134"/>
      <c r="O223" s="134"/>
      <c r="P223" s="134"/>
      <c r="Q223" s="134">
        <v>0.82</v>
      </c>
      <c r="R223" s="134" t="str">
        <f t="shared" ref="R223" si="1580">IF(Q223&lt;=0.5,"VG",IF(Q223&lt;=0.6,"G",IF(Q223&lt;=0.7,"S","NS")))</f>
        <v>NS</v>
      </c>
      <c r="S223" s="134"/>
      <c r="T223" s="134"/>
      <c r="U223" s="134"/>
      <c r="V223" s="134">
        <v>0.66</v>
      </c>
      <c r="W223" s="134" t="str">
        <f t="shared" ref="W223" si="1581">IF(V223&gt;0.85,"VG",IF(V223&gt;0.75,"G",IF(V223&gt;0.6,"S","NS")))</f>
        <v>S</v>
      </c>
      <c r="X223" s="134"/>
      <c r="Y223" s="134"/>
      <c r="Z223" s="134"/>
      <c r="AA223" s="134"/>
      <c r="AB223" s="135"/>
      <c r="AC223" s="134"/>
      <c r="AD223" s="134"/>
      <c r="AE223" s="134"/>
      <c r="AF223" s="135"/>
      <c r="AG223" s="134"/>
      <c r="AH223" s="134"/>
      <c r="AI223" s="134"/>
      <c r="AJ223" s="135"/>
      <c r="AK223" s="134"/>
      <c r="AL223" s="134"/>
    </row>
    <row r="224" spans="1:38" s="124" customFormat="1" x14ac:dyDescent="0.3">
      <c r="A224" s="124">
        <v>14159500</v>
      </c>
      <c r="B224" s="124">
        <v>23773009</v>
      </c>
      <c r="C224" s="124" t="s">
        <v>7</v>
      </c>
      <c r="D224" s="124" t="s">
        <v>245</v>
      </c>
      <c r="E224" s="124" t="s">
        <v>243</v>
      </c>
      <c r="F224" s="125">
        <v>2</v>
      </c>
      <c r="G224" s="126">
        <v>0.51</v>
      </c>
      <c r="H224" s="126" t="str">
        <f t="shared" ref="H224" si="1582">IF(G224&gt;0.8,"VG",IF(G224&gt;0.7,"G",IF(G224&gt;0.45,"S","NS")))</f>
        <v>S</v>
      </c>
      <c r="I224" s="126"/>
      <c r="J224" s="126"/>
      <c r="K224" s="126"/>
      <c r="L224" s="127">
        <v>0.153</v>
      </c>
      <c r="M224" s="126" t="str">
        <f t="shared" ref="M224" si="1583">IF(ABS(L224)&lt;5%,"VG",IF(ABS(L224)&lt;10%,"G",IF(ABS(L224)&lt;15%,"S","NS")))</f>
        <v>NS</v>
      </c>
      <c r="N224" s="126"/>
      <c r="O224" s="126"/>
      <c r="P224" s="126"/>
      <c r="Q224" s="126">
        <v>0.66</v>
      </c>
      <c r="R224" s="126" t="str">
        <f t="shared" ref="R224" si="1584">IF(Q224&lt;=0.5,"VG",IF(Q224&lt;=0.6,"G",IF(Q224&lt;=0.7,"S","NS")))</f>
        <v>S</v>
      </c>
      <c r="S224" s="126"/>
      <c r="T224" s="126"/>
      <c r="U224" s="126"/>
      <c r="V224" s="126">
        <v>0.63</v>
      </c>
      <c r="W224" s="126" t="str">
        <f t="shared" ref="W224" si="1585">IF(V224&gt;0.85,"VG",IF(V224&gt;0.75,"G",IF(V224&gt;0.6,"S","NS")))</f>
        <v>S</v>
      </c>
      <c r="X224" s="126"/>
      <c r="Y224" s="126"/>
      <c r="Z224" s="126"/>
      <c r="AA224" s="126"/>
      <c r="AB224" s="127"/>
      <c r="AC224" s="126"/>
      <c r="AD224" s="126"/>
      <c r="AE224" s="126"/>
      <c r="AF224" s="127"/>
      <c r="AG224" s="126"/>
      <c r="AH224" s="126"/>
      <c r="AI224" s="126"/>
      <c r="AJ224" s="127"/>
      <c r="AK224" s="126"/>
      <c r="AL224" s="126"/>
    </row>
    <row r="225" spans="1:38" s="124" customFormat="1" x14ac:dyDescent="0.3">
      <c r="A225" s="124">
        <v>14159500</v>
      </c>
      <c r="B225" s="124">
        <v>23773009</v>
      </c>
      <c r="C225" s="124" t="s">
        <v>7</v>
      </c>
      <c r="D225" s="124" t="s">
        <v>251</v>
      </c>
      <c r="E225" s="124" t="s">
        <v>252</v>
      </c>
      <c r="F225" s="125">
        <v>1.9</v>
      </c>
      <c r="G225" s="126">
        <v>0.53</v>
      </c>
      <c r="H225" s="126" t="str">
        <f t="shared" ref="H225" si="1586">IF(G225&gt;0.8,"VG",IF(G225&gt;0.7,"G",IF(G225&gt;0.45,"S","NS")))</f>
        <v>S</v>
      </c>
      <c r="I225" s="126"/>
      <c r="J225" s="126"/>
      <c r="K225" s="126"/>
      <c r="L225" s="127">
        <v>0.14499999999999999</v>
      </c>
      <c r="M225" s="126" t="str">
        <f t="shared" ref="M225" si="1587">IF(ABS(L225)&lt;5%,"VG",IF(ABS(L225)&lt;10%,"G",IF(ABS(L225)&lt;15%,"S","NS")))</f>
        <v>S</v>
      </c>
      <c r="N225" s="126"/>
      <c r="O225" s="126"/>
      <c r="P225" s="126"/>
      <c r="Q225" s="126">
        <v>0.65</v>
      </c>
      <c r="R225" s="126" t="str">
        <f t="shared" ref="R225" si="1588">IF(Q225&lt;=0.5,"VG",IF(Q225&lt;=0.6,"G",IF(Q225&lt;=0.7,"S","NS")))</f>
        <v>S</v>
      </c>
      <c r="S225" s="126"/>
      <c r="T225" s="126"/>
      <c r="U225" s="126"/>
      <c r="V225" s="126">
        <v>0.63</v>
      </c>
      <c r="W225" s="126" t="str">
        <f t="shared" ref="W225" si="1589">IF(V225&gt;0.85,"VG",IF(V225&gt;0.75,"G",IF(V225&gt;0.6,"S","NS")))</f>
        <v>S</v>
      </c>
      <c r="X225" s="126"/>
      <c r="Y225" s="126"/>
      <c r="Z225" s="126"/>
      <c r="AA225" s="126"/>
      <c r="AB225" s="127"/>
      <c r="AC225" s="126"/>
      <c r="AD225" s="126"/>
      <c r="AE225" s="126"/>
      <c r="AF225" s="127"/>
      <c r="AG225" s="126"/>
      <c r="AH225" s="126"/>
      <c r="AI225" s="126"/>
      <c r="AJ225" s="127"/>
      <c r="AK225" s="126"/>
      <c r="AL225" s="126"/>
    </row>
    <row r="226" spans="1:38" s="120" customFormat="1" x14ac:dyDescent="0.3">
      <c r="A226" s="120">
        <v>14159500</v>
      </c>
      <c r="B226" s="120">
        <v>23773009</v>
      </c>
      <c r="C226" s="120" t="s">
        <v>7</v>
      </c>
      <c r="D226" s="120" t="s">
        <v>254</v>
      </c>
      <c r="E226" s="120" t="s">
        <v>257</v>
      </c>
      <c r="F226" s="121">
        <v>1.7</v>
      </c>
      <c r="G226" s="122">
        <v>0.63</v>
      </c>
      <c r="H226" s="122" t="str">
        <f t="shared" ref="H226" si="1590">IF(G226&gt;0.8,"VG",IF(G226&gt;0.7,"G",IF(G226&gt;0.45,"S","NS")))</f>
        <v>S</v>
      </c>
      <c r="I226" s="122"/>
      <c r="J226" s="122"/>
      <c r="K226" s="122"/>
      <c r="L226" s="123">
        <v>2.1999999999999999E-2</v>
      </c>
      <c r="M226" s="122" t="str">
        <f t="shared" ref="M226" si="1591">IF(ABS(L226)&lt;5%,"VG",IF(ABS(L226)&lt;10%,"G",IF(ABS(L226)&lt;15%,"S","NS")))</f>
        <v>VG</v>
      </c>
      <c r="N226" s="122"/>
      <c r="O226" s="122"/>
      <c r="P226" s="122"/>
      <c r="Q226" s="122">
        <v>0.61</v>
      </c>
      <c r="R226" s="122" t="str">
        <f t="shared" ref="R226" si="1592">IF(Q226&lt;=0.5,"VG",IF(Q226&lt;=0.6,"G",IF(Q226&lt;=0.7,"S","NS")))</f>
        <v>S</v>
      </c>
      <c r="S226" s="122"/>
      <c r="T226" s="122"/>
      <c r="U226" s="122"/>
      <c r="V226" s="122">
        <v>0.63</v>
      </c>
      <c r="W226" s="122" t="str">
        <f t="shared" ref="W226" si="1593">IF(V226&gt;0.85,"VG",IF(V226&gt;0.75,"G",IF(V226&gt;0.6,"S","NS")))</f>
        <v>S</v>
      </c>
      <c r="X226" s="122"/>
      <c r="Y226" s="122"/>
      <c r="Z226" s="122"/>
      <c r="AA226" s="122"/>
      <c r="AB226" s="123"/>
      <c r="AC226" s="122"/>
      <c r="AD226" s="122"/>
      <c r="AE226" s="122"/>
      <c r="AF226" s="123"/>
      <c r="AG226" s="122"/>
      <c r="AH226" s="122"/>
      <c r="AI226" s="122"/>
      <c r="AJ226" s="123"/>
      <c r="AK226" s="122"/>
      <c r="AL226" s="122"/>
    </row>
    <row r="227" spans="1:38" s="136" customFormat="1" x14ac:dyDescent="0.3">
      <c r="F227" s="137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9"/>
      <c r="AC227" s="138"/>
      <c r="AD227" s="138"/>
      <c r="AE227" s="138"/>
      <c r="AF227" s="139"/>
      <c r="AG227" s="138"/>
      <c r="AH227" s="138"/>
      <c r="AI227" s="138"/>
      <c r="AJ227" s="139"/>
      <c r="AK227" s="138"/>
      <c r="AL227" s="138"/>
    </row>
    <row r="228" spans="1:38" s="69" customFormat="1" x14ac:dyDescent="0.3">
      <c r="A228" s="69">
        <v>14161100</v>
      </c>
      <c r="B228" s="69">
        <v>23773429</v>
      </c>
      <c r="C228" s="69" t="s">
        <v>59</v>
      </c>
      <c r="D228" s="69" t="s">
        <v>55</v>
      </c>
      <c r="F228" s="80"/>
      <c r="G228" s="70">
        <v>0.90400000000000003</v>
      </c>
      <c r="H228" s="70" t="str">
        <f t="shared" ref="H228:H234" si="1594">IF(G228&gt;0.8,"VG",IF(G228&gt;0.7,"G",IF(G228&gt;0.45,"S","NS")))</f>
        <v>VG</v>
      </c>
      <c r="I228" s="70"/>
      <c r="J228" s="70"/>
      <c r="K228" s="70"/>
      <c r="L228" s="71">
        <v>5.8000000000000003E-2</v>
      </c>
      <c r="M228" s="70" t="str">
        <f t="shared" ref="M228:M234" si="1595">IF(ABS(L228)&lt;5%,"VG",IF(ABS(L228)&lt;10%,"G",IF(ABS(L228)&lt;15%,"S","NS")))</f>
        <v>G</v>
      </c>
      <c r="N228" s="70"/>
      <c r="O228" s="70"/>
      <c r="P228" s="70"/>
      <c r="Q228" s="70">
        <v>0.307</v>
      </c>
      <c r="R228" s="70" t="str">
        <f t="shared" ref="R228:R234" si="1596">IF(Q228&lt;=0.5,"VG",IF(Q228&lt;=0.6,"G",IF(Q228&lt;=0.7,"S","NS")))</f>
        <v>VG</v>
      </c>
      <c r="S228" s="70"/>
      <c r="T228" s="70"/>
      <c r="U228" s="70"/>
      <c r="V228" s="70">
        <v>0.91900000000000004</v>
      </c>
      <c r="W228" s="70" t="str">
        <f t="shared" ref="W228:W234" si="1597">IF(V228&gt;0.85,"VG",IF(V228&gt;0.75,"G",IF(V228&gt;0.6,"S","NS")))</f>
        <v>VG</v>
      </c>
      <c r="X228" s="70"/>
      <c r="Y228" s="70"/>
      <c r="Z228" s="70"/>
      <c r="AA228" s="70"/>
      <c r="AB228" s="71"/>
      <c r="AC228" s="70"/>
      <c r="AD228" s="70"/>
      <c r="AE228" s="70"/>
      <c r="AF228" s="71"/>
      <c r="AG228" s="70"/>
      <c r="AH228" s="70"/>
      <c r="AI228" s="70"/>
      <c r="AJ228" s="71"/>
      <c r="AK228" s="70"/>
      <c r="AL228" s="70"/>
    </row>
    <row r="229" spans="1:38" s="69" customFormat="1" x14ac:dyDescent="0.3">
      <c r="A229" s="69">
        <v>14161100</v>
      </c>
      <c r="B229" s="69">
        <v>23773429</v>
      </c>
      <c r="C229" s="69" t="s">
        <v>59</v>
      </c>
      <c r="D229" s="69" t="s">
        <v>163</v>
      </c>
      <c r="F229" s="80"/>
      <c r="G229" s="70">
        <v>-2.8000000000000001E-2</v>
      </c>
      <c r="H229" s="70" t="str">
        <f t="shared" si="1594"/>
        <v>NS</v>
      </c>
      <c r="I229" s="70"/>
      <c r="J229" s="70"/>
      <c r="K229" s="70"/>
      <c r="L229" s="71">
        <v>0.47</v>
      </c>
      <c r="M229" s="70" t="str">
        <f t="shared" si="1595"/>
        <v>NS</v>
      </c>
      <c r="N229" s="70"/>
      <c r="O229" s="70"/>
      <c r="P229" s="70"/>
      <c r="Q229" s="70">
        <v>0.83399999999999996</v>
      </c>
      <c r="R229" s="70" t="str">
        <f t="shared" si="1596"/>
        <v>NS</v>
      </c>
      <c r="S229" s="70"/>
      <c r="T229" s="70"/>
      <c r="U229" s="70"/>
      <c r="V229" s="70">
        <v>0.89200000000000002</v>
      </c>
      <c r="W229" s="70" t="str">
        <f t="shared" si="1597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14161100</v>
      </c>
      <c r="B230" s="69">
        <v>23773429</v>
      </c>
      <c r="C230" s="69" t="s">
        <v>59</v>
      </c>
      <c r="D230" s="69" t="s">
        <v>165</v>
      </c>
      <c r="F230" s="80"/>
      <c r="G230" s="70">
        <v>0.82499999999999996</v>
      </c>
      <c r="H230" s="70" t="str">
        <f t="shared" si="1594"/>
        <v>VG</v>
      </c>
      <c r="I230" s="70"/>
      <c r="J230" s="70"/>
      <c r="K230" s="70"/>
      <c r="L230" s="71">
        <v>-6.7000000000000004E-2</v>
      </c>
      <c r="M230" s="70" t="str">
        <f t="shared" si="1595"/>
        <v>G</v>
      </c>
      <c r="N230" s="70"/>
      <c r="O230" s="70"/>
      <c r="P230" s="70"/>
      <c r="Q230" s="70">
        <v>0.41299999999999998</v>
      </c>
      <c r="R230" s="70" t="str">
        <f t="shared" si="1596"/>
        <v>VG</v>
      </c>
      <c r="S230" s="70"/>
      <c r="T230" s="70"/>
      <c r="U230" s="70"/>
      <c r="V230" s="70">
        <v>0.89500000000000002</v>
      </c>
      <c r="W230" s="70" t="str">
        <f t="shared" si="1597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3" customFormat="1" x14ac:dyDescent="0.3">
      <c r="A231" s="63">
        <v>14161100</v>
      </c>
      <c r="B231" s="63">
        <v>23773429</v>
      </c>
      <c r="C231" s="63" t="s">
        <v>59</v>
      </c>
      <c r="D231" s="63" t="s">
        <v>174</v>
      </c>
      <c r="F231" s="79">
        <v>1.3</v>
      </c>
      <c r="G231" s="64">
        <v>0.85599999999999998</v>
      </c>
      <c r="H231" s="64" t="str">
        <f t="shared" si="1594"/>
        <v>VG</v>
      </c>
      <c r="I231" s="64"/>
      <c r="J231" s="64"/>
      <c r="K231" s="64"/>
      <c r="L231" s="65">
        <v>-7.4999999999999997E-2</v>
      </c>
      <c r="M231" s="64" t="str">
        <f t="shared" si="1595"/>
        <v>G</v>
      </c>
      <c r="N231" s="64"/>
      <c r="O231" s="64"/>
      <c r="P231" s="64"/>
      <c r="Q231" s="64">
        <v>0.373</v>
      </c>
      <c r="R231" s="64" t="str">
        <f t="shared" si="1596"/>
        <v>VG</v>
      </c>
      <c r="S231" s="64"/>
      <c r="T231" s="64"/>
      <c r="U231" s="64"/>
      <c r="V231" s="64">
        <v>0.92500000000000004</v>
      </c>
      <c r="W231" s="64" t="str">
        <f t="shared" si="1597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ht="28.8" x14ac:dyDescent="0.3">
      <c r="A232" s="63">
        <v>14161100</v>
      </c>
      <c r="B232" s="63">
        <v>23773429</v>
      </c>
      <c r="C232" s="63" t="s">
        <v>59</v>
      </c>
      <c r="D232" s="82" t="s">
        <v>175</v>
      </c>
      <c r="E232" s="82"/>
      <c r="F232" s="79">
        <v>1.2</v>
      </c>
      <c r="G232" s="64">
        <v>0.85599999999999998</v>
      </c>
      <c r="H232" s="64" t="str">
        <f t="shared" si="1594"/>
        <v>VG</v>
      </c>
      <c r="I232" s="64"/>
      <c r="J232" s="64"/>
      <c r="K232" s="64"/>
      <c r="L232" s="65">
        <v>-7.2999999999999995E-2</v>
      </c>
      <c r="M232" s="64" t="str">
        <f t="shared" si="1595"/>
        <v>G</v>
      </c>
      <c r="N232" s="64"/>
      <c r="O232" s="64"/>
      <c r="P232" s="64"/>
      <c r="Q232" s="64">
        <v>0.373</v>
      </c>
      <c r="R232" s="64" t="str">
        <f t="shared" si="1596"/>
        <v>VG</v>
      </c>
      <c r="S232" s="64"/>
      <c r="T232" s="64"/>
      <c r="U232" s="64"/>
      <c r="V232" s="64">
        <v>0.92500000000000004</v>
      </c>
      <c r="W232" s="64" t="str">
        <f t="shared" si="1597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14161100</v>
      </c>
      <c r="B233" s="63">
        <v>23773429</v>
      </c>
      <c r="C233" s="63" t="s">
        <v>59</v>
      </c>
      <c r="D233" s="82" t="s">
        <v>177</v>
      </c>
      <c r="E233" s="82"/>
      <c r="F233" s="79">
        <v>0.9</v>
      </c>
      <c r="G233" s="64">
        <v>0.92</v>
      </c>
      <c r="H233" s="64" t="str">
        <f t="shared" si="1594"/>
        <v>VG</v>
      </c>
      <c r="I233" s="64"/>
      <c r="J233" s="64"/>
      <c r="K233" s="64"/>
      <c r="L233" s="65">
        <v>-8.0000000000000002E-3</v>
      </c>
      <c r="M233" s="64" t="str">
        <f t="shared" si="1595"/>
        <v>VG</v>
      </c>
      <c r="N233" s="64"/>
      <c r="O233" s="64"/>
      <c r="P233" s="64"/>
      <c r="Q233" s="64">
        <v>0.28000000000000003</v>
      </c>
      <c r="R233" s="64" t="str">
        <f t="shared" si="1596"/>
        <v>VG</v>
      </c>
      <c r="S233" s="64"/>
      <c r="T233" s="64"/>
      <c r="U233" s="64"/>
      <c r="V233" s="64">
        <v>0.92500000000000004</v>
      </c>
      <c r="W233" s="64" t="str">
        <f t="shared" si="1597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14161100</v>
      </c>
      <c r="B234" s="63">
        <v>23773429</v>
      </c>
      <c r="C234" s="63" t="s">
        <v>59</v>
      </c>
      <c r="D234" s="98" t="s">
        <v>186</v>
      </c>
      <c r="E234" s="98"/>
      <c r="F234" s="79">
        <v>1.3</v>
      </c>
      <c r="G234" s="64">
        <v>0.86</v>
      </c>
      <c r="H234" s="64" t="str">
        <f t="shared" si="1594"/>
        <v>VG</v>
      </c>
      <c r="I234" s="64"/>
      <c r="J234" s="64"/>
      <c r="K234" s="64"/>
      <c r="L234" s="65">
        <v>0.14599999999999999</v>
      </c>
      <c r="M234" s="64" t="str">
        <f t="shared" si="1595"/>
        <v>S</v>
      </c>
      <c r="N234" s="64"/>
      <c r="O234" s="64"/>
      <c r="P234" s="64"/>
      <c r="Q234" s="64">
        <v>0.36</v>
      </c>
      <c r="R234" s="64" t="str">
        <f t="shared" si="1596"/>
        <v>VG</v>
      </c>
      <c r="S234" s="64"/>
      <c r="T234" s="64"/>
      <c r="U234" s="64"/>
      <c r="V234" s="64">
        <v>0.95</v>
      </c>
      <c r="W234" s="64" t="str">
        <f t="shared" si="1597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14161100</v>
      </c>
      <c r="B235" s="63">
        <v>23773429</v>
      </c>
      <c r="C235" s="63" t="s">
        <v>59</v>
      </c>
      <c r="D235" s="98" t="s">
        <v>204</v>
      </c>
      <c r="E235" s="98" t="s">
        <v>201</v>
      </c>
      <c r="F235" s="79">
        <v>0.8</v>
      </c>
      <c r="G235" s="64">
        <v>0.94</v>
      </c>
      <c r="H235" s="64" t="str">
        <f t="shared" ref="H235" si="1598">IF(G235&gt;0.8,"VG",IF(G235&gt;0.7,"G",IF(G235&gt;0.45,"S","NS")))</f>
        <v>VG</v>
      </c>
      <c r="I235" s="64"/>
      <c r="J235" s="64"/>
      <c r="K235" s="64"/>
      <c r="L235" s="65">
        <v>-8.9999999999999993E-3</v>
      </c>
      <c r="M235" s="64" t="str">
        <f t="shared" ref="M235" si="1599">IF(ABS(L235)&lt;5%,"VG",IF(ABS(L235)&lt;10%,"G",IF(ABS(L235)&lt;15%,"S","NS")))</f>
        <v>VG</v>
      </c>
      <c r="N235" s="64"/>
      <c r="O235" s="64"/>
      <c r="P235" s="64"/>
      <c r="Q235" s="64">
        <v>0.25</v>
      </c>
      <c r="R235" s="64" t="str">
        <f t="shared" ref="R235" si="1600">IF(Q235&lt;=0.5,"VG",IF(Q235&lt;=0.6,"G",IF(Q235&lt;=0.7,"S","NS")))</f>
        <v>VG</v>
      </c>
      <c r="S235" s="64"/>
      <c r="T235" s="64"/>
      <c r="U235" s="64"/>
      <c r="V235" s="64">
        <v>0.94</v>
      </c>
      <c r="W235" s="64" t="str">
        <f t="shared" ref="W235" si="1601">IF(V235&gt;0.85,"VG",IF(V235&gt;0.75,"G",IF(V235&gt;0.6,"S","NS")))</f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14161100</v>
      </c>
      <c r="B236" s="63">
        <v>23773429</v>
      </c>
      <c r="C236" s="63" t="s">
        <v>59</v>
      </c>
      <c r="D236" s="98" t="s">
        <v>212</v>
      </c>
      <c r="E236" s="98" t="s">
        <v>216</v>
      </c>
      <c r="F236" s="79">
        <v>0.8</v>
      </c>
      <c r="G236" s="64">
        <v>0.94</v>
      </c>
      <c r="H236" s="64" t="str">
        <f t="shared" ref="H236" si="1602">IF(G236&gt;0.8,"VG",IF(G236&gt;0.7,"G",IF(G236&gt;0.45,"S","NS")))</f>
        <v>VG</v>
      </c>
      <c r="I236" s="64"/>
      <c r="J236" s="64"/>
      <c r="K236" s="64"/>
      <c r="L236" s="65">
        <v>-6.0000000000000001E-3</v>
      </c>
      <c r="M236" s="64" t="str">
        <f t="shared" ref="M236" si="1603">IF(ABS(L236)&lt;5%,"VG",IF(ABS(L236)&lt;10%,"G",IF(ABS(L236)&lt;15%,"S","NS")))</f>
        <v>VG</v>
      </c>
      <c r="N236" s="64"/>
      <c r="O236" s="64"/>
      <c r="P236" s="64"/>
      <c r="Q236" s="64">
        <v>0.24</v>
      </c>
      <c r="R236" s="64" t="str">
        <f t="shared" ref="R236" si="1604">IF(Q236&lt;=0.5,"VG",IF(Q236&lt;=0.6,"G",IF(Q236&lt;=0.7,"S","NS")))</f>
        <v>VG</v>
      </c>
      <c r="S236" s="64"/>
      <c r="T236" s="64"/>
      <c r="U236" s="64"/>
      <c r="V236" s="64">
        <v>0.94</v>
      </c>
      <c r="W236" s="64" t="str">
        <f t="shared" ref="W236" si="1605">IF(V236&gt;0.85,"VG",IF(V236&gt;0.75,"G",IF(V236&gt;0.6,"S","NS")))</f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14161100</v>
      </c>
      <c r="B237" s="63">
        <v>23773429</v>
      </c>
      <c r="C237" s="63" t="s">
        <v>59</v>
      </c>
      <c r="D237" s="98" t="s">
        <v>228</v>
      </c>
      <c r="E237" s="98" t="s">
        <v>231</v>
      </c>
      <c r="F237" s="79">
        <v>0.8</v>
      </c>
      <c r="G237" s="64">
        <v>0.94</v>
      </c>
      <c r="H237" s="64" t="str">
        <f t="shared" ref="H237" si="1606">IF(G237&gt;0.8,"VG",IF(G237&gt;0.7,"G",IF(G237&gt;0.45,"S","NS")))</f>
        <v>VG</v>
      </c>
      <c r="I237" s="64"/>
      <c r="J237" s="64"/>
      <c r="K237" s="64"/>
      <c r="L237" s="65">
        <v>3.1E-2</v>
      </c>
      <c r="M237" s="64" t="str">
        <f t="shared" ref="M237" si="1607">IF(ABS(L237)&lt;5%,"VG",IF(ABS(L237)&lt;10%,"G",IF(ABS(L237)&lt;15%,"S","NS")))</f>
        <v>VG</v>
      </c>
      <c r="N237" s="64"/>
      <c r="O237" s="64"/>
      <c r="P237" s="64"/>
      <c r="Q237" s="64">
        <v>0.25</v>
      </c>
      <c r="R237" s="64" t="str">
        <f t="shared" ref="R237" si="1608">IF(Q237&lt;=0.5,"VG",IF(Q237&lt;=0.6,"G",IF(Q237&lt;=0.7,"S","NS")))</f>
        <v>VG</v>
      </c>
      <c r="S237" s="64"/>
      <c r="T237" s="64"/>
      <c r="U237" s="64"/>
      <c r="V237" s="64">
        <v>0.94</v>
      </c>
      <c r="W237" s="64" t="str">
        <f t="shared" ref="W237" si="1609">IF(V237&gt;0.85,"VG",IF(V237&gt;0.75,"G",IF(V237&gt;0.6,"S","NS")))</f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14161100</v>
      </c>
      <c r="B238" s="63">
        <v>23773429</v>
      </c>
      <c r="C238" s="63" t="s">
        <v>59</v>
      </c>
      <c r="D238" s="98" t="s">
        <v>251</v>
      </c>
      <c r="E238" s="98" t="s">
        <v>231</v>
      </c>
      <c r="F238" s="79">
        <v>0.9</v>
      </c>
      <c r="G238" s="64">
        <v>0.94</v>
      </c>
      <c r="H238" s="64" t="str">
        <f t="shared" ref="H238" si="1610">IF(G238&gt;0.8,"VG",IF(G238&gt;0.7,"G",IF(G238&gt;0.45,"S","NS")))</f>
        <v>VG</v>
      </c>
      <c r="I238" s="64"/>
      <c r="J238" s="64"/>
      <c r="K238" s="64"/>
      <c r="L238" s="65">
        <v>3.2000000000000001E-2</v>
      </c>
      <c r="M238" s="64" t="str">
        <f t="shared" ref="M238" si="1611">IF(ABS(L238)&lt;5%,"VG",IF(ABS(L238)&lt;10%,"G",IF(ABS(L238)&lt;15%,"S","NS")))</f>
        <v>VG</v>
      </c>
      <c r="N238" s="64"/>
      <c r="O238" s="64"/>
      <c r="P238" s="64"/>
      <c r="Q238" s="64">
        <v>0.25</v>
      </c>
      <c r="R238" s="64" t="str">
        <f t="shared" ref="R238" si="1612">IF(Q238&lt;=0.5,"VG",IF(Q238&lt;=0.6,"G",IF(Q238&lt;=0.7,"S","NS")))</f>
        <v>VG</v>
      </c>
      <c r="S238" s="64"/>
      <c r="T238" s="64"/>
      <c r="U238" s="64"/>
      <c r="V238" s="64">
        <v>0.94</v>
      </c>
      <c r="W238" s="64" t="str">
        <f t="shared" ref="W238" si="1613">IF(V238&gt;0.85,"VG",IF(V238&gt;0.75,"G",IF(V238&gt;0.6,"S","NS")))</f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76" customFormat="1" x14ac:dyDescent="0.3">
      <c r="A239" s="76">
        <v>14161100</v>
      </c>
      <c r="B239" s="76">
        <v>23773429</v>
      </c>
      <c r="C239" s="76" t="s">
        <v>59</v>
      </c>
      <c r="D239" s="141" t="s">
        <v>254</v>
      </c>
      <c r="E239" s="141" t="s">
        <v>256</v>
      </c>
      <c r="F239" s="77">
        <v>1.9</v>
      </c>
      <c r="G239" s="16">
        <v>0.74</v>
      </c>
      <c r="H239" s="16" t="str">
        <f t="shared" ref="H239" si="1614">IF(G239&gt;0.8,"VG",IF(G239&gt;0.7,"G",IF(G239&gt;0.45,"S","NS")))</f>
        <v>G</v>
      </c>
      <c r="I239" s="16"/>
      <c r="J239" s="16"/>
      <c r="K239" s="16"/>
      <c r="L239" s="28">
        <v>-0.17199999999999999</v>
      </c>
      <c r="M239" s="16" t="str">
        <f t="shared" ref="M239" si="1615">IF(ABS(L239)&lt;5%,"VG",IF(ABS(L239)&lt;10%,"G",IF(ABS(L239)&lt;15%,"S","NS")))</f>
        <v>NS</v>
      </c>
      <c r="N239" s="16"/>
      <c r="O239" s="16"/>
      <c r="P239" s="16"/>
      <c r="Q239" s="16">
        <v>0.47</v>
      </c>
      <c r="R239" s="16" t="str">
        <f t="shared" ref="R239" si="1616">IF(Q239&lt;=0.5,"VG",IF(Q239&lt;=0.6,"G",IF(Q239&lt;=0.7,"S","NS")))</f>
        <v>VG</v>
      </c>
      <c r="S239" s="16"/>
      <c r="T239" s="16"/>
      <c r="U239" s="16"/>
      <c r="V239" s="16">
        <v>0.94</v>
      </c>
      <c r="W239" s="16" t="str">
        <f t="shared" ref="W239" si="1617">IF(V239&gt;0.85,"VG",IF(V239&gt;0.75,"G",IF(V239&gt;0.6,"S","NS")))</f>
        <v>VG</v>
      </c>
      <c r="X239" s="16"/>
      <c r="Y239" s="16"/>
      <c r="Z239" s="16"/>
      <c r="AA239" s="16"/>
      <c r="AB239" s="28"/>
      <c r="AC239" s="16"/>
      <c r="AD239" s="16"/>
      <c r="AE239" s="16"/>
      <c r="AF239" s="28"/>
      <c r="AG239" s="16"/>
      <c r="AH239" s="16"/>
      <c r="AI239" s="16"/>
      <c r="AJ239" s="28"/>
      <c r="AK239" s="16"/>
      <c r="AL239" s="16"/>
    </row>
    <row r="240" spans="1:38" s="69" customFormat="1" x14ac:dyDescent="0.3">
      <c r="D240" s="140"/>
      <c r="E240" s="140"/>
      <c r="F240" s="80"/>
      <c r="G240" s="70"/>
      <c r="H240" s="70"/>
      <c r="I240" s="70"/>
      <c r="J240" s="70"/>
      <c r="K240" s="70"/>
      <c r="L240" s="71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14162200</v>
      </c>
      <c r="B241" s="69">
        <v>23773405</v>
      </c>
      <c r="C241" s="69" t="s">
        <v>10</v>
      </c>
      <c r="D241" s="69" t="s">
        <v>160</v>
      </c>
      <c r="F241" s="77"/>
      <c r="G241" s="70">
        <v>0.23400000000000001</v>
      </c>
      <c r="H241" s="70" t="str">
        <f t="shared" ref="H241:H250" si="1618">IF(G241&gt;0.8,"VG",IF(G241&gt;0.7,"G",IF(G241&gt;0.45,"S","NS")))</f>
        <v>NS</v>
      </c>
      <c r="I241" s="70"/>
      <c r="J241" s="70"/>
      <c r="K241" s="70"/>
      <c r="L241" s="71">
        <v>0.21199999999999999</v>
      </c>
      <c r="M241" s="70" t="str">
        <f t="shared" ref="M241:M250" si="1619">IF(ABS(L241)&lt;5%,"VG",IF(ABS(L241)&lt;10%,"G",IF(ABS(L241)&lt;15%,"S","NS")))</f>
        <v>NS</v>
      </c>
      <c r="N241" s="70"/>
      <c r="O241" s="70"/>
      <c r="P241" s="70"/>
      <c r="Q241" s="70">
        <v>0.80800000000000005</v>
      </c>
      <c r="R241" s="70" t="str">
        <f t="shared" ref="R241:R250" si="1620">IF(Q241&lt;=0.5,"VG",IF(Q241&lt;=0.6,"G",IF(Q241&lt;=0.7,"S","NS")))</f>
        <v>NS</v>
      </c>
      <c r="S241" s="70"/>
      <c r="T241" s="70"/>
      <c r="U241" s="70"/>
      <c r="V241" s="70">
        <v>0.47</v>
      </c>
      <c r="W241" s="70" t="str">
        <f t="shared" ref="W241:W250" si="1621">IF(V241&gt;0.85,"VG",IF(V241&gt;0.75,"G",IF(V241&gt;0.6,"S","NS")))</f>
        <v>NS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14162200</v>
      </c>
      <c r="B242" s="69">
        <v>23773405</v>
      </c>
      <c r="C242" s="69" t="s">
        <v>10</v>
      </c>
      <c r="D242" s="69" t="s">
        <v>162</v>
      </c>
      <c r="F242" s="77"/>
      <c r="G242" s="70">
        <v>-5.95</v>
      </c>
      <c r="H242" s="70" t="str">
        <f t="shared" si="1618"/>
        <v>NS</v>
      </c>
      <c r="I242" s="70"/>
      <c r="J242" s="70"/>
      <c r="K242" s="70"/>
      <c r="L242" s="71">
        <v>-0.44</v>
      </c>
      <c r="M242" s="70" t="str">
        <f t="shared" si="1619"/>
        <v>NS</v>
      </c>
      <c r="N242" s="70"/>
      <c r="O242" s="70"/>
      <c r="P242" s="70"/>
      <c r="Q242" s="70">
        <v>1.246</v>
      </c>
      <c r="R242" s="70" t="str">
        <f t="shared" si="1620"/>
        <v>NS</v>
      </c>
      <c r="S242" s="70"/>
      <c r="T242" s="70"/>
      <c r="U242" s="70"/>
      <c r="V242" s="70">
        <v>0.64600000000000002</v>
      </c>
      <c r="W242" s="70" t="str">
        <f t="shared" si="1621"/>
        <v>S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3" customFormat="1" x14ac:dyDescent="0.3">
      <c r="A243" s="63">
        <v>14162200</v>
      </c>
      <c r="B243" s="63">
        <v>23773405</v>
      </c>
      <c r="C243" s="63" t="s">
        <v>10</v>
      </c>
      <c r="D243" s="63" t="s">
        <v>163</v>
      </c>
      <c r="F243" s="79">
        <v>0.09</v>
      </c>
      <c r="G243" s="64">
        <v>0.51700000000000002</v>
      </c>
      <c r="H243" s="64" t="str">
        <f t="shared" si="1618"/>
        <v>S</v>
      </c>
      <c r="I243" s="64"/>
      <c r="J243" s="64"/>
      <c r="K243" s="64"/>
      <c r="L243" s="65">
        <v>-1.0999999999999999E-2</v>
      </c>
      <c r="M243" s="64" t="str">
        <f t="shared" si="1619"/>
        <v>VG</v>
      </c>
      <c r="N243" s="64"/>
      <c r="O243" s="64"/>
      <c r="P243" s="64"/>
      <c r="Q243" s="64">
        <v>0.69399999999999995</v>
      </c>
      <c r="R243" s="64" t="str">
        <f t="shared" si="1620"/>
        <v>S</v>
      </c>
      <c r="S243" s="64"/>
      <c r="T243" s="64"/>
      <c r="U243" s="64"/>
      <c r="V243" s="64">
        <v>0.61699999999999999</v>
      </c>
      <c r="W243" s="64" t="str">
        <f t="shared" si="1621"/>
        <v>S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14162200</v>
      </c>
      <c r="B244" s="63">
        <v>23773405</v>
      </c>
      <c r="C244" s="63" t="s">
        <v>10</v>
      </c>
      <c r="D244" s="63" t="s">
        <v>166</v>
      </c>
      <c r="F244" s="79">
        <v>0.09</v>
      </c>
      <c r="G244" s="64">
        <v>0.51700000000000002</v>
      </c>
      <c r="H244" s="64" t="str">
        <f t="shared" si="1618"/>
        <v>S</v>
      </c>
      <c r="I244" s="64"/>
      <c r="J244" s="64"/>
      <c r="K244" s="64"/>
      <c r="L244" s="65">
        <v>-1.0999999999999999E-2</v>
      </c>
      <c r="M244" s="64" t="str">
        <f t="shared" si="1619"/>
        <v>VG</v>
      </c>
      <c r="N244" s="64"/>
      <c r="O244" s="64"/>
      <c r="P244" s="64"/>
      <c r="Q244" s="64">
        <v>0.69399999999999995</v>
      </c>
      <c r="R244" s="64" t="str">
        <f t="shared" si="1620"/>
        <v>S</v>
      </c>
      <c r="S244" s="64"/>
      <c r="T244" s="64"/>
      <c r="U244" s="64"/>
      <c r="V244" s="64">
        <v>0.61599999999999999</v>
      </c>
      <c r="W244" s="64" t="str">
        <f t="shared" si="1621"/>
        <v>S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76" customFormat="1" x14ac:dyDescent="0.3">
      <c r="A245" s="76">
        <v>14162200</v>
      </c>
      <c r="B245" s="76">
        <v>23773405</v>
      </c>
      <c r="C245" s="76" t="s">
        <v>10</v>
      </c>
      <c r="D245" s="76" t="s">
        <v>167</v>
      </c>
      <c r="F245" s="77">
        <v>1.25</v>
      </c>
      <c r="G245" s="16">
        <v>0.17799999999999999</v>
      </c>
      <c r="H245" s="16" t="str">
        <f t="shared" si="1618"/>
        <v>NS</v>
      </c>
      <c r="I245" s="16"/>
      <c r="J245" s="16"/>
      <c r="K245" s="16"/>
      <c r="L245" s="28">
        <v>-0.13</v>
      </c>
      <c r="M245" s="16" t="str">
        <f t="shared" si="1619"/>
        <v>S</v>
      </c>
      <c r="N245" s="16"/>
      <c r="O245" s="16"/>
      <c r="P245" s="16"/>
      <c r="Q245" s="16">
        <v>0.85399999999999998</v>
      </c>
      <c r="R245" s="16" t="str">
        <f t="shared" si="1620"/>
        <v>NS</v>
      </c>
      <c r="S245" s="16"/>
      <c r="T245" s="16"/>
      <c r="U245" s="16"/>
      <c r="V245" s="16">
        <v>0.61599999999999999</v>
      </c>
      <c r="W245" s="16" t="str">
        <f t="shared" si="1621"/>
        <v>S</v>
      </c>
      <c r="X245" s="16"/>
      <c r="Y245" s="16"/>
      <c r="Z245" s="16"/>
      <c r="AA245" s="16"/>
      <c r="AB245" s="28"/>
      <c r="AC245" s="16"/>
      <c r="AD245" s="16"/>
      <c r="AE245" s="16"/>
      <c r="AF245" s="28"/>
      <c r="AG245" s="16"/>
      <c r="AH245" s="16"/>
      <c r="AI245" s="16"/>
      <c r="AJ245" s="28"/>
      <c r="AK245" s="16"/>
      <c r="AL245" s="16"/>
    </row>
    <row r="246" spans="1:38" s="63" customFormat="1" x14ac:dyDescent="0.3">
      <c r="A246" s="63">
        <v>14162200</v>
      </c>
      <c r="B246" s="63">
        <v>23773405</v>
      </c>
      <c r="C246" s="63" t="s">
        <v>10</v>
      </c>
      <c r="D246" s="63" t="s">
        <v>174</v>
      </c>
      <c r="F246" s="79">
        <v>2</v>
      </c>
      <c r="G246" s="64">
        <v>0.51200000000000001</v>
      </c>
      <c r="H246" s="64" t="str">
        <f t="shared" si="1618"/>
        <v>S</v>
      </c>
      <c r="I246" s="64"/>
      <c r="J246" s="64"/>
      <c r="K246" s="64"/>
      <c r="L246" s="65">
        <v>-6.0000000000000001E-3</v>
      </c>
      <c r="M246" s="64" t="str">
        <f t="shared" si="1619"/>
        <v>VG</v>
      </c>
      <c r="N246" s="64"/>
      <c r="O246" s="64"/>
      <c r="P246" s="64"/>
      <c r="Q246" s="81">
        <v>0.70199999999999996</v>
      </c>
      <c r="R246" s="64" t="str">
        <f t="shared" si="1620"/>
        <v>NS</v>
      </c>
      <c r="S246" s="64"/>
      <c r="T246" s="64"/>
      <c r="U246" s="64"/>
      <c r="V246" s="64">
        <v>0.58899999999999997</v>
      </c>
      <c r="W246" s="64" t="str">
        <f t="shared" si="1621"/>
        <v>NS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ht="28.8" x14ac:dyDescent="0.3">
      <c r="A247" s="63">
        <v>14162200</v>
      </c>
      <c r="B247" s="63">
        <v>23773405</v>
      </c>
      <c r="C247" s="63" t="s">
        <v>10</v>
      </c>
      <c r="D247" s="82" t="s">
        <v>175</v>
      </c>
      <c r="E247" s="82"/>
      <c r="F247" s="79">
        <v>2</v>
      </c>
      <c r="G247" s="64">
        <v>0.53</v>
      </c>
      <c r="H247" s="64" t="str">
        <f t="shared" si="1618"/>
        <v>S</v>
      </c>
      <c r="I247" s="64"/>
      <c r="J247" s="64"/>
      <c r="K247" s="64"/>
      <c r="L247" s="65">
        <v>1.2E-2</v>
      </c>
      <c r="M247" s="64" t="str">
        <f t="shared" si="1619"/>
        <v>VG</v>
      </c>
      <c r="N247" s="64"/>
      <c r="O247" s="64"/>
      <c r="P247" s="64"/>
      <c r="Q247" s="64">
        <v>0.69</v>
      </c>
      <c r="R247" s="64" t="str">
        <f t="shared" si="1620"/>
        <v>S</v>
      </c>
      <c r="S247" s="64"/>
      <c r="T247" s="64"/>
      <c r="U247" s="64"/>
      <c r="V247" s="64">
        <v>0.6</v>
      </c>
      <c r="W247" s="64" t="str">
        <f t="shared" si="1621"/>
        <v>NS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x14ac:dyDescent="0.3">
      <c r="A248" s="63">
        <v>14162200</v>
      </c>
      <c r="B248" s="63">
        <v>23773405</v>
      </c>
      <c r="C248" s="63" t="s">
        <v>10</v>
      </c>
      <c r="D248" s="82" t="s">
        <v>177</v>
      </c>
      <c r="E248" s="82"/>
      <c r="F248" s="79">
        <v>1.8</v>
      </c>
      <c r="G248" s="64">
        <v>0.54</v>
      </c>
      <c r="H248" s="64" t="str">
        <f t="shared" si="1618"/>
        <v>S</v>
      </c>
      <c r="I248" s="64"/>
      <c r="J248" s="64"/>
      <c r="K248" s="64"/>
      <c r="L248" s="65">
        <v>0.13300000000000001</v>
      </c>
      <c r="M248" s="64" t="str">
        <f t="shared" si="1619"/>
        <v>S</v>
      </c>
      <c r="N248" s="64"/>
      <c r="O248" s="64"/>
      <c r="P248" s="64"/>
      <c r="Q248" s="64">
        <v>0.65</v>
      </c>
      <c r="R248" s="64" t="str">
        <f t="shared" si="1620"/>
        <v>S</v>
      </c>
      <c r="S248" s="64"/>
      <c r="T248" s="64"/>
      <c r="U248" s="64"/>
      <c r="V248" s="64">
        <v>0.63</v>
      </c>
      <c r="W248" s="64" t="str">
        <f t="shared" si="1621"/>
        <v>S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76" customFormat="1" x14ac:dyDescent="0.3">
      <c r="A249" s="76">
        <v>14162200</v>
      </c>
      <c r="B249" s="76">
        <v>23773405</v>
      </c>
      <c r="C249" s="76" t="s">
        <v>10</v>
      </c>
      <c r="D249" s="110" t="s">
        <v>178</v>
      </c>
      <c r="E249" s="110"/>
      <c r="F249" s="77">
        <v>2.2999999999999998</v>
      </c>
      <c r="G249" s="16">
        <v>0.23</v>
      </c>
      <c r="H249" s="16" t="str">
        <f t="shared" si="1618"/>
        <v>NS</v>
      </c>
      <c r="I249" s="16"/>
      <c r="J249" s="16"/>
      <c r="K249" s="16"/>
      <c r="L249" s="28">
        <v>0.35799999999999998</v>
      </c>
      <c r="M249" s="16" t="str">
        <f t="shared" si="1619"/>
        <v>NS</v>
      </c>
      <c r="N249" s="16"/>
      <c r="O249" s="16"/>
      <c r="P249" s="16"/>
      <c r="Q249" s="16">
        <v>0.74</v>
      </c>
      <c r="R249" s="16" t="str">
        <f t="shared" si="1620"/>
        <v>NS</v>
      </c>
      <c r="S249" s="16"/>
      <c r="T249" s="16"/>
      <c r="U249" s="16"/>
      <c r="V249" s="16">
        <v>0.63</v>
      </c>
      <c r="W249" s="16" t="str">
        <f t="shared" si="1621"/>
        <v>S</v>
      </c>
      <c r="X249" s="16"/>
      <c r="Y249" s="16"/>
      <c r="Z249" s="16"/>
      <c r="AA249" s="16"/>
      <c r="AB249" s="28"/>
      <c r="AC249" s="16"/>
      <c r="AD249" s="16"/>
      <c r="AE249" s="16"/>
      <c r="AF249" s="28"/>
      <c r="AG249" s="16"/>
      <c r="AH249" s="16"/>
      <c r="AI249" s="16"/>
      <c r="AJ249" s="28"/>
      <c r="AK249" s="16"/>
      <c r="AL249" s="16"/>
    </row>
    <row r="250" spans="1:38" s="76" customFormat="1" x14ac:dyDescent="0.3">
      <c r="A250" s="76">
        <v>14162200</v>
      </c>
      <c r="B250" s="76">
        <v>23773405</v>
      </c>
      <c r="C250" s="76" t="s">
        <v>10</v>
      </c>
      <c r="D250" s="110" t="s">
        <v>186</v>
      </c>
      <c r="E250" s="110"/>
      <c r="F250" s="77">
        <v>2.4</v>
      </c>
      <c r="G250" s="16">
        <v>0.21</v>
      </c>
      <c r="H250" s="16" t="str">
        <f t="shared" si="1618"/>
        <v>NS</v>
      </c>
      <c r="I250" s="16"/>
      <c r="J250" s="16"/>
      <c r="K250" s="16"/>
      <c r="L250" s="28">
        <v>0.37</v>
      </c>
      <c r="M250" s="16" t="str">
        <f t="shared" si="1619"/>
        <v>NS</v>
      </c>
      <c r="N250" s="16"/>
      <c r="O250" s="16"/>
      <c r="P250" s="16"/>
      <c r="Q250" s="16">
        <v>0.63</v>
      </c>
      <c r="R250" s="16" t="str">
        <f t="shared" si="1620"/>
        <v>S</v>
      </c>
      <c r="S250" s="16"/>
      <c r="T250" s="16"/>
      <c r="U250" s="16"/>
      <c r="V250" s="16">
        <v>0.63</v>
      </c>
      <c r="W250" s="16" t="str">
        <f t="shared" si="1621"/>
        <v>S</v>
      </c>
      <c r="X250" s="16"/>
      <c r="Y250" s="16"/>
      <c r="Z250" s="16"/>
      <c r="AA250" s="16"/>
      <c r="AB250" s="28"/>
      <c r="AC250" s="16"/>
      <c r="AD250" s="16"/>
      <c r="AE250" s="16"/>
      <c r="AF250" s="28"/>
      <c r="AG250" s="16"/>
      <c r="AH250" s="16"/>
      <c r="AI250" s="16"/>
      <c r="AJ250" s="28"/>
      <c r="AK250" s="16"/>
      <c r="AL250" s="16"/>
    </row>
    <row r="251" spans="1:38" s="76" customFormat="1" x14ac:dyDescent="0.3">
      <c r="A251" s="76">
        <v>14162200</v>
      </c>
      <c r="B251" s="76">
        <v>23773405</v>
      </c>
      <c r="C251" s="76" t="s">
        <v>10</v>
      </c>
      <c r="D251" s="110" t="s">
        <v>204</v>
      </c>
      <c r="E251" s="110" t="s">
        <v>200</v>
      </c>
      <c r="F251" s="77">
        <v>1.8</v>
      </c>
      <c r="G251" s="16">
        <v>0.56999999999999995</v>
      </c>
      <c r="H251" s="16" t="str">
        <f t="shared" ref="H251" si="1622">IF(G251&gt;0.8,"VG",IF(G251&gt;0.7,"G",IF(G251&gt;0.45,"S","NS")))</f>
        <v>S</v>
      </c>
      <c r="I251" s="16"/>
      <c r="J251" s="16"/>
      <c r="K251" s="16"/>
      <c r="L251" s="28">
        <v>0.13700000000000001</v>
      </c>
      <c r="M251" s="16" t="str">
        <f t="shared" ref="M251" si="1623">IF(ABS(L251)&lt;5%,"VG",IF(ABS(L251)&lt;10%,"G",IF(ABS(L251)&lt;15%,"S","NS")))</f>
        <v>S</v>
      </c>
      <c r="N251" s="16"/>
      <c r="O251" s="16"/>
      <c r="P251" s="16"/>
      <c r="Q251" s="16">
        <v>0.63</v>
      </c>
      <c r="R251" s="16" t="str">
        <f t="shared" ref="R251" si="1624">IF(Q251&lt;=0.5,"VG",IF(Q251&lt;=0.6,"G",IF(Q251&lt;=0.7,"S","NS")))</f>
        <v>S</v>
      </c>
      <c r="S251" s="16"/>
      <c r="T251" s="16"/>
      <c r="U251" s="16"/>
      <c r="V251" s="16">
        <v>0.65</v>
      </c>
      <c r="W251" s="16" t="str">
        <f t="shared" ref="W251" si="1625">IF(V251&gt;0.85,"VG",IF(V251&gt;0.75,"G",IF(V251&gt;0.6,"S","NS")))</f>
        <v>S</v>
      </c>
      <c r="X251" s="16"/>
      <c r="Y251" s="16"/>
      <c r="Z251" s="16"/>
      <c r="AA251" s="16"/>
      <c r="AB251" s="28"/>
      <c r="AC251" s="16"/>
      <c r="AD251" s="16"/>
      <c r="AE251" s="16"/>
      <c r="AF251" s="28"/>
      <c r="AG251" s="16"/>
      <c r="AH251" s="16"/>
      <c r="AI251" s="16"/>
      <c r="AJ251" s="28"/>
      <c r="AK251" s="16"/>
      <c r="AL251" s="16"/>
    </row>
    <row r="252" spans="1:38" s="47" customFormat="1" x14ac:dyDescent="0.3">
      <c r="A252" s="47">
        <v>14162200</v>
      </c>
      <c r="B252" s="47">
        <v>23773405</v>
      </c>
      <c r="C252" s="47" t="s">
        <v>10</v>
      </c>
      <c r="D252" s="112" t="s">
        <v>212</v>
      </c>
      <c r="E252" s="112" t="s">
        <v>215</v>
      </c>
      <c r="F252" s="100">
        <v>1.8</v>
      </c>
      <c r="G252" s="49">
        <v>0.56000000000000005</v>
      </c>
      <c r="H252" s="49" t="str">
        <f t="shared" ref="H252" si="1626">IF(G252&gt;0.8,"VG",IF(G252&gt;0.7,"G",IF(G252&gt;0.45,"S","NS")))</f>
        <v>S</v>
      </c>
      <c r="I252" s="49"/>
      <c r="J252" s="49"/>
      <c r="K252" s="49"/>
      <c r="L252" s="50">
        <v>0.13600000000000001</v>
      </c>
      <c r="M252" s="49" t="str">
        <f t="shared" ref="M252" si="1627">IF(ABS(L252)&lt;5%,"VG",IF(ABS(L252)&lt;10%,"G",IF(ABS(L252)&lt;15%,"S","NS")))</f>
        <v>S</v>
      </c>
      <c r="N252" s="49"/>
      <c r="O252" s="49"/>
      <c r="P252" s="49"/>
      <c r="Q252" s="49">
        <v>0.64</v>
      </c>
      <c r="R252" s="49" t="str">
        <f t="shared" ref="R252" si="1628">IF(Q252&lt;=0.5,"VG",IF(Q252&lt;=0.6,"G",IF(Q252&lt;=0.7,"S","NS")))</f>
        <v>S</v>
      </c>
      <c r="S252" s="49"/>
      <c r="T252" s="49"/>
      <c r="U252" s="49"/>
      <c r="V252" s="49">
        <v>0.64</v>
      </c>
      <c r="W252" s="49" t="str">
        <f t="shared" ref="W252" si="1629">IF(V252&gt;0.85,"VG",IF(V252&gt;0.75,"G",IF(V252&gt;0.6,"S","NS")))</f>
        <v>S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30" customFormat="1" x14ac:dyDescent="0.3">
      <c r="A253" s="30">
        <v>14162200</v>
      </c>
      <c r="B253" s="30">
        <v>23773405</v>
      </c>
      <c r="C253" s="30" t="s">
        <v>10</v>
      </c>
      <c r="D253" s="131" t="s">
        <v>228</v>
      </c>
      <c r="E253" s="131" t="s">
        <v>230</v>
      </c>
      <c r="F253" s="116">
        <v>2.6</v>
      </c>
      <c r="G253" s="24">
        <v>-0.06</v>
      </c>
      <c r="H253" s="24" t="str">
        <f t="shared" ref="H253" si="1630">IF(G253&gt;0.8,"VG",IF(G253&gt;0.7,"G",IF(G253&gt;0.45,"S","NS")))</f>
        <v>NS</v>
      </c>
      <c r="I253" s="24"/>
      <c r="J253" s="24"/>
      <c r="K253" s="24"/>
      <c r="L253" s="25">
        <v>0.44600000000000001</v>
      </c>
      <c r="M253" s="24" t="str">
        <f t="shared" ref="M253" si="1631">IF(ABS(L253)&lt;5%,"VG",IF(ABS(L253)&lt;10%,"G",IF(ABS(L253)&lt;15%,"S","NS")))</f>
        <v>NS</v>
      </c>
      <c r="N253" s="24"/>
      <c r="O253" s="24"/>
      <c r="P253" s="24"/>
      <c r="Q253" s="24">
        <v>0.83</v>
      </c>
      <c r="R253" s="24" t="str">
        <f t="shared" ref="R253" si="1632">IF(Q253&lt;=0.5,"VG",IF(Q253&lt;=0.6,"G",IF(Q253&lt;=0.7,"S","NS")))</f>
        <v>NS</v>
      </c>
      <c r="S253" s="24"/>
      <c r="T253" s="24"/>
      <c r="U253" s="24"/>
      <c r="V253" s="24">
        <v>0.56000000000000005</v>
      </c>
      <c r="W253" s="24" t="str">
        <f t="shared" ref="W253" si="1633">IF(V253&gt;0.85,"VG",IF(V253&gt;0.75,"G",IF(V253&gt;0.6,"S","NS")))</f>
        <v>NS</v>
      </c>
      <c r="X253" s="24"/>
      <c r="Y253" s="24"/>
      <c r="Z253" s="24"/>
      <c r="AA253" s="24"/>
      <c r="AB253" s="25"/>
      <c r="AC253" s="24"/>
      <c r="AD253" s="24"/>
      <c r="AE253" s="24"/>
      <c r="AF253" s="25"/>
      <c r="AG253" s="24"/>
      <c r="AH253" s="24"/>
      <c r="AI253" s="24"/>
      <c r="AJ253" s="25"/>
      <c r="AK253" s="24"/>
      <c r="AL253" s="24"/>
    </row>
    <row r="254" spans="1:38" s="30" customFormat="1" x14ac:dyDescent="0.3">
      <c r="A254" s="30">
        <v>14162200</v>
      </c>
      <c r="B254" s="30">
        <v>23773405</v>
      </c>
      <c r="C254" s="30" t="s">
        <v>10</v>
      </c>
      <c r="D254" s="131" t="s">
        <v>240</v>
      </c>
      <c r="E254" s="131" t="s">
        <v>241</v>
      </c>
      <c r="F254" s="116">
        <v>2.2000000000000002</v>
      </c>
      <c r="G254" s="24">
        <v>0.18</v>
      </c>
      <c r="H254" s="24" t="str">
        <f t="shared" ref="H254:H255" si="1634">IF(G254&gt;0.8,"VG",IF(G254&gt;0.7,"G",IF(G254&gt;0.45,"S","NS")))</f>
        <v>NS</v>
      </c>
      <c r="I254" s="24"/>
      <c r="J254" s="24"/>
      <c r="K254" s="24"/>
      <c r="L254" s="25">
        <v>0.35399999999999998</v>
      </c>
      <c r="M254" s="24" t="str">
        <f t="shared" ref="M254:M255" si="1635">IF(ABS(L254)&lt;5%,"VG",IF(ABS(L254)&lt;10%,"G",IF(ABS(L254)&lt;15%,"S","NS")))</f>
        <v>NS</v>
      </c>
      <c r="N254" s="24"/>
      <c r="O254" s="24"/>
      <c r="P254" s="24"/>
      <c r="Q254" s="24">
        <v>0.77</v>
      </c>
      <c r="R254" s="24" t="str">
        <f t="shared" ref="R254:R255" si="1636">IF(Q254&lt;=0.5,"VG",IF(Q254&lt;=0.6,"G",IF(Q254&lt;=0.7,"S","NS")))</f>
        <v>NS</v>
      </c>
      <c r="S254" s="24"/>
      <c r="T254" s="24"/>
      <c r="U254" s="24"/>
      <c r="V254" s="24">
        <v>0.62</v>
      </c>
      <c r="W254" s="24" t="str">
        <f t="shared" ref="W254:W255" si="1637">IF(V254&gt;0.85,"VG",IF(V254&gt;0.75,"G",IF(V254&gt;0.6,"S","NS")))</f>
        <v>S</v>
      </c>
      <c r="X254" s="24"/>
      <c r="Y254" s="24"/>
      <c r="Z254" s="24"/>
      <c r="AA254" s="24"/>
      <c r="AB254" s="25"/>
      <c r="AC254" s="24"/>
      <c r="AD254" s="24"/>
      <c r="AE254" s="24"/>
      <c r="AF254" s="25"/>
      <c r="AG254" s="24"/>
      <c r="AH254" s="24"/>
      <c r="AI254" s="24"/>
      <c r="AJ254" s="25"/>
      <c r="AK254" s="24"/>
      <c r="AL254" s="24"/>
    </row>
    <row r="255" spans="1:38" s="76" customFormat="1" x14ac:dyDescent="0.3">
      <c r="A255" s="76">
        <v>14162200</v>
      </c>
      <c r="B255" s="76">
        <v>23773405</v>
      </c>
      <c r="C255" s="76" t="s">
        <v>10</v>
      </c>
      <c r="D255" s="110" t="s">
        <v>251</v>
      </c>
      <c r="E255" s="110" t="s">
        <v>253</v>
      </c>
      <c r="F255" s="77">
        <v>2.2000000000000002</v>
      </c>
      <c r="G255" s="16">
        <v>0.18</v>
      </c>
      <c r="H255" s="16" t="str">
        <f t="shared" si="1634"/>
        <v>NS</v>
      </c>
      <c r="I255" s="16"/>
      <c r="J255" s="16"/>
      <c r="K255" s="16"/>
      <c r="L255" s="28">
        <v>0.35199999999999998</v>
      </c>
      <c r="M255" s="16" t="str">
        <f t="shared" si="1635"/>
        <v>NS</v>
      </c>
      <c r="N255" s="16"/>
      <c r="O255" s="16"/>
      <c r="P255" s="16"/>
      <c r="Q255" s="16">
        <v>0.77</v>
      </c>
      <c r="R255" s="16" t="str">
        <f t="shared" si="1636"/>
        <v>NS</v>
      </c>
      <c r="S255" s="16"/>
      <c r="T255" s="16"/>
      <c r="U255" s="16"/>
      <c r="V255" s="16">
        <v>0.62</v>
      </c>
      <c r="W255" s="16" t="str">
        <f t="shared" si="1637"/>
        <v>S</v>
      </c>
      <c r="X255" s="16"/>
      <c r="Y255" s="16"/>
      <c r="Z255" s="16"/>
      <c r="AA255" s="16"/>
      <c r="AB255" s="28"/>
      <c r="AC255" s="16"/>
      <c r="AD255" s="16"/>
      <c r="AE255" s="16"/>
      <c r="AF255" s="28"/>
      <c r="AG255" s="16"/>
      <c r="AH255" s="16"/>
      <c r="AI255" s="16"/>
      <c r="AJ255" s="28"/>
      <c r="AK255" s="16"/>
      <c r="AL255" s="16"/>
    </row>
    <row r="256" spans="1:38" s="47" customFormat="1" x14ac:dyDescent="0.3">
      <c r="A256" s="47">
        <v>14162200</v>
      </c>
      <c r="B256" s="47">
        <v>23773405</v>
      </c>
      <c r="C256" s="47" t="s">
        <v>10</v>
      </c>
      <c r="D256" s="112" t="s">
        <v>254</v>
      </c>
      <c r="E256" s="112" t="s">
        <v>231</v>
      </c>
      <c r="F256" s="100">
        <v>1.6</v>
      </c>
      <c r="G256" s="49">
        <v>0.54</v>
      </c>
      <c r="H256" s="49" t="str">
        <f t="shared" ref="H256" si="1638">IF(G256&gt;0.8,"VG",IF(G256&gt;0.7,"G",IF(G256&gt;0.45,"S","NS")))</f>
        <v>S</v>
      </c>
      <c r="I256" s="49"/>
      <c r="J256" s="49"/>
      <c r="K256" s="49"/>
      <c r="L256" s="50">
        <v>4.2999999999999997E-2</v>
      </c>
      <c r="M256" s="49" t="str">
        <f t="shared" ref="M256" si="1639">IF(ABS(L256)&lt;5%,"VG",IF(ABS(L256)&lt;10%,"G",IF(ABS(L256)&lt;15%,"S","NS")))</f>
        <v>VG</v>
      </c>
      <c r="N256" s="49"/>
      <c r="O256" s="49"/>
      <c r="P256" s="49"/>
      <c r="Q256" s="49">
        <v>0.67</v>
      </c>
      <c r="R256" s="49" t="str">
        <f t="shared" ref="R256" si="1640">IF(Q256&lt;=0.5,"VG",IF(Q256&lt;=0.6,"G",IF(Q256&lt;=0.7,"S","NS")))</f>
        <v>S</v>
      </c>
      <c r="S256" s="49"/>
      <c r="T256" s="49"/>
      <c r="U256" s="49"/>
      <c r="V256" s="49">
        <v>0.60199999999999998</v>
      </c>
      <c r="W256" s="49" t="str">
        <f t="shared" ref="W256" si="1641">IF(V256&gt;0.85,"VG",IF(V256&gt;0.75,"G",IF(V256&gt;0.6,"S","NS")))</f>
        <v>S</v>
      </c>
      <c r="X256" s="49"/>
      <c r="Y256" s="49"/>
      <c r="Z256" s="49"/>
      <c r="AA256" s="49"/>
      <c r="AB256" s="50"/>
      <c r="AC256" s="49"/>
      <c r="AD256" s="49"/>
      <c r="AE256" s="49"/>
      <c r="AF256" s="50"/>
      <c r="AG256" s="49"/>
      <c r="AH256" s="49"/>
      <c r="AI256" s="49"/>
      <c r="AJ256" s="50"/>
      <c r="AK256" s="49"/>
      <c r="AL256" s="49"/>
    </row>
    <row r="257" spans="1:38" s="69" customFormat="1" x14ac:dyDescent="0.3">
      <c r="F257" s="80"/>
      <c r="G257" s="70"/>
      <c r="H257" s="70"/>
      <c r="I257" s="70"/>
      <c r="J257" s="70"/>
      <c r="K257" s="70"/>
      <c r="L257" s="71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x14ac:dyDescent="0.3">
      <c r="A258">
        <v>14162500</v>
      </c>
      <c r="B258">
        <v>23772909</v>
      </c>
      <c r="C258" t="s">
        <v>11</v>
      </c>
      <c r="D258" t="s">
        <v>55</v>
      </c>
      <c r="G258" s="16">
        <v>0.88500000000000001</v>
      </c>
      <c r="H258" s="16" t="str">
        <f t="shared" ref="H258:H270" si="1642">IF(G258&gt;0.8,"VG",IF(G258&gt;0.7,"G",IF(G258&gt;0.45,"S","NS")))</f>
        <v>VG</v>
      </c>
      <c r="L258" s="19">
        <v>-1.6E-2</v>
      </c>
      <c r="M258" s="19" t="str">
        <f t="shared" ref="M258:M270" si="1643">IF(ABS(L258)&lt;5%,"VG",IF(ABS(L258)&lt;10%,"G",IF(ABS(L258)&lt;15%,"S","NS")))</f>
        <v>VG</v>
      </c>
      <c r="Q258" s="17">
        <v>0.33700000000000002</v>
      </c>
      <c r="R258" s="17" t="str">
        <f t="shared" ref="R258:R270" si="1644">IF(Q258&lt;=0.5,"VG",IF(Q258&lt;=0.6,"G",IF(Q258&lt;=0.7,"S","NS")))</f>
        <v>VG</v>
      </c>
      <c r="V258" s="18">
        <v>0.92100000000000004</v>
      </c>
      <c r="W258" s="18" t="str">
        <f t="shared" ref="W258:W270" si="1645">IF(V258&gt;0.85,"VG",IF(V258&gt;0.75,"G",IF(V258&gt;0.6,"S","NS")))</f>
        <v>VG</v>
      </c>
    </row>
    <row r="259" spans="1:38" s="69" customFormat="1" x14ac:dyDescent="0.3">
      <c r="A259" s="69">
        <v>14162500</v>
      </c>
      <c r="B259" s="69">
        <v>23772909</v>
      </c>
      <c r="C259" s="69" t="s">
        <v>11</v>
      </c>
      <c r="D259" s="69" t="s">
        <v>163</v>
      </c>
      <c r="F259" s="80"/>
      <c r="G259" s="70">
        <v>0.877</v>
      </c>
      <c r="H259" s="70" t="str">
        <f t="shared" si="1642"/>
        <v>VG</v>
      </c>
      <c r="I259" s="70"/>
      <c r="J259" s="70"/>
      <c r="K259" s="70"/>
      <c r="L259" s="71">
        <v>-6.0000000000000001E-3</v>
      </c>
      <c r="M259" s="71" t="str">
        <f t="shared" si="1643"/>
        <v>VG</v>
      </c>
      <c r="N259" s="70"/>
      <c r="O259" s="70"/>
      <c r="P259" s="70"/>
      <c r="Q259" s="70">
        <v>0.34899999999999998</v>
      </c>
      <c r="R259" s="70" t="str">
        <f t="shared" si="1644"/>
        <v>VG</v>
      </c>
      <c r="S259" s="70"/>
      <c r="T259" s="70"/>
      <c r="U259" s="70"/>
      <c r="V259" s="70">
        <v>0.90100000000000002</v>
      </c>
      <c r="W259" s="70" t="str">
        <f t="shared" si="1645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9" customFormat="1" x14ac:dyDescent="0.3">
      <c r="A260" s="69">
        <v>14162500</v>
      </c>
      <c r="B260" s="69">
        <v>23772909</v>
      </c>
      <c r="C260" s="69" t="s">
        <v>11</v>
      </c>
      <c r="D260" s="69" t="s">
        <v>165</v>
      </c>
      <c r="F260" s="80"/>
      <c r="G260" s="70">
        <v>0.78400000000000003</v>
      </c>
      <c r="H260" s="70" t="str">
        <f t="shared" si="1642"/>
        <v>G</v>
      </c>
      <c r="I260" s="70"/>
      <c r="J260" s="70"/>
      <c r="K260" s="70"/>
      <c r="L260" s="71">
        <v>-4.4999999999999998E-2</v>
      </c>
      <c r="M260" s="71" t="str">
        <f t="shared" si="1643"/>
        <v>VG</v>
      </c>
      <c r="N260" s="70"/>
      <c r="O260" s="70"/>
      <c r="P260" s="70"/>
      <c r="Q260" s="70">
        <v>0.45800000000000002</v>
      </c>
      <c r="R260" s="70" t="str">
        <f t="shared" si="1644"/>
        <v>VG</v>
      </c>
      <c r="S260" s="70"/>
      <c r="T260" s="70"/>
      <c r="U260" s="70"/>
      <c r="V260" s="70">
        <v>0.876</v>
      </c>
      <c r="W260" s="70" t="str">
        <f t="shared" si="1645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3">
      <c r="A261" s="69">
        <v>14162500</v>
      </c>
      <c r="B261" s="69">
        <v>23772909</v>
      </c>
      <c r="C261" s="69" t="s">
        <v>11</v>
      </c>
      <c r="D261" s="69" t="s">
        <v>168</v>
      </c>
      <c r="F261" s="80"/>
      <c r="G261" s="70">
        <v>0.9</v>
      </c>
      <c r="H261" s="70" t="str">
        <f t="shared" si="1642"/>
        <v>VG</v>
      </c>
      <c r="I261" s="70"/>
      <c r="J261" s="70"/>
      <c r="K261" s="70"/>
      <c r="L261" s="71">
        <v>8.9999999999999993E-3</v>
      </c>
      <c r="M261" s="71" t="str">
        <f t="shared" si="1643"/>
        <v>VG</v>
      </c>
      <c r="N261" s="70"/>
      <c r="O261" s="70"/>
      <c r="P261" s="70"/>
      <c r="Q261" s="70">
        <v>0.315</v>
      </c>
      <c r="R261" s="70" t="str">
        <f t="shared" si="1644"/>
        <v>VG</v>
      </c>
      <c r="S261" s="70"/>
      <c r="T261" s="70"/>
      <c r="U261" s="70"/>
      <c r="V261" s="70">
        <v>0.91500000000000004</v>
      </c>
      <c r="W261" s="70" t="str">
        <f t="shared" si="1645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3" customFormat="1" x14ac:dyDescent="0.3">
      <c r="A262" s="63">
        <v>14162500</v>
      </c>
      <c r="B262" s="63">
        <v>23772909</v>
      </c>
      <c r="C262" s="63" t="s">
        <v>11</v>
      </c>
      <c r="D262" s="63" t="s">
        <v>169</v>
      </c>
      <c r="F262" s="79"/>
      <c r="G262" s="64">
        <v>0.877</v>
      </c>
      <c r="H262" s="64" t="str">
        <f t="shared" si="1642"/>
        <v>VG</v>
      </c>
      <c r="I262" s="64"/>
      <c r="J262" s="64"/>
      <c r="K262" s="64"/>
      <c r="L262" s="65">
        <v>-1.7999999999999999E-2</v>
      </c>
      <c r="M262" s="65" t="str">
        <f t="shared" si="1643"/>
        <v>VG</v>
      </c>
      <c r="N262" s="64"/>
      <c r="O262" s="64"/>
      <c r="P262" s="64"/>
      <c r="Q262" s="64">
        <v>0.34899999999999998</v>
      </c>
      <c r="R262" s="64" t="str">
        <f t="shared" si="1644"/>
        <v>VG</v>
      </c>
      <c r="S262" s="64"/>
      <c r="T262" s="64"/>
      <c r="U262" s="64"/>
      <c r="V262" s="64">
        <v>0.92900000000000005</v>
      </c>
      <c r="W262" s="64" t="str">
        <f t="shared" si="1645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76" customFormat="1" x14ac:dyDescent="0.3">
      <c r="A263" s="76">
        <v>14162500</v>
      </c>
      <c r="B263" s="76">
        <v>23772909</v>
      </c>
      <c r="C263" s="76" t="s">
        <v>11</v>
      </c>
      <c r="D263" s="76" t="s">
        <v>170</v>
      </c>
      <c r="F263" s="77"/>
      <c r="G263" s="16">
        <v>-0.108</v>
      </c>
      <c r="H263" s="16" t="str">
        <f t="shared" si="1642"/>
        <v>NS</v>
      </c>
      <c r="I263" s="16"/>
      <c r="J263" s="16"/>
      <c r="K263" s="16"/>
      <c r="L263" s="28">
        <v>-0.16300000000000001</v>
      </c>
      <c r="M263" s="28" t="str">
        <f t="shared" si="1643"/>
        <v>NS</v>
      </c>
      <c r="N263" s="16"/>
      <c r="O263" s="16"/>
      <c r="P263" s="16"/>
      <c r="Q263" s="16">
        <v>0.89500000000000002</v>
      </c>
      <c r="R263" s="16" t="str">
        <f t="shared" si="1644"/>
        <v>NS</v>
      </c>
      <c r="S263" s="16"/>
      <c r="T263" s="16"/>
      <c r="U263" s="16"/>
      <c r="V263" s="16">
        <v>0.94799999999999995</v>
      </c>
      <c r="W263" s="16" t="str">
        <f t="shared" si="1645"/>
        <v>VG</v>
      </c>
      <c r="X263" s="16"/>
      <c r="Y263" s="16"/>
      <c r="Z263" s="16"/>
      <c r="AA263" s="16"/>
      <c r="AB263" s="28"/>
      <c r="AC263" s="16"/>
      <c r="AD263" s="16"/>
      <c r="AE263" s="16"/>
      <c r="AF263" s="28"/>
      <c r="AG263" s="16"/>
      <c r="AH263" s="16"/>
      <c r="AI263" s="16"/>
      <c r="AJ263" s="28"/>
      <c r="AK263" s="16"/>
      <c r="AL263" s="16"/>
    </row>
    <row r="264" spans="1:38" s="63" customFormat="1" x14ac:dyDescent="0.3">
      <c r="A264" s="63">
        <v>14162500</v>
      </c>
      <c r="B264" s="63">
        <v>23772909</v>
      </c>
      <c r="C264" s="63" t="s">
        <v>11</v>
      </c>
      <c r="D264" s="63" t="s">
        <v>172</v>
      </c>
      <c r="F264" s="79">
        <v>1.6</v>
      </c>
      <c r="G264" s="64">
        <v>0.47299999999999998</v>
      </c>
      <c r="H264" s="64" t="str">
        <f t="shared" si="1642"/>
        <v>S</v>
      </c>
      <c r="I264" s="64"/>
      <c r="J264" s="64"/>
      <c r="K264" s="64"/>
      <c r="L264" s="65">
        <v>-0.109</v>
      </c>
      <c r="M264" s="65" t="str">
        <f t="shared" si="1643"/>
        <v>S</v>
      </c>
      <c r="N264" s="64"/>
      <c r="O264" s="64"/>
      <c r="P264" s="64"/>
      <c r="Q264" s="64">
        <v>0.67700000000000005</v>
      </c>
      <c r="R264" s="64" t="str">
        <f t="shared" si="1644"/>
        <v>S</v>
      </c>
      <c r="S264" s="64"/>
      <c r="T264" s="64"/>
      <c r="U264" s="64"/>
      <c r="V264" s="64">
        <v>0.94799999999999995</v>
      </c>
      <c r="W264" s="64" t="str">
        <f t="shared" si="1645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14162500</v>
      </c>
      <c r="B265" s="63">
        <v>23772909</v>
      </c>
      <c r="C265" s="63" t="s">
        <v>11</v>
      </c>
      <c r="D265" s="63" t="s">
        <v>174</v>
      </c>
      <c r="F265" s="79">
        <v>1.6</v>
      </c>
      <c r="G265" s="64">
        <v>0.48</v>
      </c>
      <c r="H265" s="64" t="str">
        <f t="shared" si="1642"/>
        <v>S</v>
      </c>
      <c r="I265" s="64"/>
      <c r="J265" s="64"/>
      <c r="K265" s="64"/>
      <c r="L265" s="65">
        <v>-0.108</v>
      </c>
      <c r="M265" s="65" t="str">
        <f t="shared" si="1643"/>
        <v>S</v>
      </c>
      <c r="N265" s="64"/>
      <c r="O265" s="64"/>
      <c r="P265" s="64"/>
      <c r="Q265" s="64">
        <v>0.67700000000000005</v>
      </c>
      <c r="R265" s="64" t="str">
        <f t="shared" si="1644"/>
        <v>S</v>
      </c>
      <c r="S265" s="64"/>
      <c r="T265" s="64"/>
      <c r="U265" s="64"/>
      <c r="V265" s="64">
        <v>0.94799999999999995</v>
      </c>
      <c r="W265" s="64" t="str">
        <f t="shared" si="1645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28.8" x14ac:dyDescent="0.3">
      <c r="A266" s="63">
        <v>14162500</v>
      </c>
      <c r="B266" s="63">
        <v>23772909</v>
      </c>
      <c r="C266" s="63" t="s">
        <v>11</v>
      </c>
      <c r="D266" s="82" t="s">
        <v>175</v>
      </c>
      <c r="E266" s="82"/>
      <c r="F266" s="79">
        <v>1.5</v>
      </c>
      <c r="G266" s="64">
        <v>0.53</v>
      </c>
      <c r="H266" s="64" t="str">
        <f t="shared" si="1642"/>
        <v>S</v>
      </c>
      <c r="I266" s="64"/>
      <c r="J266" s="64"/>
      <c r="K266" s="64"/>
      <c r="L266" s="65">
        <v>-9.2999999999999999E-2</v>
      </c>
      <c r="M266" s="65" t="str">
        <f t="shared" si="1643"/>
        <v>G</v>
      </c>
      <c r="N266" s="64"/>
      <c r="O266" s="64"/>
      <c r="P266" s="64"/>
      <c r="Q266" s="64">
        <v>0.65</v>
      </c>
      <c r="R266" s="64" t="str">
        <f t="shared" si="1644"/>
        <v>S</v>
      </c>
      <c r="S266" s="64"/>
      <c r="T266" s="64"/>
      <c r="U266" s="64"/>
      <c r="V266" s="64">
        <v>0.94799999999999995</v>
      </c>
      <c r="W266" s="64" t="str">
        <f t="shared" si="1645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14162500</v>
      </c>
      <c r="B267" s="63">
        <v>23772909</v>
      </c>
      <c r="C267" s="63" t="s">
        <v>11</v>
      </c>
      <c r="D267" s="82" t="s">
        <v>177</v>
      </c>
      <c r="E267" s="82"/>
      <c r="F267" s="79">
        <v>1</v>
      </c>
      <c r="G267" s="64">
        <v>0.83</v>
      </c>
      <c r="H267" s="64" t="str">
        <f t="shared" si="1642"/>
        <v>VG</v>
      </c>
      <c r="I267" s="64"/>
      <c r="J267" s="64"/>
      <c r="K267" s="64"/>
      <c r="L267" s="65">
        <v>7.0000000000000007E-2</v>
      </c>
      <c r="M267" s="65" t="str">
        <f t="shared" si="1643"/>
        <v>G</v>
      </c>
      <c r="N267" s="64"/>
      <c r="O267" s="64"/>
      <c r="P267" s="64"/>
      <c r="Q267" s="64">
        <v>0.41</v>
      </c>
      <c r="R267" s="64" t="str">
        <f t="shared" si="1644"/>
        <v>VG</v>
      </c>
      <c r="S267" s="64"/>
      <c r="T267" s="64"/>
      <c r="U267" s="64"/>
      <c r="V267" s="64">
        <v>0.94</v>
      </c>
      <c r="W267" s="64" t="str">
        <f t="shared" si="1645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3">
      <c r="A268" s="63">
        <v>14162500</v>
      </c>
      <c r="B268" s="63">
        <v>23772909</v>
      </c>
      <c r="C268" s="63" t="s">
        <v>11</v>
      </c>
      <c r="D268" s="82" t="s">
        <v>186</v>
      </c>
      <c r="E268" s="82"/>
      <c r="F268" s="79">
        <v>0.9</v>
      </c>
      <c r="G268" s="64">
        <v>0.86</v>
      </c>
      <c r="H268" s="64" t="str">
        <f t="shared" si="1642"/>
        <v>VG</v>
      </c>
      <c r="I268" s="64"/>
      <c r="J268" s="64"/>
      <c r="K268" s="64"/>
      <c r="L268" s="65">
        <v>9.1999999999999998E-2</v>
      </c>
      <c r="M268" s="65" t="str">
        <f t="shared" si="1643"/>
        <v>G</v>
      </c>
      <c r="N268" s="64"/>
      <c r="O268" s="64"/>
      <c r="P268" s="64"/>
      <c r="Q268" s="64">
        <v>0.36</v>
      </c>
      <c r="R268" s="64" t="str">
        <f t="shared" si="1644"/>
        <v>VG</v>
      </c>
      <c r="S268" s="64"/>
      <c r="T268" s="64"/>
      <c r="U268" s="64"/>
      <c r="V268" s="64">
        <v>0.96</v>
      </c>
      <c r="W268" s="64" t="str">
        <f t="shared" si="1645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27" customHeight="1" x14ac:dyDescent="0.3">
      <c r="A269" s="63">
        <v>14162500</v>
      </c>
      <c r="B269" s="63">
        <v>23772909</v>
      </c>
      <c r="C269" s="63" t="s">
        <v>11</v>
      </c>
      <c r="D269" s="82" t="s">
        <v>189</v>
      </c>
      <c r="E269" s="82"/>
      <c r="F269" s="79">
        <v>0.7</v>
      </c>
      <c r="G269" s="64">
        <v>0.91</v>
      </c>
      <c r="H269" s="64" t="str">
        <f t="shared" si="1642"/>
        <v>VG</v>
      </c>
      <c r="I269" s="64"/>
      <c r="J269" s="64"/>
      <c r="K269" s="64"/>
      <c r="L269" s="65">
        <v>-4.0000000000000001E-3</v>
      </c>
      <c r="M269" s="65" t="str">
        <f t="shared" si="1643"/>
        <v>VG</v>
      </c>
      <c r="N269" s="64"/>
      <c r="O269" s="64"/>
      <c r="P269" s="64"/>
      <c r="Q269" s="64">
        <v>0.31</v>
      </c>
      <c r="R269" s="64" t="str">
        <f t="shared" si="1644"/>
        <v>VG</v>
      </c>
      <c r="S269" s="64"/>
      <c r="T269" s="64"/>
      <c r="U269" s="64"/>
      <c r="V269" s="64">
        <v>0.96</v>
      </c>
      <c r="W269" s="64" t="str">
        <f t="shared" si="1645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120" customFormat="1" x14ac:dyDescent="0.3">
      <c r="A270" s="120">
        <v>14162500</v>
      </c>
      <c r="B270" s="120">
        <v>23772909</v>
      </c>
      <c r="C270" s="120" t="s">
        <v>11</v>
      </c>
      <c r="D270" s="120" t="s">
        <v>192</v>
      </c>
      <c r="E270" s="120" t="s">
        <v>193</v>
      </c>
      <c r="F270" s="121">
        <v>0.7</v>
      </c>
      <c r="G270" s="122">
        <v>0.89</v>
      </c>
      <c r="H270" s="122" t="str">
        <f t="shared" si="1642"/>
        <v>VG</v>
      </c>
      <c r="I270" s="122"/>
      <c r="J270" s="122"/>
      <c r="K270" s="122"/>
      <c r="L270" s="123">
        <v>-1.2999999999999999E-2</v>
      </c>
      <c r="M270" s="123" t="str">
        <f t="shared" si="1643"/>
        <v>VG</v>
      </c>
      <c r="N270" s="122"/>
      <c r="O270" s="122"/>
      <c r="P270" s="122"/>
      <c r="Q270" s="122">
        <v>0.33</v>
      </c>
      <c r="R270" s="122" t="str">
        <f t="shared" si="1644"/>
        <v>VG</v>
      </c>
      <c r="S270" s="122"/>
      <c r="T270" s="122"/>
      <c r="U270" s="122"/>
      <c r="V270" s="122">
        <v>0.96</v>
      </c>
      <c r="W270" s="122" t="str">
        <f t="shared" si="1645"/>
        <v>VG</v>
      </c>
      <c r="X270" s="122"/>
      <c r="Y270" s="122"/>
      <c r="Z270" s="122"/>
      <c r="AA270" s="122"/>
      <c r="AB270" s="123"/>
      <c r="AC270" s="122"/>
      <c r="AD270" s="122"/>
      <c r="AE270" s="122"/>
      <c r="AF270" s="123"/>
      <c r="AG270" s="122"/>
      <c r="AH270" s="122"/>
      <c r="AI270" s="122"/>
      <c r="AJ270" s="123"/>
      <c r="AK270" s="122"/>
      <c r="AL270" s="122"/>
    </row>
    <row r="271" spans="1:38" s="120" customFormat="1" x14ac:dyDescent="0.3">
      <c r="A271" s="120">
        <v>14162500</v>
      </c>
      <c r="B271" s="120">
        <v>23772909</v>
      </c>
      <c r="C271" s="120" t="s">
        <v>11</v>
      </c>
      <c r="D271" s="120" t="s">
        <v>204</v>
      </c>
      <c r="E271" s="120" t="s">
        <v>199</v>
      </c>
      <c r="F271" s="121">
        <v>0.9</v>
      </c>
      <c r="G271" s="122">
        <v>0.82</v>
      </c>
      <c r="H271" s="122" t="str">
        <f t="shared" ref="H271" si="1646">IF(G271&gt;0.8,"VG",IF(G271&gt;0.7,"G",IF(G271&gt;0.45,"S","NS")))</f>
        <v>VG</v>
      </c>
      <c r="I271" s="122"/>
      <c r="J271" s="122"/>
      <c r="K271" s="122"/>
      <c r="L271" s="123">
        <v>-3.5999999999999997E-2</v>
      </c>
      <c r="M271" s="123" t="str">
        <f t="shared" ref="M271" si="1647">IF(ABS(L271)&lt;5%,"VG",IF(ABS(L271)&lt;10%,"G",IF(ABS(L271)&lt;15%,"S","NS")))</f>
        <v>VG</v>
      </c>
      <c r="N271" s="122"/>
      <c r="O271" s="122"/>
      <c r="P271" s="122"/>
      <c r="Q271" s="122">
        <v>0.43</v>
      </c>
      <c r="R271" s="122" t="str">
        <f t="shared" ref="R271" si="1648">IF(Q271&lt;=0.5,"VG",IF(Q271&lt;=0.6,"G",IF(Q271&lt;=0.7,"S","NS")))</f>
        <v>VG</v>
      </c>
      <c r="S271" s="122"/>
      <c r="T271" s="122"/>
      <c r="U271" s="122"/>
      <c r="V271" s="122">
        <v>0.95</v>
      </c>
      <c r="W271" s="122" t="str">
        <f t="shared" ref="W271" si="1649">IF(V271&gt;0.85,"VG",IF(V271&gt;0.75,"G",IF(V271&gt;0.6,"S","NS")))</f>
        <v>VG</v>
      </c>
      <c r="X271" s="122"/>
      <c r="Y271" s="122"/>
      <c r="Z271" s="122"/>
      <c r="AA271" s="122"/>
      <c r="AB271" s="123"/>
      <c r="AC271" s="122"/>
      <c r="AD271" s="122"/>
      <c r="AE271" s="122"/>
      <c r="AF271" s="123"/>
      <c r="AG271" s="122"/>
      <c r="AH271" s="122"/>
      <c r="AI271" s="122"/>
      <c r="AJ271" s="123"/>
      <c r="AK271" s="122"/>
      <c r="AL271" s="122"/>
    </row>
    <row r="272" spans="1:38" s="120" customFormat="1" x14ac:dyDescent="0.3">
      <c r="A272" s="120">
        <v>14162500</v>
      </c>
      <c r="B272" s="120">
        <v>23772909</v>
      </c>
      <c r="C272" s="120" t="s">
        <v>11</v>
      </c>
      <c r="D272" s="120" t="s">
        <v>212</v>
      </c>
      <c r="E272" s="120" t="s">
        <v>214</v>
      </c>
      <c r="F272" s="121">
        <v>0.9</v>
      </c>
      <c r="G272" s="122">
        <v>0.84</v>
      </c>
      <c r="H272" s="122" t="str">
        <f t="shared" ref="H272" si="1650">IF(G272&gt;0.8,"VG",IF(G272&gt;0.7,"G",IF(G272&gt;0.45,"S","NS")))</f>
        <v>VG</v>
      </c>
      <c r="I272" s="122"/>
      <c r="J272" s="122"/>
      <c r="K272" s="122"/>
      <c r="L272" s="123">
        <v>-3.1E-2</v>
      </c>
      <c r="M272" s="123" t="str">
        <f t="shared" ref="M272" si="1651">IF(ABS(L272)&lt;5%,"VG",IF(ABS(L272)&lt;10%,"G",IF(ABS(L272)&lt;15%,"S","NS")))</f>
        <v>VG</v>
      </c>
      <c r="N272" s="122"/>
      <c r="O272" s="122"/>
      <c r="P272" s="122"/>
      <c r="Q272" s="122">
        <v>0.4</v>
      </c>
      <c r="R272" s="122" t="str">
        <f t="shared" ref="R272" si="1652">IF(Q272&lt;=0.5,"VG",IF(Q272&lt;=0.6,"G",IF(Q272&lt;=0.7,"S","NS")))</f>
        <v>VG</v>
      </c>
      <c r="S272" s="122"/>
      <c r="T272" s="122"/>
      <c r="U272" s="122"/>
      <c r="V272" s="122">
        <v>0.95</v>
      </c>
      <c r="W272" s="122" t="str">
        <f t="shared" ref="W272" si="1653">IF(V272&gt;0.85,"VG",IF(V272&gt;0.75,"G",IF(V272&gt;0.6,"S","NS")))</f>
        <v>VG</v>
      </c>
      <c r="X272" s="122"/>
      <c r="Y272" s="122"/>
      <c r="Z272" s="122"/>
      <c r="AA272" s="122"/>
      <c r="AB272" s="123"/>
      <c r="AC272" s="122"/>
      <c r="AD272" s="122"/>
      <c r="AE272" s="122"/>
      <c r="AF272" s="123"/>
      <c r="AG272" s="122"/>
      <c r="AH272" s="122"/>
      <c r="AI272" s="122"/>
      <c r="AJ272" s="123"/>
      <c r="AK272" s="122"/>
      <c r="AL272" s="122"/>
    </row>
    <row r="273" spans="1:38" s="124" customFormat="1" x14ac:dyDescent="0.3">
      <c r="A273" s="124">
        <v>14162500</v>
      </c>
      <c r="B273" s="124">
        <v>23772909</v>
      </c>
      <c r="C273" s="124" t="s">
        <v>11</v>
      </c>
      <c r="D273" s="124" t="s">
        <v>228</v>
      </c>
      <c r="E273" s="124" t="s">
        <v>229</v>
      </c>
      <c r="F273" s="125">
        <v>1.2</v>
      </c>
      <c r="G273" s="126">
        <v>0.76</v>
      </c>
      <c r="H273" s="126" t="str">
        <f t="shared" ref="H273" si="1654">IF(G273&gt;0.8,"VG",IF(G273&gt;0.7,"G",IF(G273&gt;0.45,"S","NS")))</f>
        <v>G</v>
      </c>
      <c r="I273" s="126"/>
      <c r="J273" s="126"/>
      <c r="K273" s="126"/>
      <c r="L273" s="127">
        <v>0.156</v>
      </c>
      <c r="M273" s="127" t="str">
        <f t="shared" ref="M273" si="1655">IF(ABS(L273)&lt;5%,"VG",IF(ABS(L273)&lt;10%,"G",IF(ABS(L273)&lt;15%,"S","NS")))</f>
        <v>NS</v>
      </c>
      <c r="N273" s="126"/>
      <c r="O273" s="126"/>
      <c r="P273" s="126"/>
      <c r="Q273" s="126">
        <v>0.45</v>
      </c>
      <c r="R273" s="126" t="str">
        <f t="shared" ref="R273" si="1656">IF(Q273&lt;=0.5,"VG",IF(Q273&lt;=0.6,"G",IF(Q273&lt;=0.7,"S","NS")))</f>
        <v>VG</v>
      </c>
      <c r="S273" s="126"/>
      <c r="T273" s="126"/>
      <c r="U273" s="126"/>
      <c r="V273" s="126">
        <v>0.95</v>
      </c>
      <c r="W273" s="126" t="str">
        <f t="shared" ref="W273" si="1657">IF(V273&gt;0.85,"VG",IF(V273&gt;0.75,"G",IF(V273&gt;0.6,"S","NS")))</f>
        <v>VG</v>
      </c>
      <c r="X273" s="126"/>
      <c r="Y273" s="126"/>
      <c r="Z273" s="126"/>
      <c r="AA273" s="126"/>
      <c r="AB273" s="127"/>
      <c r="AC273" s="126"/>
      <c r="AD273" s="126"/>
      <c r="AE273" s="126"/>
      <c r="AF273" s="127"/>
      <c r="AG273" s="126"/>
      <c r="AH273" s="126"/>
      <c r="AI273" s="126"/>
      <c r="AJ273" s="127"/>
      <c r="AK273" s="126"/>
      <c r="AL273" s="126"/>
    </row>
    <row r="274" spans="1:38" s="124" customFormat="1" x14ac:dyDescent="0.3">
      <c r="A274" s="124">
        <v>14162500</v>
      </c>
      <c r="B274" s="124">
        <v>23772909</v>
      </c>
      <c r="C274" s="124" t="s">
        <v>11</v>
      </c>
      <c r="D274" s="124" t="s">
        <v>240</v>
      </c>
      <c r="E274" s="124" t="s">
        <v>229</v>
      </c>
      <c r="F274" s="125">
        <v>1.2</v>
      </c>
      <c r="G274" s="126">
        <v>0.75</v>
      </c>
      <c r="H274" s="126" t="str">
        <f t="shared" ref="H274" si="1658">IF(G274&gt;0.8,"VG",IF(G274&gt;0.7,"G",IF(G274&gt;0.45,"S","NS")))</f>
        <v>G</v>
      </c>
      <c r="I274" s="126"/>
      <c r="J274" s="126"/>
      <c r="K274" s="126"/>
      <c r="L274" s="127">
        <v>0.158</v>
      </c>
      <c r="M274" s="127" t="str">
        <f t="shared" ref="M274" si="1659">IF(ABS(L274)&lt;5%,"VG",IF(ABS(L274)&lt;10%,"G",IF(ABS(L274)&lt;15%,"S","NS")))</f>
        <v>NS</v>
      </c>
      <c r="N274" s="126"/>
      <c r="O274" s="126"/>
      <c r="P274" s="126"/>
      <c r="Q274" s="126">
        <v>0.46</v>
      </c>
      <c r="R274" s="126" t="str">
        <f t="shared" ref="R274" si="1660">IF(Q274&lt;=0.5,"VG",IF(Q274&lt;=0.6,"G",IF(Q274&lt;=0.7,"S","NS")))</f>
        <v>VG</v>
      </c>
      <c r="S274" s="126"/>
      <c r="T274" s="126"/>
      <c r="U274" s="126"/>
      <c r="V274" s="126">
        <v>0.95</v>
      </c>
      <c r="W274" s="126" t="str">
        <f t="shared" ref="W274" si="1661">IF(V274&gt;0.85,"VG",IF(V274&gt;0.75,"G",IF(V274&gt;0.6,"S","NS")))</f>
        <v>VG</v>
      </c>
      <c r="X274" s="126"/>
      <c r="Y274" s="126"/>
      <c r="Z274" s="126"/>
      <c r="AA274" s="126"/>
      <c r="AB274" s="127"/>
      <c r="AC274" s="126"/>
      <c r="AD274" s="126"/>
      <c r="AE274" s="126"/>
      <c r="AF274" s="127"/>
      <c r="AG274" s="126"/>
      <c r="AH274" s="126"/>
      <c r="AI274" s="126"/>
      <c r="AJ274" s="127"/>
      <c r="AK274" s="126"/>
      <c r="AL274" s="126"/>
    </row>
    <row r="275" spans="1:38" s="120" customFormat="1" x14ac:dyDescent="0.3">
      <c r="A275" s="120">
        <v>14162500</v>
      </c>
      <c r="B275" s="120">
        <v>23772909</v>
      </c>
      <c r="C275" s="120" t="s">
        <v>11</v>
      </c>
      <c r="D275" s="120" t="s">
        <v>245</v>
      </c>
      <c r="E275" s="120" t="s">
        <v>246</v>
      </c>
      <c r="F275" s="121">
        <v>0.9</v>
      </c>
      <c r="G275" s="122">
        <v>0.87</v>
      </c>
      <c r="H275" s="122" t="str">
        <f t="shared" ref="H275" si="1662">IF(G275&gt;0.8,"VG",IF(G275&gt;0.7,"G",IF(G275&gt;0.45,"S","NS")))</f>
        <v>VG</v>
      </c>
      <c r="I275" s="122"/>
      <c r="J275" s="122"/>
      <c r="K275" s="122"/>
      <c r="L275" s="123">
        <v>9.9000000000000005E-2</v>
      </c>
      <c r="M275" s="123" t="str">
        <f t="shared" ref="M275" si="1663">IF(ABS(L275)&lt;5%,"VG",IF(ABS(L275)&lt;10%,"G",IF(ABS(L275)&lt;15%,"S","NS")))</f>
        <v>G</v>
      </c>
      <c r="N275" s="122"/>
      <c r="O275" s="122"/>
      <c r="P275" s="122"/>
      <c r="Q275" s="122">
        <v>0.35</v>
      </c>
      <c r="R275" s="122" t="str">
        <f t="shared" ref="R275" si="1664">IF(Q275&lt;=0.5,"VG",IF(Q275&lt;=0.6,"G",IF(Q275&lt;=0.7,"S","NS")))</f>
        <v>VG</v>
      </c>
      <c r="S275" s="122"/>
      <c r="T275" s="122"/>
      <c r="U275" s="122"/>
      <c r="V275" s="122">
        <v>0.95</v>
      </c>
      <c r="W275" s="122" t="str">
        <f t="shared" ref="W275" si="1665">IF(V275&gt;0.85,"VG",IF(V275&gt;0.75,"G",IF(V275&gt;0.6,"S","NS")))</f>
        <v>VG</v>
      </c>
      <c r="X275" s="122"/>
      <c r="Y275" s="122"/>
      <c r="Z275" s="122"/>
      <c r="AA275" s="122"/>
      <c r="AB275" s="123"/>
      <c r="AC275" s="122"/>
      <c r="AD275" s="122"/>
      <c r="AE275" s="122"/>
      <c r="AF275" s="123"/>
      <c r="AG275" s="122"/>
      <c r="AH275" s="122"/>
      <c r="AI275" s="122"/>
      <c r="AJ275" s="123"/>
      <c r="AK275" s="122"/>
      <c r="AL275" s="122"/>
    </row>
    <row r="276" spans="1:38" s="120" customFormat="1" x14ac:dyDescent="0.3">
      <c r="A276" s="120">
        <v>14162500</v>
      </c>
      <c r="B276" s="120">
        <v>23772909</v>
      </c>
      <c r="C276" s="120" t="s">
        <v>11</v>
      </c>
      <c r="D276" s="120" t="s">
        <v>251</v>
      </c>
      <c r="E276" s="120" t="s">
        <v>249</v>
      </c>
      <c r="F276" s="121">
        <v>0.6</v>
      </c>
      <c r="G276" s="122">
        <v>0.93</v>
      </c>
      <c r="H276" s="122" t="str">
        <f t="shared" ref="H276" si="1666">IF(G276&gt;0.8,"VG",IF(G276&gt;0.7,"G",IF(G276&gt;0.45,"S","NS")))</f>
        <v>VG</v>
      </c>
      <c r="I276" s="122"/>
      <c r="J276" s="122"/>
      <c r="K276" s="122"/>
      <c r="L276" s="123">
        <v>4.2000000000000003E-2</v>
      </c>
      <c r="M276" s="123" t="str">
        <f t="shared" ref="M276" si="1667">IF(ABS(L276)&lt;5%,"VG",IF(ABS(L276)&lt;10%,"G",IF(ABS(L276)&lt;15%,"S","NS")))</f>
        <v>VG</v>
      </c>
      <c r="N276" s="122"/>
      <c r="O276" s="122"/>
      <c r="P276" s="122"/>
      <c r="Q276" s="122">
        <v>0.26</v>
      </c>
      <c r="R276" s="122" t="str">
        <f t="shared" ref="R276" si="1668">IF(Q276&lt;=0.5,"VG",IF(Q276&lt;=0.6,"G",IF(Q276&lt;=0.7,"S","NS")))</f>
        <v>VG</v>
      </c>
      <c r="S276" s="122"/>
      <c r="T276" s="122"/>
      <c r="U276" s="122"/>
      <c r="V276" s="122">
        <v>0.95</v>
      </c>
      <c r="W276" s="122" t="str">
        <f t="shared" ref="W276" si="1669">IF(V276&gt;0.85,"VG",IF(V276&gt;0.75,"G",IF(V276&gt;0.6,"S","NS")))</f>
        <v>VG</v>
      </c>
      <c r="X276" s="122"/>
      <c r="Y276" s="122"/>
      <c r="Z276" s="122"/>
      <c r="AA276" s="122"/>
      <c r="AB276" s="123"/>
      <c r="AC276" s="122"/>
      <c r="AD276" s="122"/>
      <c r="AE276" s="122"/>
      <c r="AF276" s="123"/>
      <c r="AG276" s="122"/>
      <c r="AH276" s="122"/>
      <c r="AI276" s="122"/>
      <c r="AJ276" s="123"/>
      <c r="AK276" s="122"/>
      <c r="AL276" s="122"/>
    </row>
    <row r="277" spans="1:38" s="120" customFormat="1" x14ac:dyDescent="0.3">
      <c r="A277" s="120">
        <v>14162500</v>
      </c>
      <c r="B277" s="120">
        <v>23772909</v>
      </c>
      <c r="C277" s="120" t="s">
        <v>11</v>
      </c>
      <c r="D277" s="120" t="s">
        <v>254</v>
      </c>
      <c r="E277" s="120" t="s">
        <v>255</v>
      </c>
      <c r="F277" s="121">
        <v>0.5</v>
      </c>
      <c r="G277" s="122">
        <v>0.94</v>
      </c>
      <c r="H277" s="122" t="str">
        <f t="shared" ref="H277" si="1670">IF(G277&gt;0.8,"VG",IF(G277&gt;0.7,"G",IF(G277&gt;0.45,"S","NS")))</f>
        <v>VG</v>
      </c>
      <c r="I277" s="122"/>
      <c r="J277" s="122"/>
      <c r="K277" s="122"/>
      <c r="L277" s="123">
        <v>-6.0000000000000001E-3</v>
      </c>
      <c r="M277" s="123" t="str">
        <f t="shared" ref="M277" si="1671">IF(ABS(L277)&lt;5%,"VG",IF(ABS(L277)&lt;10%,"G",IF(ABS(L277)&lt;15%,"S","NS")))</f>
        <v>VG</v>
      </c>
      <c r="N277" s="122"/>
      <c r="O277" s="122"/>
      <c r="P277" s="122"/>
      <c r="Q277" s="122">
        <v>0.24</v>
      </c>
      <c r="R277" s="122" t="str">
        <f t="shared" ref="R277" si="1672">IF(Q277&lt;=0.5,"VG",IF(Q277&lt;=0.6,"G",IF(Q277&lt;=0.7,"S","NS")))</f>
        <v>VG</v>
      </c>
      <c r="S277" s="122"/>
      <c r="T277" s="122"/>
      <c r="U277" s="122"/>
      <c r="V277" s="122">
        <v>0.94</v>
      </c>
      <c r="W277" s="122" t="str">
        <f t="shared" ref="W277" si="1673">IF(V277&gt;0.85,"VG",IF(V277&gt;0.75,"G",IF(V277&gt;0.6,"S","NS")))</f>
        <v>VG</v>
      </c>
      <c r="X277" s="122"/>
      <c r="Y277" s="122"/>
      <c r="Z277" s="122"/>
      <c r="AA277" s="122"/>
      <c r="AB277" s="123"/>
      <c r="AC277" s="122"/>
      <c r="AD277" s="122"/>
      <c r="AE277" s="122"/>
      <c r="AF277" s="123"/>
      <c r="AG277" s="122"/>
      <c r="AH277" s="122"/>
      <c r="AI277" s="122"/>
      <c r="AJ277" s="123"/>
      <c r="AK277" s="122"/>
      <c r="AL277" s="122"/>
    </row>
    <row r="278" spans="1:38" s="136" customFormat="1" x14ac:dyDescent="0.3">
      <c r="F278" s="137"/>
      <c r="G278" s="138"/>
      <c r="H278" s="138"/>
      <c r="I278" s="138"/>
      <c r="J278" s="138"/>
      <c r="K278" s="138"/>
      <c r="L278" s="139"/>
      <c r="M278" s="139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9"/>
      <c r="AC278" s="138"/>
      <c r="AD278" s="138"/>
      <c r="AE278" s="138"/>
      <c r="AF278" s="139"/>
      <c r="AG278" s="138"/>
      <c r="AH278" s="138"/>
      <c r="AI278" s="138"/>
      <c r="AJ278" s="139"/>
      <c r="AK278" s="138"/>
      <c r="AL278" s="138"/>
    </row>
    <row r="279" spans="1:38" s="69" customFormat="1" x14ac:dyDescent="0.3">
      <c r="A279" s="69">
        <v>14164900</v>
      </c>
      <c r="B279" s="69">
        <v>23772751</v>
      </c>
      <c r="C279" s="69" t="s">
        <v>60</v>
      </c>
      <c r="D279" s="69" t="s">
        <v>55</v>
      </c>
      <c r="F279" s="80"/>
      <c r="G279" s="70">
        <v>0.88600000000000001</v>
      </c>
      <c r="H279" s="70" t="str">
        <f t="shared" ref="H279:H298" si="1674">IF(G279&gt;0.8,"VG",IF(G279&gt;0.7,"G",IF(G279&gt;0.45,"S","NS")))</f>
        <v>VG</v>
      </c>
      <c r="I279" s="70"/>
      <c r="J279" s="70"/>
      <c r="K279" s="70"/>
      <c r="L279" s="71">
        <v>5.7000000000000002E-2</v>
      </c>
      <c r="M279" s="71" t="str">
        <f t="shared" ref="M279:M298" si="1675">IF(ABS(L279)&lt;5%,"VG",IF(ABS(L279)&lt;10%,"G",IF(ABS(L279)&lt;15%,"S","NS")))</f>
        <v>G</v>
      </c>
      <c r="N279" s="70"/>
      <c r="O279" s="70"/>
      <c r="P279" s="70"/>
      <c r="Q279" s="70">
        <v>0.33300000000000002</v>
      </c>
      <c r="R279" s="70" t="str">
        <f t="shared" ref="R279:R298" si="1676">IF(Q279&lt;=0.5,"VG",IF(Q279&lt;=0.6,"G",IF(Q279&lt;=0.7,"S","NS")))</f>
        <v>VG</v>
      </c>
      <c r="S279" s="70"/>
      <c r="T279" s="70"/>
      <c r="U279" s="70"/>
      <c r="V279" s="70">
        <v>0.93</v>
      </c>
      <c r="W279" s="70" t="str">
        <f t="shared" ref="W279:W298" si="1677">IF(V279&gt;0.85,"VG",IF(V279&gt;0.75,"G",IF(V279&gt;0.6,"S","NS")))</f>
        <v>VG</v>
      </c>
      <c r="X279" s="70"/>
      <c r="Y279" s="70"/>
      <c r="Z279" s="70"/>
      <c r="AA279" s="70"/>
      <c r="AB279" s="71"/>
      <c r="AC279" s="70"/>
      <c r="AD279" s="70"/>
      <c r="AE279" s="70"/>
      <c r="AF279" s="71"/>
      <c r="AG279" s="70"/>
      <c r="AH279" s="70"/>
      <c r="AI279" s="70"/>
      <c r="AJ279" s="71"/>
      <c r="AK279" s="70"/>
      <c r="AL279" s="70"/>
    </row>
    <row r="280" spans="1:38" s="69" customFormat="1" x14ac:dyDescent="0.3">
      <c r="A280" s="69">
        <v>14164900</v>
      </c>
      <c r="B280" s="69">
        <v>23772751</v>
      </c>
      <c r="C280" s="69" t="s">
        <v>60</v>
      </c>
      <c r="D280" s="69" t="s">
        <v>93</v>
      </c>
      <c r="F280" s="80"/>
      <c r="G280" s="70">
        <v>0.91300000000000003</v>
      </c>
      <c r="H280" s="70" t="str">
        <f t="shared" si="1674"/>
        <v>VG</v>
      </c>
      <c r="I280" s="70"/>
      <c r="J280" s="70"/>
      <c r="K280" s="70"/>
      <c r="L280" s="71">
        <v>3.2000000000000001E-2</v>
      </c>
      <c r="M280" s="71" t="str">
        <f t="shared" si="1675"/>
        <v>VG</v>
      </c>
      <c r="N280" s="70"/>
      <c r="O280" s="70"/>
      <c r="P280" s="70"/>
      <c r="Q280" s="70">
        <v>0.29199999999999998</v>
      </c>
      <c r="R280" s="70" t="str">
        <f t="shared" si="1676"/>
        <v>VG</v>
      </c>
      <c r="S280" s="70"/>
      <c r="T280" s="70"/>
      <c r="U280" s="70"/>
      <c r="V280" s="70">
        <v>0.93799999999999994</v>
      </c>
      <c r="W280" s="70" t="str">
        <f t="shared" si="1677"/>
        <v>VG</v>
      </c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9" customFormat="1" x14ac:dyDescent="0.3">
      <c r="A281" s="69">
        <v>14164900</v>
      </c>
      <c r="B281" s="69">
        <v>23772751</v>
      </c>
      <c r="C281" s="69" t="s">
        <v>60</v>
      </c>
      <c r="D281" s="69" t="s">
        <v>159</v>
      </c>
      <c r="F281" s="80"/>
      <c r="G281" s="70">
        <v>0.876</v>
      </c>
      <c r="H281" s="70" t="str">
        <f t="shared" si="1674"/>
        <v>VG</v>
      </c>
      <c r="I281" s="70"/>
      <c r="J281" s="70"/>
      <c r="K281" s="70"/>
      <c r="L281" s="71">
        <v>0.08</v>
      </c>
      <c r="M281" s="71" t="str">
        <f t="shared" si="1675"/>
        <v>G</v>
      </c>
      <c r="N281" s="70"/>
      <c r="O281" s="70"/>
      <c r="P281" s="70"/>
      <c r="Q281" s="70">
        <v>0.34300000000000003</v>
      </c>
      <c r="R281" s="70" t="str">
        <f t="shared" si="1676"/>
        <v>VG</v>
      </c>
      <c r="S281" s="70"/>
      <c r="T281" s="70"/>
      <c r="U281" s="70"/>
      <c r="V281" s="70">
        <v>0.92900000000000005</v>
      </c>
      <c r="W281" s="70" t="str">
        <f t="shared" si="1677"/>
        <v>VG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3">
      <c r="A282" s="69">
        <v>14164900</v>
      </c>
      <c r="B282" s="69">
        <v>23772751</v>
      </c>
      <c r="C282" s="69" t="s">
        <v>60</v>
      </c>
      <c r="D282" s="69" t="s">
        <v>161</v>
      </c>
      <c r="F282" s="80"/>
      <c r="G282" s="70">
        <v>0.84099999999999997</v>
      </c>
      <c r="H282" s="70" t="str">
        <f t="shared" si="1674"/>
        <v>VG</v>
      </c>
      <c r="I282" s="70"/>
      <c r="J282" s="70"/>
      <c r="K282" s="70"/>
      <c r="L282" s="71">
        <v>0.123</v>
      </c>
      <c r="M282" s="71" t="str">
        <f t="shared" si="1675"/>
        <v>S</v>
      </c>
      <c r="N282" s="70"/>
      <c r="O282" s="70"/>
      <c r="P282" s="70"/>
      <c r="Q282" s="70">
        <v>0.38100000000000001</v>
      </c>
      <c r="R282" s="70" t="str">
        <f t="shared" si="1676"/>
        <v>VG</v>
      </c>
      <c r="S282" s="70"/>
      <c r="T282" s="70"/>
      <c r="U282" s="70"/>
      <c r="V282" s="70">
        <v>0.93500000000000005</v>
      </c>
      <c r="W282" s="70" t="str">
        <f t="shared" si="1677"/>
        <v>VG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9" customFormat="1" x14ac:dyDescent="0.3">
      <c r="A283" s="69">
        <v>14164900</v>
      </c>
      <c r="B283" s="69">
        <v>23772751</v>
      </c>
      <c r="C283" s="69" t="s">
        <v>60</v>
      </c>
      <c r="D283" s="69" t="s">
        <v>162</v>
      </c>
      <c r="F283" s="80"/>
      <c r="G283" s="70">
        <v>0.66</v>
      </c>
      <c r="H283" s="70" t="str">
        <f t="shared" si="1674"/>
        <v>S</v>
      </c>
      <c r="I283" s="70"/>
      <c r="J283" s="70"/>
      <c r="K283" s="70"/>
      <c r="L283" s="71">
        <v>-8.1000000000000003E-2</v>
      </c>
      <c r="M283" s="71" t="str">
        <f t="shared" si="1675"/>
        <v>G</v>
      </c>
      <c r="N283" s="70"/>
      <c r="O283" s="70"/>
      <c r="P283" s="70"/>
      <c r="Q283" s="70">
        <v>0.56599999999999995</v>
      </c>
      <c r="R283" s="70" t="str">
        <f t="shared" si="1676"/>
        <v>G</v>
      </c>
      <c r="S283" s="70"/>
      <c r="T283" s="70"/>
      <c r="U283" s="70"/>
      <c r="V283" s="70">
        <v>0.85499999999999998</v>
      </c>
      <c r="W283" s="70" t="str">
        <f t="shared" si="1677"/>
        <v>VG</v>
      </c>
      <c r="X283" s="70"/>
      <c r="Y283" s="70"/>
      <c r="Z283" s="70"/>
      <c r="AA283" s="70"/>
      <c r="AB283" s="71"/>
      <c r="AC283" s="70"/>
      <c r="AD283" s="70"/>
      <c r="AE283" s="70"/>
      <c r="AF283" s="71"/>
      <c r="AG283" s="70"/>
      <c r="AH283" s="70"/>
      <c r="AI283" s="70"/>
      <c r="AJ283" s="71"/>
      <c r="AK283" s="70"/>
      <c r="AL283" s="70"/>
    </row>
    <row r="284" spans="1:38" s="69" customFormat="1" x14ac:dyDescent="0.3">
      <c r="A284" s="69">
        <v>14164900</v>
      </c>
      <c r="B284" s="69">
        <v>23772751</v>
      </c>
      <c r="C284" s="69" t="s">
        <v>60</v>
      </c>
      <c r="D284" s="69" t="s">
        <v>163</v>
      </c>
      <c r="F284" s="80"/>
      <c r="G284" s="70">
        <v>0.92500000000000004</v>
      </c>
      <c r="H284" s="70" t="str">
        <f t="shared" si="1674"/>
        <v>VG</v>
      </c>
      <c r="I284" s="70"/>
      <c r="J284" s="70"/>
      <c r="K284" s="70"/>
      <c r="L284" s="71">
        <v>2.3E-2</v>
      </c>
      <c r="M284" s="71" t="str">
        <f t="shared" si="1675"/>
        <v>VG</v>
      </c>
      <c r="N284" s="70"/>
      <c r="O284" s="70"/>
      <c r="P284" s="70"/>
      <c r="Q284" s="70">
        <v>0.27100000000000002</v>
      </c>
      <c r="R284" s="70" t="str">
        <f t="shared" si="1676"/>
        <v>VG</v>
      </c>
      <c r="S284" s="70"/>
      <c r="T284" s="70"/>
      <c r="U284" s="70"/>
      <c r="V284" s="70">
        <v>0.94199999999999995</v>
      </c>
      <c r="W284" s="70" t="str">
        <f t="shared" si="1677"/>
        <v>VG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14164900</v>
      </c>
      <c r="B285" s="69">
        <v>23772751</v>
      </c>
      <c r="C285" s="69" t="s">
        <v>60</v>
      </c>
      <c r="D285" s="69" t="s">
        <v>165</v>
      </c>
      <c r="F285" s="80"/>
      <c r="G285" s="70">
        <v>0.90300000000000002</v>
      </c>
      <c r="H285" s="70" t="str">
        <f t="shared" si="1674"/>
        <v>VG</v>
      </c>
      <c r="I285" s="70"/>
      <c r="J285" s="70"/>
      <c r="K285" s="70"/>
      <c r="L285" s="71">
        <v>-7.0000000000000001E-3</v>
      </c>
      <c r="M285" s="71" t="str">
        <f t="shared" si="1675"/>
        <v>VG</v>
      </c>
      <c r="N285" s="70"/>
      <c r="O285" s="70"/>
      <c r="P285" s="70"/>
      <c r="Q285" s="70">
        <v>0.31</v>
      </c>
      <c r="R285" s="70" t="str">
        <f t="shared" si="1676"/>
        <v>VG</v>
      </c>
      <c r="S285" s="70"/>
      <c r="T285" s="70"/>
      <c r="U285" s="70"/>
      <c r="V285" s="70">
        <v>0.93100000000000005</v>
      </c>
      <c r="W285" s="70" t="str">
        <f t="shared" si="1677"/>
        <v>VG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9" customFormat="1" x14ac:dyDescent="0.3">
      <c r="A286" s="69">
        <v>14164900</v>
      </c>
      <c r="B286" s="69">
        <v>23772751</v>
      </c>
      <c r="C286" s="69" t="s">
        <v>60</v>
      </c>
      <c r="D286" s="69" t="s">
        <v>168</v>
      </c>
      <c r="F286" s="80"/>
      <c r="G286" s="70">
        <v>0.93100000000000005</v>
      </c>
      <c r="H286" s="70" t="str">
        <f t="shared" si="1674"/>
        <v>VG</v>
      </c>
      <c r="I286" s="70"/>
      <c r="J286" s="70"/>
      <c r="K286" s="70"/>
      <c r="L286" s="71">
        <v>3.4000000000000002E-2</v>
      </c>
      <c r="M286" s="71" t="str">
        <f t="shared" si="1675"/>
        <v>VG</v>
      </c>
      <c r="N286" s="70"/>
      <c r="O286" s="70"/>
      <c r="P286" s="70"/>
      <c r="Q286" s="70">
        <v>0.26100000000000001</v>
      </c>
      <c r="R286" s="70" t="str">
        <f t="shared" si="1676"/>
        <v>VG</v>
      </c>
      <c r="S286" s="70"/>
      <c r="T286" s="70"/>
      <c r="U286" s="70"/>
      <c r="V286" s="70">
        <v>0.94799999999999995</v>
      </c>
      <c r="W286" s="70" t="str">
        <f t="shared" si="1677"/>
        <v>VG</v>
      </c>
      <c r="X286" s="70"/>
      <c r="Y286" s="70"/>
      <c r="Z286" s="70"/>
      <c r="AA286" s="70"/>
      <c r="AB286" s="71"/>
      <c r="AC286" s="70"/>
      <c r="AD286" s="70"/>
      <c r="AE286" s="70"/>
      <c r="AF286" s="71"/>
      <c r="AG286" s="70"/>
      <c r="AH286" s="70"/>
      <c r="AI286" s="70"/>
      <c r="AJ286" s="71"/>
      <c r="AK286" s="70"/>
      <c r="AL286" s="70"/>
    </row>
    <row r="287" spans="1:38" s="63" customFormat="1" x14ac:dyDescent="0.3">
      <c r="A287" s="63">
        <v>14164900</v>
      </c>
      <c r="B287" s="63">
        <v>23772751</v>
      </c>
      <c r="C287" s="63" t="s">
        <v>60</v>
      </c>
      <c r="D287" s="63" t="s">
        <v>169</v>
      </c>
      <c r="F287" s="79"/>
      <c r="G287" s="64">
        <v>0.92600000000000005</v>
      </c>
      <c r="H287" s="64" t="str">
        <f t="shared" si="1674"/>
        <v>VG</v>
      </c>
      <c r="I287" s="64"/>
      <c r="J287" s="64"/>
      <c r="K287" s="64"/>
      <c r="L287" s="65">
        <v>1.4E-2</v>
      </c>
      <c r="M287" s="65" t="str">
        <f t="shared" si="1675"/>
        <v>VG</v>
      </c>
      <c r="N287" s="64"/>
      <c r="O287" s="64"/>
      <c r="P287" s="64"/>
      <c r="Q287" s="64">
        <v>0.27</v>
      </c>
      <c r="R287" s="64" t="str">
        <f t="shared" si="1676"/>
        <v>VG</v>
      </c>
      <c r="S287" s="64"/>
      <c r="T287" s="64"/>
      <c r="U287" s="64"/>
      <c r="V287" s="64">
        <v>0.95299999999999996</v>
      </c>
      <c r="W287" s="64" t="str">
        <f t="shared" si="1677"/>
        <v>VG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x14ac:dyDescent="0.3">
      <c r="A288" s="63">
        <v>14164900</v>
      </c>
      <c r="B288" s="63">
        <v>23772751</v>
      </c>
      <c r="C288" s="63" t="s">
        <v>60</v>
      </c>
      <c r="D288" s="63" t="s">
        <v>171</v>
      </c>
      <c r="F288" s="79"/>
      <c r="G288" s="64">
        <v>0.73699999999999999</v>
      </c>
      <c r="H288" s="64" t="str">
        <f t="shared" si="1674"/>
        <v>G</v>
      </c>
      <c r="I288" s="64"/>
      <c r="J288" s="64"/>
      <c r="K288" s="64"/>
      <c r="L288" s="65">
        <v>-7.3999999999999996E-2</v>
      </c>
      <c r="M288" s="65" t="str">
        <f t="shared" si="1675"/>
        <v>G</v>
      </c>
      <c r="N288" s="64"/>
      <c r="O288" s="64"/>
      <c r="P288" s="64"/>
      <c r="Q288" s="64">
        <v>0.5</v>
      </c>
      <c r="R288" s="64" t="str">
        <f t="shared" si="1676"/>
        <v>VG</v>
      </c>
      <c r="S288" s="64"/>
      <c r="T288" s="64"/>
      <c r="U288" s="64"/>
      <c r="V288" s="64">
        <v>0.96099999999999997</v>
      </c>
      <c r="W288" s="64" t="str">
        <f t="shared" si="1677"/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x14ac:dyDescent="0.3">
      <c r="A289" s="63">
        <v>14164900</v>
      </c>
      <c r="B289" s="63">
        <v>23772751</v>
      </c>
      <c r="C289" s="63" t="s">
        <v>60</v>
      </c>
      <c r="D289" s="63" t="s">
        <v>172</v>
      </c>
      <c r="F289" s="79">
        <v>1.7</v>
      </c>
      <c r="G289" s="64">
        <v>0.7</v>
      </c>
      <c r="H289" s="64" t="str">
        <f t="shared" si="1674"/>
        <v>S</v>
      </c>
      <c r="I289" s="64"/>
      <c r="J289" s="64"/>
      <c r="K289" s="64"/>
      <c r="L289" s="65">
        <v>-8.5999999999999993E-2</v>
      </c>
      <c r="M289" s="65" t="str">
        <f t="shared" si="1675"/>
        <v>G</v>
      </c>
      <c r="N289" s="64"/>
      <c r="O289" s="64"/>
      <c r="P289" s="64"/>
      <c r="Q289" s="64">
        <v>0.53</v>
      </c>
      <c r="R289" s="64" t="str">
        <f t="shared" si="1676"/>
        <v>G</v>
      </c>
      <c r="S289" s="64"/>
      <c r="T289" s="64"/>
      <c r="U289" s="64"/>
      <c r="V289" s="64">
        <v>0.96</v>
      </c>
      <c r="W289" s="64" t="str">
        <f t="shared" si="1677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14164900</v>
      </c>
      <c r="B290" s="63">
        <v>23772751</v>
      </c>
      <c r="C290" s="63" t="s">
        <v>60</v>
      </c>
      <c r="D290" s="63" t="s">
        <v>174</v>
      </c>
      <c r="F290" s="79">
        <v>1.7</v>
      </c>
      <c r="G290" s="64">
        <v>0.7</v>
      </c>
      <c r="H290" s="64" t="str">
        <f t="shared" si="1674"/>
        <v>S</v>
      </c>
      <c r="I290" s="64"/>
      <c r="J290" s="64"/>
      <c r="K290" s="64"/>
      <c r="L290" s="65">
        <v>-8.5000000000000006E-2</v>
      </c>
      <c r="M290" s="65" t="str">
        <f t="shared" si="1675"/>
        <v>G</v>
      </c>
      <c r="N290" s="64"/>
      <c r="O290" s="64"/>
      <c r="P290" s="64"/>
      <c r="Q290" s="64">
        <v>0.53</v>
      </c>
      <c r="R290" s="64" t="str">
        <f t="shared" si="1676"/>
        <v>G</v>
      </c>
      <c r="S290" s="64"/>
      <c r="T290" s="64"/>
      <c r="U290" s="64"/>
      <c r="V290" s="64">
        <v>0.96</v>
      </c>
      <c r="W290" s="64" t="str">
        <f t="shared" si="1677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63" customFormat="1" ht="28.8" x14ac:dyDescent="0.3">
      <c r="A291" s="63">
        <v>14164900</v>
      </c>
      <c r="B291" s="63">
        <v>23772751</v>
      </c>
      <c r="C291" s="63" t="s">
        <v>60</v>
      </c>
      <c r="D291" s="82" t="s">
        <v>175</v>
      </c>
      <c r="E291" s="82"/>
      <c r="F291" s="79">
        <v>1.5</v>
      </c>
      <c r="G291" s="64">
        <v>0.75</v>
      </c>
      <c r="H291" s="64" t="str">
        <f t="shared" si="1674"/>
        <v>G</v>
      </c>
      <c r="I291" s="64"/>
      <c r="J291" s="64"/>
      <c r="K291" s="64"/>
      <c r="L291" s="65">
        <v>-6.2E-2</v>
      </c>
      <c r="M291" s="65" t="str">
        <f t="shared" si="1675"/>
        <v>G</v>
      </c>
      <c r="N291" s="64"/>
      <c r="O291" s="64"/>
      <c r="P291" s="64"/>
      <c r="Q291" s="64">
        <v>0.5</v>
      </c>
      <c r="R291" s="64" t="str">
        <f t="shared" si="1676"/>
        <v>VG</v>
      </c>
      <c r="S291" s="64"/>
      <c r="T291" s="64"/>
      <c r="U291" s="64"/>
      <c r="V291" s="64">
        <v>0.97</v>
      </c>
      <c r="W291" s="64" t="str">
        <f t="shared" si="1677"/>
        <v>VG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63" customFormat="1" ht="28.8" x14ac:dyDescent="0.3">
      <c r="A292" s="63">
        <v>14164900</v>
      </c>
      <c r="B292" s="63">
        <v>23772751</v>
      </c>
      <c r="C292" s="63" t="s">
        <v>60</v>
      </c>
      <c r="D292" s="82" t="s">
        <v>176</v>
      </c>
      <c r="E292" s="82"/>
      <c r="F292" s="79">
        <v>1.4</v>
      </c>
      <c r="G292" s="64">
        <v>0.77</v>
      </c>
      <c r="H292" s="64" t="str">
        <f t="shared" si="1674"/>
        <v>G</v>
      </c>
      <c r="I292" s="64"/>
      <c r="J292" s="64"/>
      <c r="K292" s="64"/>
      <c r="L292" s="65">
        <v>-0.04</v>
      </c>
      <c r="M292" s="65" t="str">
        <f t="shared" si="1675"/>
        <v>VG</v>
      </c>
      <c r="N292" s="64"/>
      <c r="O292" s="64"/>
      <c r="P292" s="64"/>
      <c r="Q292" s="64">
        <v>0.48</v>
      </c>
      <c r="R292" s="64" t="str">
        <f t="shared" si="1676"/>
        <v>VG</v>
      </c>
      <c r="S292" s="64"/>
      <c r="T292" s="64"/>
      <c r="U292" s="64"/>
      <c r="V292" s="64">
        <v>0.97</v>
      </c>
      <c r="W292" s="64" t="str">
        <f t="shared" si="1677"/>
        <v>VG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63" customFormat="1" x14ac:dyDescent="0.3">
      <c r="A293" s="63">
        <v>14164900</v>
      </c>
      <c r="B293" s="63">
        <v>23772751</v>
      </c>
      <c r="C293" s="63" t="s">
        <v>60</v>
      </c>
      <c r="D293" s="82" t="s">
        <v>177</v>
      </c>
      <c r="E293" s="82"/>
      <c r="F293" s="79">
        <v>1.5</v>
      </c>
      <c r="G293" s="64">
        <v>0.79</v>
      </c>
      <c r="H293" s="64" t="str">
        <f t="shared" si="1674"/>
        <v>G</v>
      </c>
      <c r="I293" s="64"/>
      <c r="J293" s="64"/>
      <c r="K293" s="64"/>
      <c r="L293" s="65">
        <v>0.17299999999999999</v>
      </c>
      <c r="M293" s="65" t="str">
        <f t="shared" si="1675"/>
        <v>NS</v>
      </c>
      <c r="N293" s="64"/>
      <c r="O293" s="64"/>
      <c r="P293" s="64"/>
      <c r="Q293" s="64">
        <v>0.43</v>
      </c>
      <c r="R293" s="64" t="str">
        <f t="shared" si="1676"/>
        <v>VG</v>
      </c>
      <c r="S293" s="64"/>
      <c r="T293" s="64"/>
      <c r="U293" s="64"/>
      <c r="V293" s="64">
        <v>0.96</v>
      </c>
      <c r="W293" s="64" t="str">
        <f t="shared" si="1677"/>
        <v>VG</v>
      </c>
      <c r="X293" s="64"/>
      <c r="Y293" s="64"/>
      <c r="Z293" s="64"/>
      <c r="AA293" s="64"/>
      <c r="AB293" s="65"/>
      <c r="AC293" s="64"/>
      <c r="AD293" s="64"/>
      <c r="AE293" s="64"/>
      <c r="AF293" s="65"/>
      <c r="AG293" s="64"/>
      <c r="AH293" s="64"/>
      <c r="AI293" s="64"/>
      <c r="AJ293" s="65"/>
      <c r="AK293" s="64"/>
      <c r="AL293" s="64"/>
    </row>
    <row r="294" spans="1:38" s="47" customFormat="1" x14ac:dyDescent="0.3">
      <c r="A294" s="47">
        <v>14164900</v>
      </c>
      <c r="B294" s="47">
        <v>23772751</v>
      </c>
      <c r="C294" s="47" t="s">
        <v>60</v>
      </c>
      <c r="D294" s="99" t="s">
        <v>178</v>
      </c>
      <c r="E294" s="99"/>
      <c r="F294" s="100">
        <v>1.6</v>
      </c>
      <c r="G294" s="49">
        <v>0.77</v>
      </c>
      <c r="H294" s="49" t="str">
        <f t="shared" si="1674"/>
        <v>G</v>
      </c>
      <c r="I294" s="49"/>
      <c r="J294" s="49"/>
      <c r="K294" s="49"/>
      <c r="L294" s="50">
        <v>0.189</v>
      </c>
      <c r="M294" s="50" t="str">
        <f t="shared" si="1675"/>
        <v>NS</v>
      </c>
      <c r="N294" s="49"/>
      <c r="O294" s="49"/>
      <c r="P294" s="49"/>
      <c r="Q294" s="49">
        <v>0.44</v>
      </c>
      <c r="R294" s="49" t="str">
        <f t="shared" si="1676"/>
        <v>VG</v>
      </c>
      <c r="S294" s="49"/>
      <c r="T294" s="49"/>
      <c r="U294" s="49"/>
      <c r="V294" s="49">
        <v>0.97</v>
      </c>
      <c r="W294" s="49" t="str">
        <f t="shared" si="1677"/>
        <v>VG</v>
      </c>
      <c r="X294" s="49"/>
      <c r="Y294" s="49"/>
      <c r="Z294" s="49"/>
      <c r="AA294" s="49"/>
      <c r="AB294" s="50"/>
      <c r="AC294" s="49"/>
      <c r="AD294" s="49"/>
      <c r="AE294" s="49"/>
      <c r="AF294" s="50"/>
      <c r="AG294" s="49"/>
      <c r="AH294" s="49"/>
      <c r="AI294" s="49"/>
      <c r="AJ294" s="50"/>
      <c r="AK294" s="49"/>
      <c r="AL294" s="49"/>
    </row>
    <row r="295" spans="1:38" s="47" customFormat="1" x14ac:dyDescent="0.3">
      <c r="A295" s="47">
        <v>14164900</v>
      </c>
      <c r="B295" s="47">
        <v>23772751</v>
      </c>
      <c r="C295" s="47" t="s">
        <v>60</v>
      </c>
      <c r="D295" s="99" t="s">
        <v>186</v>
      </c>
      <c r="E295" s="99"/>
      <c r="F295" s="100">
        <v>1.6</v>
      </c>
      <c r="G295" s="49">
        <v>0.78</v>
      </c>
      <c r="H295" s="49" t="str">
        <f t="shared" si="1674"/>
        <v>G</v>
      </c>
      <c r="I295" s="49"/>
      <c r="J295" s="49"/>
      <c r="K295" s="49"/>
      <c r="L295" s="50">
        <v>0.187</v>
      </c>
      <c r="M295" s="50" t="str">
        <f t="shared" si="1675"/>
        <v>NS</v>
      </c>
      <c r="N295" s="49"/>
      <c r="O295" s="49"/>
      <c r="P295" s="49"/>
      <c r="Q295" s="49">
        <v>0.43</v>
      </c>
      <c r="R295" s="49" t="str">
        <f t="shared" si="1676"/>
        <v>VG</v>
      </c>
      <c r="S295" s="49"/>
      <c r="T295" s="49"/>
      <c r="U295" s="49"/>
      <c r="V295" s="49">
        <v>0.97</v>
      </c>
      <c r="W295" s="49" t="str">
        <f t="shared" si="1677"/>
        <v>VG</v>
      </c>
      <c r="X295" s="49"/>
      <c r="Y295" s="49"/>
      <c r="Z295" s="49"/>
      <c r="AA295" s="49"/>
      <c r="AB295" s="50"/>
      <c r="AC295" s="49"/>
      <c r="AD295" s="49"/>
      <c r="AE295" s="49"/>
      <c r="AF295" s="50"/>
      <c r="AG295" s="49"/>
      <c r="AH295" s="49"/>
      <c r="AI295" s="49"/>
      <c r="AJ295" s="50"/>
      <c r="AK295" s="49"/>
      <c r="AL295" s="49"/>
    </row>
    <row r="296" spans="1:38" s="47" customFormat="1" x14ac:dyDescent="0.3">
      <c r="A296" s="47">
        <v>14164900</v>
      </c>
      <c r="B296" s="47">
        <v>23772751</v>
      </c>
      <c r="C296" s="47" t="s">
        <v>60</v>
      </c>
      <c r="D296" s="99" t="s">
        <v>188</v>
      </c>
      <c r="E296" s="99"/>
      <c r="F296" s="100">
        <v>1.6</v>
      </c>
      <c r="G296" s="49">
        <v>0.78</v>
      </c>
      <c r="H296" s="49" t="str">
        <f t="shared" si="1674"/>
        <v>G</v>
      </c>
      <c r="I296" s="49"/>
      <c r="J296" s="49"/>
      <c r="K296" s="49"/>
      <c r="L296" s="50">
        <v>0.186</v>
      </c>
      <c r="M296" s="50" t="str">
        <f t="shared" si="1675"/>
        <v>NS</v>
      </c>
      <c r="N296" s="49"/>
      <c r="O296" s="49"/>
      <c r="P296" s="49"/>
      <c r="Q296" s="49">
        <v>0.43</v>
      </c>
      <c r="R296" s="49" t="str">
        <f t="shared" si="1676"/>
        <v>VG</v>
      </c>
      <c r="S296" s="49"/>
      <c r="T296" s="49"/>
      <c r="U296" s="49"/>
      <c r="V296" s="49">
        <v>0.97</v>
      </c>
      <c r="W296" s="49" t="str">
        <f t="shared" si="1677"/>
        <v>VG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  <row r="297" spans="1:38" s="63" customFormat="1" x14ac:dyDescent="0.3">
      <c r="A297" s="63">
        <v>14164900</v>
      </c>
      <c r="B297" s="63">
        <v>23772751</v>
      </c>
      <c r="C297" s="63" t="s">
        <v>60</v>
      </c>
      <c r="D297" s="98" t="s">
        <v>189</v>
      </c>
      <c r="E297" s="98"/>
      <c r="F297" s="79">
        <v>0.9</v>
      </c>
      <c r="G297" s="64">
        <v>0.92</v>
      </c>
      <c r="H297" s="64" t="str">
        <f t="shared" si="1674"/>
        <v>VG</v>
      </c>
      <c r="I297" s="64"/>
      <c r="J297" s="64"/>
      <c r="K297" s="64"/>
      <c r="L297" s="65">
        <v>8.8999999999999996E-2</v>
      </c>
      <c r="M297" s="65" t="str">
        <f t="shared" si="1675"/>
        <v>G</v>
      </c>
      <c r="N297" s="64"/>
      <c r="O297" s="64"/>
      <c r="P297" s="64"/>
      <c r="Q297" s="64">
        <v>0.28000000000000003</v>
      </c>
      <c r="R297" s="64" t="str">
        <f t="shared" si="1676"/>
        <v>VG</v>
      </c>
      <c r="S297" s="64"/>
      <c r="T297" s="64"/>
      <c r="U297" s="64"/>
      <c r="V297" s="64">
        <v>0.97</v>
      </c>
      <c r="W297" s="64" t="str">
        <f t="shared" si="1677"/>
        <v>VG</v>
      </c>
      <c r="X297" s="64"/>
      <c r="Y297" s="64"/>
      <c r="Z297" s="64"/>
      <c r="AA297" s="64"/>
      <c r="AB297" s="65"/>
      <c r="AC297" s="64"/>
      <c r="AD297" s="64"/>
      <c r="AE297" s="64"/>
      <c r="AF297" s="65"/>
      <c r="AG297" s="64"/>
      <c r="AH297" s="64"/>
      <c r="AI297" s="64"/>
      <c r="AJ297" s="65"/>
      <c r="AK297" s="64"/>
      <c r="AL297" s="64"/>
    </row>
    <row r="298" spans="1:38" s="63" customFormat="1" x14ac:dyDescent="0.3">
      <c r="A298" s="63">
        <v>14164900</v>
      </c>
      <c r="B298" s="63">
        <v>23772751</v>
      </c>
      <c r="C298" s="63" t="s">
        <v>60</v>
      </c>
      <c r="D298" s="98" t="s">
        <v>192</v>
      </c>
      <c r="E298" s="98" t="s">
        <v>194</v>
      </c>
      <c r="F298" s="79">
        <v>0.9</v>
      </c>
      <c r="G298" s="64">
        <v>0.92</v>
      </c>
      <c r="H298" s="64" t="str">
        <f t="shared" si="1674"/>
        <v>VG</v>
      </c>
      <c r="I298" s="64"/>
      <c r="J298" s="64"/>
      <c r="K298" s="64"/>
      <c r="L298" s="65">
        <v>8.1000000000000003E-2</v>
      </c>
      <c r="M298" s="65" t="str">
        <f t="shared" si="1675"/>
        <v>G</v>
      </c>
      <c r="N298" s="64"/>
      <c r="O298" s="64"/>
      <c r="P298" s="64"/>
      <c r="Q298" s="64">
        <v>0.27</v>
      </c>
      <c r="R298" s="64" t="str">
        <f t="shared" si="1676"/>
        <v>VG</v>
      </c>
      <c r="S298" s="64"/>
      <c r="T298" s="64"/>
      <c r="U298" s="64"/>
      <c r="V298" s="64">
        <v>0.97</v>
      </c>
      <c r="W298" s="64" t="str">
        <f t="shared" si="1677"/>
        <v>VG</v>
      </c>
      <c r="X298" s="64"/>
      <c r="Y298" s="64"/>
      <c r="Z298" s="64"/>
      <c r="AA298" s="64"/>
      <c r="AB298" s="65"/>
      <c r="AC298" s="64"/>
      <c r="AD298" s="64"/>
      <c r="AE298" s="64"/>
      <c r="AF298" s="65"/>
      <c r="AG298" s="64"/>
      <c r="AH298" s="64"/>
      <c r="AI298" s="64"/>
      <c r="AJ298" s="65"/>
      <c r="AK298" s="64"/>
      <c r="AL298" s="64"/>
    </row>
    <row r="299" spans="1:38" s="63" customFormat="1" x14ac:dyDescent="0.3">
      <c r="A299" s="63">
        <v>14164900</v>
      </c>
      <c r="B299" s="63">
        <v>23772751</v>
      </c>
      <c r="C299" s="63" t="s">
        <v>60</v>
      </c>
      <c r="D299" s="98" t="s">
        <v>197</v>
      </c>
      <c r="E299" s="98" t="s">
        <v>194</v>
      </c>
      <c r="F299" s="79">
        <v>0.9</v>
      </c>
      <c r="G299" s="64">
        <v>0.92</v>
      </c>
      <c r="H299" s="64" t="str">
        <f t="shared" ref="H299" si="1678">IF(G299&gt;0.8,"VG",IF(G299&gt;0.7,"G",IF(G299&gt;0.45,"S","NS")))</f>
        <v>VG</v>
      </c>
      <c r="I299" s="64"/>
      <c r="J299" s="64"/>
      <c r="K299" s="64"/>
      <c r="L299" s="65">
        <v>8.1000000000000003E-2</v>
      </c>
      <c r="M299" s="65" t="str">
        <f t="shared" ref="M299" si="1679">IF(ABS(L299)&lt;5%,"VG",IF(ABS(L299)&lt;10%,"G",IF(ABS(L299)&lt;15%,"S","NS")))</f>
        <v>G</v>
      </c>
      <c r="N299" s="64"/>
      <c r="O299" s="64"/>
      <c r="P299" s="64"/>
      <c r="Q299" s="64">
        <v>0.27</v>
      </c>
      <c r="R299" s="64" t="str">
        <f t="shared" ref="R299" si="1680">IF(Q299&lt;=0.5,"VG",IF(Q299&lt;=0.6,"G",IF(Q299&lt;=0.7,"S","NS")))</f>
        <v>VG</v>
      </c>
      <c r="S299" s="64"/>
      <c r="T299" s="64"/>
      <c r="U299" s="64"/>
      <c r="V299" s="64">
        <v>0.97</v>
      </c>
      <c r="W299" s="64" t="str">
        <f t="shared" ref="W299" si="1681">IF(V299&gt;0.85,"VG",IF(V299&gt;0.75,"G",IF(V299&gt;0.6,"S","NS")))</f>
        <v>VG</v>
      </c>
      <c r="X299" s="64"/>
      <c r="Y299" s="64"/>
      <c r="Z299" s="64"/>
      <c r="AA299" s="64"/>
      <c r="AB299" s="65"/>
      <c r="AC299" s="64"/>
      <c r="AD299" s="64"/>
      <c r="AE299" s="64"/>
      <c r="AF299" s="65"/>
      <c r="AG299" s="64"/>
      <c r="AH299" s="64"/>
      <c r="AI299" s="64"/>
      <c r="AJ299" s="65"/>
      <c r="AK299" s="64"/>
      <c r="AL299" s="64"/>
    </row>
    <row r="300" spans="1:38" s="63" customFormat="1" x14ac:dyDescent="0.3">
      <c r="A300" s="63">
        <v>14164900</v>
      </c>
      <c r="B300" s="63">
        <v>23772751</v>
      </c>
      <c r="C300" s="63" t="s">
        <v>60</v>
      </c>
      <c r="D300" s="98" t="s">
        <v>204</v>
      </c>
      <c r="E300" s="98" t="s">
        <v>198</v>
      </c>
      <c r="F300" s="79">
        <v>0.9</v>
      </c>
      <c r="G300" s="64">
        <v>0.93</v>
      </c>
      <c r="H300" s="64" t="str">
        <f t="shared" ref="H300" si="1682">IF(G300&gt;0.8,"VG",IF(G300&gt;0.7,"G",IF(G300&gt;0.45,"S","NS")))</f>
        <v>VG</v>
      </c>
      <c r="I300" s="64"/>
      <c r="J300" s="64"/>
      <c r="K300" s="64"/>
      <c r="L300" s="65">
        <v>0.06</v>
      </c>
      <c r="M300" s="65" t="str">
        <f t="shared" ref="M300" si="1683">IF(ABS(L300)&lt;5%,"VG",IF(ABS(L300)&lt;10%,"G",IF(ABS(L300)&lt;15%,"S","NS")))</f>
        <v>G</v>
      </c>
      <c r="N300" s="64"/>
      <c r="O300" s="64"/>
      <c r="P300" s="64"/>
      <c r="Q300" s="64">
        <v>0.27</v>
      </c>
      <c r="R300" s="64" t="str">
        <f t="shared" ref="R300" si="1684">IF(Q300&lt;=0.5,"VG",IF(Q300&lt;=0.6,"G",IF(Q300&lt;=0.7,"S","NS")))</f>
        <v>VG</v>
      </c>
      <c r="S300" s="64"/>
      <c r="T300" s="64"/>
      <c r="U300" s="64"/>
      <c r="V300" s="64">
        <v>0.97</v>
      </c>
      <c r="W300" s="64" t="str">
        <f t="shared" ref="W300" si="1685">IF(V300&gt;0.85,"VG",IF(V300&gt;0.75,"G",IF(V300&gt;0.6,"S","NS")))</f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x14ac:dyDescent="0.3">
      <c r="A301" s="63">
        <v>14164900</v>
      </c>
      <c r="B301" s="63">
        <v>23772751</v>
      </c>
      <c r="C301" s="63" t="s">
        <v>60</v>
      </c>
      <c r="D301" s="98" t="s">
        <v>212</v>
      </c>
      <c r="E301" s="98" t="s">
        <v>213</v>
      </c>
      <c r="F301" s="79">
        <v>0.9</v>
      </c>
      <c r="G301" s="64">
        <v>0.92</v>
      </c>
      <c r="H301" s="64" t="str">
        <f t="shared" ref="H301" si="1686">IF(G301&gt;0.8,"VG",IF(G301&gt;0.7,"G",IF(G301&gt;0.45,"S","NS")))</f>
        <v>VG</v>
      </c>
      <c r="I301" s="64"/>
      <c r="J301" s="64"/>
      <c r="K301" s="64"/>
      <c r="L301" s="65">
        <v>6.6000000000000003E-2</v>
      </c>
      <c r="M301" s="65" t="str">
        <f t="shared" ref="M301" si="1687">IF(ABS(L301)&lt;5%,"VG",IF(ABS(L301)&lt;10%,"G",IF(ABS(L301)&lt;15%,"S","NS")))</f>
        <v>G</v>
      </c>
      <c r="N301" s="64"/>
      <c r="O301" s="64"/>
      <c r="P301" s="64"/>
      <c r="Q301" s="64">
        <v>0.27</v>
      </c>
      <c r="R301" s="64" t="str">
        <f t="shared" ref="R301" si="1688">IF(Q301&lt;=0.5,"VG",IF(Q301&lt;=0.6,"G",IF(Q301&lt;=0.7,"S","NS")))</f>
        <v>VG</v>
      </c>
      <c r="S301" s="64"/>
      <c r="T301" s="64"/>
      <c r="U301" s="64"/>
      <c r="V301" s="64">
        <v>0.97</v>
      </c>
      <c r="W301" s="64" t="str">
        <f t="shared" ref="W301" si="1689">IF(V301&gt;0.85,"VG",IF(V301&gt;0.75,"G",IF(V301&gt;0.6,"S","NS")))</f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30" customFormat="1" x14ac:dyDescent="0.3">
      <c r="A302" s="30">
        <v>14164900</v>
      </c>
      <c r="B302" s="30">
        <v>23772751</v>
      </c>
      <c r="C302" s="30" t="s">
        <v>60</v>
      </c>
      <c r="D302" s="130" t="s">
        <v>228</v>
      </c>
      <c r="E302" s="130" t="s">
        <v>227</v>
      </c>
      <c r="F302" s="116">
        <v>2.4</v>
      </c>
      <c r="G302" s="24">
        <v>0.46</v>
      </c>
      <c r="H302" s="24" t="str">
        <f t="shared" ref="H302" si="1690">IF(G302&gt;0.8,"VG",IF(G302&gt;0.7,"G",IF(G302&gt;0.45,"S","NS")))</f>
        <v>S</v>
      </c>
      <c r="I302" s="24"/>
      <c r="J302" s="24"/>
      <c r="K302" s="24"/>
      <c r="L302" s="25">
        <v>0.309</v>
      </c>
      <c r="M302" s="25" t="str">
        <f t="shared" ref="M302" si="1691">IF(ABS(L302)&lt;5%,"VG",IF(ABS(L302)&lt;10%,"G",IF(ABS(L302)&lt;15%,"S","NS")))</f>
        <v>NS</v>
      </c>
      <c r="N302" s="24"/>
      <c r="O302" s="24"/>
      <c r="P302" s="24"/>
      <c r="Q302" s="24">
        <v>0.62</v>
      </c>
      <c r="R302" s="24" t="str">
        <f t="shared" ref="R302" si="1692">IF(Q302&lt;=0.5,"VG",IF(Q302&lt;=0.6,"G",IF(Q302&lt;=0.7,"S","NS")))</f>
        <v>S</v>
      </c>
      <c r="S302" s="24"/>
      <c r="T302" s="24"/>
      <c r="U302" s="24"/>
      <c r="V302" s="24">
        <v>0.96</v>
      </c>
      <c r="W302" s="24" t="str">
        <f t="shared" ref="W302" si="1693">IF(V302&gt;0.85,"VG",IF(V302&gt;0.75,"G",IF(V302&gt;0.6,"S","NS")))</f>
        <v>VG</v>
      </c>
      <c r="X302" s="24"/>
      <c r="Y302" s="24"/>
      <c r="Z302" s="24"/>
      <c r="AA302" s="24"/>
      <c r="AB302" s="25"/>
      <c r="AC302" s="24"/>
      <c r="AD302" s="24"/>
      <c r="AE302" s="24"/>
      <c r="AF302" s="25"/>
      <c r="AG302" s="24"/>
      <c r="AH302" s="24"/>
      <c r="AI302" s="24"/>
      <c r="AJ302" s="25"/>
      <c r="AK302" s="24"/>
      <c r="AL302" s="24"/>
    </row>
    <row r="303" spans="1:38" s="30" customFormat="1" x14ac:dyDescent="0.3">
      <c r="A303" s="30">
        <v>14164900</v>
      </c>
      <c r="B303" s="30">
        <v>23772751</v>
      </c>
      <c r="C303" s="30" t="s">
        <v>60</v>
      </c>
      <c r="D303" s="130" t="s">
        <v>240</v>
      </c>
      <c r="E303" s="130" t="s">
        <v>227</v>
      </c>
      <c r="F303" s="116">
        <v>2.4</v>
      </c>
      <c r="G303" s="24">
        <v>0.45</v>
      </c>
      <c r="H303" s="24" t="str">
        <f t="shared" ref="H303" si="1694">IF(G303&gt;0.8,"VG",IF(G303&gt;0.7,"G",IF(G303&gt;0.45,"S","NS")))</f>
        <v>NS</v>
      </c>
      <c r="I303" s="24"/>
      <c r="J303" s="24"/>
      <c r="K303" s="24"/>
      <c r="L303" s="25">
        <v>0.31</v>
      </c>
      <c r="M303" s="25" t="str">
        <f t="shared" ref="M303" si="1695">IF(ABS(L303)&lt;5%,"VG",IF(ABS(L303)&lt;10%,"G",IF(ABS(L303)&lt;15%,"S","NS")))</f>
        <v>NS</v>
      </c>
      <c r="N303" s="24"/>
      <c r="O303" s="24"/>
      <c r="P303" s="24"/>
      <c r="Q303" s="24">
        <v>0.62</v>
      </c>
      <c r="R303" s="24" t="str">
        <f t="shared" ref="R303" si="1696">IF(Q303&lt;=0.5,"VG",IF(Q303&lt;=0.6,"G",IF(Q303&lt;=0.7,"S","NS")))</f>
        <v>S</v>
      </c>
      <c r="S303" s="24"/>
      <c r="T303" s="24"/>
      <c r="U303" s="24"/>
      <c r="V303" s="24">
        <v>0.96</v>
      </c>
      <c r="W303" s="24" t="str">
        <f t="shared" ref="W303" si="1697">IF(V303&gt;0.85,"VG",IF(V303&gt;0.75,"G",IF(V303&gt;0.6,"S","NS")))</f>
        <v>VG</v>
      </c>
      <c r="X303" s="24"/>
      <c r="Y303" s="24"/>
      <c r="Z303" s="24"/>
      <c r="AA303" s="24"/>
      <c r="AB303" s="25"/>
      <c r="AC303" s="24"/>
      <c r="AD303" s="24"/>
      <c r="AE303" s="24"/>
      <c r="AF303" s="25"/>
      <c r="AG303" s="24"/>
      <c r="AH303" s="24"/>
      <c r="AI303" s="24"/>
      <c r="AJ303" s="25"/>
      <c r="AK303" s="24"/>
      <c r="AL303" s="24"/>
    </row>
    <row r="304" spans="1:38" s="47" customFormat="1" x14ac:dyDescent="0.3">
      <c r="A304" s="47">
        <v>14164900</v>
      </c>
      <c r="B304" s="47">
        <v>23772751</v>
      </c>
      <c r="C304" s="47" t="s">
        <v>60</v>
      </c>
      <c r="D304" s="99" t="s">
        <v>245</v>
      </c>
      <c r="E304" s="99" t="s">
        <v>247</v>
      </c>
      <c r="F304" s="100">
        <v>2.1</v>
      </c>
      <c r="G304" s="49">
        <v>0.59</v>
      </c>
      <c r="H304" s="49" t="str">
        <f t="shared" ref="H304" si="1698">IF(G304&gt;0.8,"VG",IF(G304&gt;0.7,"G",IF(G304&gt;0.45,"S","NS")))</f>
        <v>S</v>
      </c>
      <c r="I304" s="49"/>
      <c r="J304" s="49"/>
      <c r="K304" s="49"/>
      <c r="L304" s="50">
        <v>0.254</v>
      </c>
      <c r="M304" s="50" t="str">
        <f t="shared" ref="M304" si="1699">IF(ABS(L304)&lt;5%,"VG",IF(ABS(L304)&lt;10%,"G",IF(ABS(L304)&lt;15%,"S","NS")))</f>
        <v>NS</v>
      </c>
      <c r="N304" s="49"/>
      <c r="O304" s="49"/>
      <c r="P304" s="49"/>
      <c r="Q304" s="49">
        <v>0.56000000000000005</v>
      </c>
      <c r="R304" s="49" t="str">
        <f t="shared" ref="R304" si="1700">IF(Q304&lt;=0.5,"VG",IF(Q304&lt;=0.6,"G",IF(Q304&lt;=0.7,"S","NS")))</f>
        <v>G</v>
      </c>
      <c r="S304" s="49"/>
      <c r="T304" s="49"/>
      <c r="U304" s="49"/>
      <c r="V304" s="49">
        <v>0.96</v>
      </c>
      <c r="W304" s="49" t="str">
        <f t="shared" ref="W304" si="1701">IF(V304&gt;0.85,"VG",IF(V304&gt;0.75,"G",IF(V304&gt;0.6,"S","NS")))</f>
        <v>VG</v>
      </c>
      <c r="X304" s="49"/>
      <c r="Y304" s="49"/>
      <c r="Z304" s="49"/>
      <c r="AA304" s="49"/>
      <c r="AB304" s="50"/>
      <c r="AC304" s="49"/>
      <c r="AD304" s="49"/>
      <c r="AE304" s="49"/>
      <c r="AF304" s="50"/>
      <c r="AG304" s="49"/>
      <c r="AH304" s="49"/>
      <c r="AI304" s="49"/>
      <c r="AJ304" s="50"/>
      <c r="AK304" s="49"/>
      <c r="AL304" s="49"/>
    </row>
    <row r="305" spans="1:38" s="47" customFormat="1" x14ac:dyDescent="0.3">
      <c r="A305" s="47">
        <v>14164900</v>
      </c>
      <c r="B305" s="47">
        <v>23772751</v>
      </c>
      <c r="C305" s="47" t="s">
        <v>60</v>
      </c>
      <c r="D305" s="99" t="s">
        <v>248</v>
      </c>
      <c r="E305" s="99" t="s">
        <v>250</v>
      </c>
      <c r="F305" s="100">
        <v>1.7</v>
      </c>
      <c r="G305" s="49">
        <v>0.71</v>
      </c>
      <c r="H305" s="49" t="str">
        <f t="shared" ref="H305" si="1702">IF(G305&gt;0.8,"VG",IF(G305&gt;0.7,"G",IF(G305&gt;0.45,"S","NS")))</f>
        <v>G</v>
      </c>
      <c r="I305" s="49"/>
      <c r="J305" s="49"/>
      <c r="K305" s="49"/>
      <c r="L305" s="50">
        <v>0.189</v>
      </c>
      <c r="M305" s="50" t="str">
        <f t="shared" ref="M305" si="1703">IF(ABS(L305)&lt;5%,"VG",IF(ABS(L305)&lt;10%,"G",IF(ABS(L305)&lt;15%,"S","NS")))</f>
        <v>NS</v>
      </c>
      <c r="N305" s="49"/>
      <c r="O305" s="49"/>
      <c r="P305" s="49"/>
      <c r="Q305" s="49">
        <v>0.49</v>
      </c>
      <c r="R305" s="49" t="str">
        <f t="shared" ref="R305" si="1704">IF(Q305&lt;=0.5,"VG",IF(Q305&lt;=0.6,"G",IF(Q305&lt;=0.7,"S","NS")))</f>
        <v>VG</v>
      </c>
      <c r="S305" s="49"/>
      <c r="T305" s="49"/>
      <c r="U305" s="49"/>
      <c r="V305" s="49">
        <v>0.96</v>
      </c>
      <c r="W305" s="49" t="str">
        <f t="shared" ref="W305" si="1705">IF(V305&gt;0.85,"VG",IF(V305&gt;0.75,"G",IF(V305&gt;0.6,"S","NS")))</f>
        <v>VG</v>
      </c>
      <c r="X305" s="49"/>
      <c r="Y305" s="49"/>
      <c r="Z305" s="49"/>
      <c r="AA305" s="49"/>
      <c r="AB305" s="50"/>
      <c r="AC305" s="49"/>
      <c r="AD305" s="49"/>
      <c r="AE305" s="49"/>
      <c r="AF305" s="50"/>
      <c r="AG305" s="49"/>
      <c r="AH305" s="49"/>
      <c r="AI305" s="49"/>
      <c r="AJ305" s="50"/>
      <c r="AK305" s="49"/>
      <c r="AL305" s="49"/>
    </row>
    <row r="306" spans="1:38" s="47" customFormat="1" x14ac:dyDescent="0.3">
      <c r="A306" s="47">
        <v>14164900</v>
      </c>
      <c r="B306" s="47">
        <v>23772751</v>
      </c>
      <c r="C306" s="47" t="s">
        <v>60</v>
      </c>
      <c r="D306" s="99" t="s">
        <v>251</v>
      </c>
      <c r="E306" s="99" t="s">
        <v>250</v>
      </c>
      <c r="F306" s="100">
        <v>1.6</v>
      </c>
      <c r="G306" s="49">
        <v>0.72</v>
      </c>
      <c r="H306" s="49" t="str">
        <f t="shared" ref="H306" si="1706">IF(G306&gt;0.8,"VG",IF(G306&gt;0.7,"G",IF(G306&gt;0.45,"S","NS")))</f>
        <v>G</v>
      </c>
      <c r="I306" s="49"/>
      <c r="J306" s="49"/>
      <c r="K306" s="49"/>
      <c r="L306" s="50">
        <v>0.183</v>
      </c>
      <c r="M306" s="50" t="str">
        <f t="shared" ref="M306" si="1707">IF(ABS(L306)&lt;5%,"VG",IF(ABS(L306)&lt;10%,"G",IF(ABS(L306)&lt;15%,"S","NS")))</f>
        <v>NS</v>
      </c>
      <c r="N306" s="49"/>
      <c r="O306" s="49"/>
      <c r="P306" s="49"/>
      <c r="Q306" s="49">
        <v>0.48</v>
      </c>
      <c r="R306" s="49" t="str">
        <f t="shared" ref="R306" si="1708">IF(Q306&lt;=0.5,"VG",IF(Q306&lt;=0.6,"G",IF(Q306&lt;=0.7,"S","NS")))</f>
        <v>VG</v>
      </c>
      <c r="S306" s="49"/>
      <c r="T306" s="49"/>
      <c r="U306" s="49"/>
      <c r="V306" s="49">
        <v>0.96</v>
      </c>
      <c r="W306" s="49" t="str">
        <f t="shared" ref="W306" si="1709">IF(V306&gt;0.85,"VG",IF(V306&gt;0.75,"G",IF(V306&gt;0.6,"S","NS")))</f>
        <v>VG</v>
      </c>
      <c r="X306" s="49"/>
      <c r="Y306" s="49"/>
      <c r="Z306" s="49"/>
      <c r="AA306" s="49"/>
      <c r="AB306" s="50"/>
      <c r="AC306" s="49"/>
      <c r="AD306" s="49"/>
      <c r="AE306" s="49"/>
      <c r="AF306" s="50"/>
      <c r="AG306" s="49"/>
      <c r="AH306" s="49"/>
      <c r="AI306" s="49"/>
      <c r="AJ306" s="50"/>
      <c r="AK306" s="49"/>
      <c r="AL306" s="49"/>
    </row>
    <row r="307" spans="1:38" s="47" customFormat="1" x14ac:dyDescent="0.3">
      <c r="A307" s="47">
        <v>14164900</v>
      </c>
      <c r="B307" s="47">
        <v>23772751</v>
      </c>
      <c r="C307" s="47" t="s">
        <v>60</v>
      </c>
      <c r="D307" s="99" t="s">
        <v>254</v>
      </c>
      <c r="E307" s="99" t="s">
        <v>229</v>
      </c>
      <c r="F307" s="100">
        <v>1.3</v>
      </c>
      <c r="G307" s="49">
        <v>0.79</v>
      </c>
      <c r="H307" s="49" t="str">
        <f t="shared" ref="H307" si="1710">IF(G307&gt;0.8,"VG",IF(G307&gt;0.7,"G",IF(G307&gt;0.45,"S","NS")))</f>
        <v>G</v>
      </c>
      <c r="I307" s="49"/>
      <c r="J307" s="49"/>
      <c r="K307" s="49"/>
      <c r="L307" s="50">
        <v>0.13800000000000001</v>
      </c>
      <c r="M307" s="50" t="str">
        <f t="shared" ref="M307" si="1711">IF(ABS(L307)&lt;5%,"VG",IF(ABS(L307)&lt;10%,"G",IF(ABS(L307)&lt;15%,"S","NS")))</f>
        <v>S</v>
      </c>
      <c r="N307" s="49"/>
      <c r="O307" s="49"/>
      <c r="P307" s="49"/>
      <c r="Q307" s="49">
        <v>0.43</v>
      </c>
      <c r="R307" s="49" t="str">
        <f t="shared" ref="R307" si="1712">IF(Q307&lt;=0.5,"VG",IF(Q307&lt;=0.6,"G",IF(Q307&lt;=0.7,"S","NS")))</f>
        <v>VG</v>
      </c>
      <c r="S307" s="49"/>
      <c r="T307" s="49"/>
      <c r="U307" s="49"/>
      <c r="V307" s="49">
        <v>0.95</v>
      </c>
      <c r="W307" s="49" t="str">
        <f t="shared" ref="W307" si="1713">IF(V307&gt;0.85,"VG",IF(V307&gt;0.75,"G",IF(V307&gt;0.6,"S","NS")))</f>
        <v>VG</v>
      </c>
      <c r="X307" s="49"/>
      <c r="Y307" s="49"/>
      <c r="Z307" s="49"/>
      <c r="AA307" s="49"/>
      <c r="AB307" s="50"/>
      <c r="AC307" s="49"/>
      <c r="AD307" s="49"/>
      <c r="AE307" s="49"/>
      <c r="AF307" s="50"/>
      <c r="AG307" s="49"/>
      <c r="AH307" s="49"/>
      <c r="AI307" s="49"/>
      <c r="AJ307" s="50"/>
      <c r="AK307" s="49"/>
      <c r="AL307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2021-02-03T01:48:51Z</dcterms:modified>
</cp:coreProperties>
</file>