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1915F7C4-FC41-4BA8-8A43-1647E0C3C9D7}" xr6:coauthVersionLast="47" xr6:coauthVersionMax="47" xr10:uidLastSave="{00000000-0000-0000-0000-000000000000}"/>
  <bookViews>
    <workbookView xWindow="-108" yWindow="-108" windowWidth="23256" windowHeight="12456" activeTab="4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94" i="15" l="1"/>
  <c r="R494" i="15"/>
  <c r="M494" i="15"/>
  <c r="H494" i="15"/>
  <c r="BI283" i="15" l="1"/>
  <c r="Z283" i="15"/>
  <c r="Y283" i="15"/>
  <c r="X283" i="15"/>
  <c r="W283" i="15"/>
  <c r="U283" i="15"/>
  <c r="T283" i="15"/>
  <c r="S283" i="15"/>
  <c r="R283" i="15"/>
  <c r="P283" i="15"/>
  <c r="O283" i="15"/>
  <c r="N283" i="15"/>
  <c r="M283" i="15"/>
  <c r="K283" i="15"/>
  <c r="J283" i="15"/>
  <c r="I283" i="15"/>
  <c r="H283" i="15"/>
  <c r="BI45" i="15"/>
  <c r="Z45" i="15"/>
  <c r="Y45" i="15"/>
  <c r="X45" i="15"/>
  <c r="W45" i="15"/>
  <c r="U45" i="15"/>
  <c r="T45" i="15"/>
  <c r="S45" i="15"/>
  <c r="R45" i="15"/>
  <c r="P45" i="15"/>
  <c r="O45" i="15"/>
  <c r="N45" i="15"/>
  <c r="M45" i="15"/>
  <c r="K45" i="15"/>
  <c r="J45" i="15"/>
  <c r="I45" i="15"/>
  <c r="H45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200" i="15"/>
  <c r="Z200" i="15"/>
  <c r="Y200" i="15"/>
  <c r="X200" i="15"/>
  <c r="W200" i="15"/>
  <c r="U200" i="15"/>
  <c r="T200" i="15"/>
  <c r="S200" i="15"/>
  <c r="R200" i="15"/>
  <c r="P200" i="15"/>
  <c r="O200" i="15"/>
  <c r="N200" i="15"/>
  <c r="M200" i="15"/>
  <c r="K200" i="15"/>
  <c r="J200" i="15"/>
  <c r="I200" i="15"/>
  <c r="H200" i="15"/>
  <c r="BI221" i="15"/>
  <c r="Z221" i="15"/>
  <c r="Y221" i="15"/>
  <c r="X221" i="15"/>
  <c r="W221" i="15"/>
  <c r="U221" i="15"/>
  <c r="T221" i="15"/>
  <c r="S221" i="15"/>
  <c r="R221" i="15"/>
  <c r="P221" i="15"/>
  <c r="O221" i="15"/>
  <c r="N221" i="15"/>
  <c r="M221" i="15"/>
  <c r="K221" i="15"/>
  <c r="J221" i="15"/>
  <c r="I221" i="15"/>
  <c r="H221" i="15"/>
  <c r="Z226" i="15"/>
  <c r="Y226" i="15"/>
  <c r="X226" i="15"/>
  <c r="W226" i="15"/>
  <c r="U226" i="15"/>
  <c r="T226" i="15"/>
  <c r="S226" i="15"/>
  <c r="R226" i="15"/>
  <c r="P226" i="15"/>
  <c r="O226" i="15"/>
  <c r="N226" i="15"/>
  <c r="M226" i="15"/>
  <c r="K226" i="15"/>
  <c r="J226" i="15"/>
  <c r="I226" i="15"/>
  <c r="H226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W341" i="15"/>
  <c r="R341" i="15"/>
  <c r="M341" i="15"/>
  <c r="H341" i="15"/>
  <c r="W368" i="15"/>
  <c r="R368" i="15"/>
  <c r="M368" i="15"/>
  <c r="H368" i="15"/>
  <c r="W367" i="15"/>
  <c r="R367" i="15"/>
  <c r="M367" i="15"/>
  <c r="H367" i="15"/>
  <c r="W392" i="15"/>
  <c r="R392" i="15"/>
  <c r="M392" i="15"/>
  <c r="H392" i="15"/>
  <c r="W420" i="15"/>
  <c r="R420" i="15"/>
  <c r="M420" i="15"/>
  <c r="H420" i="15"/>
  <c r="W450" i="15"/>
  <c r="R450" i="15"/>
  <c r="M450" i="15"/>
  <c r="H450" i="15"/>
  <c r="W493" i="15"/>
  <c r="R493" i="15"/>
  <c r="M493" i="15"/>
  <c r="H493" i="15"/>
  <c r="BI313" i="15" l="1"/>
  <c r="Z313" i="15"/>
  <c r="Y313" i="15"/>
  <c r="X313" i="15"/>
  <c r="W313" i="15"/>
  <c r="U313" i="15"/>
  <c r="T313" i="15"/>
  <c r="S313" i="15"/>
  <c r="R313" i="15"/>
  <c r="P313" i="15"/>
  <c r="O313" i="15"/>
  <c r="N313" i="15"/>
  <c r="M313" i="15"/>
  <c r="K313" i="15"/>
  <c r="J313" i="15"/>
  <c r="I313" i="15"/>
  <c r="H313" i="15"/>
  <c r="BI282" i="15"/>
  <c r="Z282" i="15"/>
  <c r="Y282" i="15"/>
  <c r="X282" i="15"/>
  <c r="W282" i="15"/>
  <c r="U282" i="15"/>
  <c r="T282" i="15"/>
  <c r="S282" i="15"/>
  <c r="R282" i="15"/>
  <c r="P282" i="15"/>
  <c r="O282" i="15"/>
  <c r="N282" i="15"/>
  <c r="M282" i="15"/>
  <c r="K282" i="15"/>
  <c r="J282" i="15"/>
  <c r="I282" i="15"/>
  <c r="H282" i="15"/>
  <c r="W492" i="15" l="1"/>
  <c r="R492" i="15"/>
  <c r="M492" i="15"/>
  <c r="H492" i="15"/>
  <c r="BI281" i="15"/>
  <c r="Z281" i="15"/>
  <c r="Y281" i="15"/>
  <c r="X281" i="15"/>
  <c r="W281" i="15"/>
  <c r="U281" i="15"/>
  <c r="T281" i="15"/>
  <c r="S281" i="15"/>
  <c r="R281" i="15"/>
  <c r="P281" i="15"/>
  <c r="O281" i="15"/>
  <c r="N281" i="15"/>
  <c r="M281" i="15"/>
  <c r="K281" i="15"/>
  <c r="J281" i="15"/>
  <c r="I281" i="15"/>
  <c r="H281" i="15"/>
  <c r="BI280" i="15" l="1"/>
  <c r="Z280" i="15"/>
  <c r="Y280" i="15"/>
  <c r="X280" i="15"/>
  <c r="W280" i="15"/>
  <c r="U280" i="15"/>
  <c r="T280" i="15"/>
  <c r="S280" i="15"/>
  <c r="R280" i="15"/>
  <c r="P280" i="15"/>
  <c r="O280" i="15"/>
  <c r="N280" i="15"/>
  <c r="M280" i="15"/>
  <c r="K280" i="15"/>
  <c r="J280" i="15"/>
  <c r="I280" i="15"/>
  <c r="H280" i="15"/>
  <c r="W9" i="4" l="1"/>
  <c r="R9" i="4"/>
  <c r="M9" i="4"/>
  <c r="H9" i="4"/>
  <c r="BI278" i="15"/>
  <c r="Z278" i="15"/>
  <c r="Y278" i="15"/>
  <c r="X278" i="15"/>
  <c r="W278" i="15"/>
  <c r="U278" i="15"/>
  <c r="T278" i="15"/>
  <c r="S278" i="15"/>
  <c r="R278" i="15"/>
  <c r="P278" i="15"/>
  <c r="O278" i="15"/>
  <c r="N278" i="15"/>
  <c r="M278" i="15"/>
  <c r="K278" i="15"/>
  <c r="J278" i="15"/>
  <c r="I278" i="15"/>
  <c r="H278" i="15"/>
  <c r="W8" i="4"/>
  <c r="R8" i="4"/>
  <c r="M8" i="4"/>
  <c r="H8" i="4"/>
  <c r="BI279" i="15"/>
  <c r="Z279" i="15"/>
  <c r="Y279" i="15"/>
  <c r="X279" i="15"/>
  <c r="W279" i="15"/>
  <c r="U279" i="15"/>
  <c r="T279" i="15"/>
  <c r="S279" i="15"/>
  <c r="R279" i="15"/>
  <c r="P279" i="15"/>
  <c r="O279" i="15"/>
  <c r="N279" i="15"/>
  <c r="M279" i="15"/>
  <c r="K279" i="15"/>
  <c r="J279" i="15"/>
  <c r="I279" i="15"/>
  <c r="H279" i="15"/>
  <c r="W391" i="15"/>
  <c r="R391" i="15"/>
  <c r="M391" i="15"/>
  <c r="H391" i="15"/>
  <c r="W419" i="15"/>
  <c r="R419" i="15"/>
  <c r="M419" i="15"/>
  <c r="H419" i="15"/>
  <c r="W340" i="15"/>
  <c r="R340" i="15"/>
  <c r="M340" i="15"/>
  <c r="H340" i="15"/>
  <c r="W366" i="15"/>
  <c r="R366" i="15"/>
  <c r="M366" i="15"/>
  <c r="H366" i="15"/>
  <c r="W449" i="15"/>
  <c r="R449" i="15"/>
  <c r="M449" i="15"/>
  <c r="H449" i="15"/>
  <c r="BI62" i="15"/>
  <c r="Z62" i="15"/>
  <c r="Y62" i="15"/>
  <c r="X62" i="15"/>
  <c r="W62" i="15"/>
  <c r="U62" i="15"/>
  <c r="T62" i="15"/>
  <c r="S62" i="15"/>
  <c r="R62" i="15"/>
  <c r="P62" i="15"/>
  <c r="O62" i="15"/>
  <c r="N62" i="15"/>
  <c r="M62" i="15"/>
  <c r="K62" i="15"/>
  <c r="J62" i="15"/>
  <c r="I62" i="15"/>
  <c r="H62" i="15"/>
  <c r="BI44" i="15"/>
  <c r="Z44" i="15"/>
  <c r="Y44" i="15"/>
  <c r="X44" i="15"/>
  <c r="W44" i="15"/>
  <c r="U44" i="15"/>
  <c r="T44" i="15"/>
  <c r="S44" i="15"/>
  <c r="R44" i="15"/>
  <c r="P44" i="15"/>
  <c r="O44" i="15"/>
  <c r="N44" i="15"/>
  <c r="M44" i="15"/>
  <c r="K44" i="15"/>
  <c r="J44" i="15"/>
  <c r="I44" i="15"/>
  <c r="H44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99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BI220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312" i="15"/>
  <c r="Z312" i="15"/>
  <c r="Y312" i="15"/>
  <c r="X312" i="15"/>
  <c r="W312" i="15"/>
  <c r="U312" i="15"/>
  <c r="T312" i="15"/>
  <c r="S312" i="15"/>
  <c r="R312" i="15"/>
  <c r="P312" i="15"/>
  <c r="O312" i="15"/>
  <c r="N312" i="15"/>
  <c r="M312" i="15"/>
  <c r="K312" i="15"/>
  <c r="J312" i="15"/>
  <c r="I312" i="15"/>
  <c r="H312" i="15"/>
  <c r="W491" i="15"/>
  <c r="R491" i="15"/>
  <c r="M491" i="15"/>
  <c r="H491" i="15"/>
  <c r="BI277" i="15"/>
  <c r="Z277" i="15"/>
  <c r="Y277" i="15"/>
  <c r="X277" i="15"/>
  <c r="W277" i="15"/>
  <c r="U277" i="15"/>
  <c r="T277" i="15"/>
  <c r="S277" i="15"/>
  <c r="R277" i="15"/>
  <c r="P277" i="15"/>
  <c r="O277" i="15"/>
  <c r="N277" i="15"/>
  <c r="M277" i="15"/>
  <c r="K277" i="15"/>
  <c r="J277" i="15"/>
  <c r="I277" i="15"/>
  <c r="H277" i="15"/>
  <c r="BI43" i="15" l="1"/>
  <c r="Z43" i="15"/>
  <c r="Y43" i="15"/>
  <c r="X43" i="15"/>
  <c r="W43" i="15"/>
  <c r="U43" i="15"/>
  <c r="T43" i="15"/>
  <c r="S43" i="15"/>
  <c r="R43" i="15"/>
  <c r="P43" i="15"/>
  <c r="O43" i="15"/>
  <c r="N43" i="15"/>
  <c r="M43" i="15"/>
  <c r="K43" i="15"/>
  <c r="J43" i="15"/>
  <c r="I43" i="15"/>
  <c r="H43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98" i="15"/>
  <c r="Z198" i="15"/>
  <c r="Y198" i="15"/>
  <c r="X198" i="15"/>
  <c r="W198" i="15"/>
  <c r="U198" i="15"/>
  <c r="T198" i="15"/>
  <c r="S198" i="15"/>
  <c r="R198" i="15"/>
  <c r="P198" i="15"/>
  <c r="O198" i="15"/>
  <c r="N198" i="15"/>
  <c r="M198" i="15"/>
  <c r="K198" i="15"/>
  <c r="J198" i="15"/>
  <c r="I198" i="15"/>
  <c r="H198" i="15"/>
  <c r="BI219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76" i="15"/>
  <c r="Z276" i="15"/>
  <c r="Y276" i="15"/>
  <c r="X276" i="15"/>
  <c r="W276" i="15"/>
  <c r="U276" i="15"/>
  <c r="T276" i="15"/>
  <c r="S276" i="15"/>
  <c r="R276" i="15"/>
  <c r="P276" i="15"/>
  <c r="O276" i="15"/>
  <c r="N276" i="15"/>
  <c r="M276" i="15"/>
  <c r="K276" i="15"/>
  <c r="J276" i="15"/>
  <c r="I276" i="15"/>
  <c r="H276" i="15"/>
  <c r="BI311" i="15"/>
  <c r="Z311" i="15"/>
  <c r="Y311" i="15"/>
  <c r="X311" i="15"/>
  <c r="W311" i="15"/>
  <c r="U311" i="15"/>
  <c r="T311" i="15"/>
  <c r="S311" i="15"/>
  <c r="R311" i="15"/>
  <c r="P311" i="15"/>
  <c r="O311" i="15"/>
  <c r="N311" i="15"/>
  <c r="M311" i="15"/>
  <c r="K311" i="15"/>
  <c r="J311" i="15"/>
  <c r="I311" i="15"/>
  <c r="H311" i="15"/>
  <c r="W339" i="15"/>
  <c r="R339" i="15"/>
  <c r="M339" i="15"/>
  <c r="H339" i="15"/>
  <c r="W365" i="15"/>
  <c r="R365" i="15"/>
  <c r="M365" i="15"/>
  <c r="H365" i="15"/>
  <c r="W390" i="15"/>
  <c r="R390" i="15"/>
  <c r="M390" i="15"/>
  <c r="H390" i="15"/>
  <c r="W418" i="15"/>
  <c r="R418" i="15"/>
  <c r="M418" i="15"/>
  <c r="H418" i="15"/>
  <c r="W448" i="15"/>
  <c r="R448" i="15"/>
  <c r="M448" i="15"/>
  <c r="H448" i="15"/>
  <c r="W490" i="15"/>
  <c r="R490" i="15"/>
  <c r="M490" i="15"/>
  <c r="H490" i="15"/>
  <c r="BI197" i="15" l="1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W417" i="15"/>
  <c r="R417" i="15"/>
  <c r="M417" i="15"/>
  <c r="H417" i="15"/>
  <c r="W389" i="15"/>
  <c r="R389" i="15"/>
  <c r="M389" i="15"/>
  <c r="H389" i="15"/>
  <c r="W388" i="15" l="1"/>
  <c r="R388" i="15"/>
  <c r="M388" i="15"/>
  <c r="H388" i="15"/>
  <c r="W416" i="15"/>
  <c r="R416" i="15"/>
  <c r="M416" i="15"/>
  <c r="H416" i="15"/>
  <c r="W387" i="15"/>
  <c r="R387" i="15"/>
  <c r="M387" i="15"/>
  <c r="H387" i="15"/>
  <c r="W415" i="15" l="1"/>
  <c r="R415" i="15"/>
  <c r="M415" i="15"/>
  <c r="H415" i="15"/>
  <c r="W447" i="15"/>
  <c r="R447" i="15"/>
  <c r="M447" i="15"/>
  <c r="H447" i="15"/>
  <c r="W338" i="15"/>
  <c r="R338" i="15"/>
  <c r="M338" i="15"/>
  <c r="H338" i="15"/>
  <c r="W364" i="15"/>
  <c r="R364" i="15"/>
  <c r="M364" i="15"/>
  <c r="H364" i="15"/>
  <c r="W386" i="15"/>
  <c r="R386" i="15"/>
  <c r="M386" i="15"/>
  <c r="H386" i="15"/>
  <c r="W414" i="15"/>
  <c r="R414" i="15"/>
  <c r="M414" i="15"/>
  <c r="H414" i="15"/>
  <c r="W446" i="15"/>
  <c r="R446" i="15"/>
  <c r="M446" i="15"/>
  <c r="H446" i="15"/>
  <c r="BI42" i="15"/>
  <c r="Z42" i="15"/>
  <c r="Y42" i="15"/>
  <c r="X42" i="15"/>
  <c r="W42" i="15"/>
  <c r="U42" i="15"/>
  <c r="T42" i="15"/>
  <c r="S42" i="15"/>
  <c r="R42" i="15"/>
  <c r="P42" i="15"/>
  <c r="O42" i="15"/>
  <c r="N42" i="15"/>
  <c r="M42" i="15"/>
  <c r="K42" i="15"/>
  <c r="J42" i="15"/>
  <c r="I42" i="15"/>
  <c r="H42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73" i="15"/>
  <c r="Z73" i="15"/>
  <c r="Y73" i="15"/>
  <c r="X73" i="15"/>
  <c r="W73" i="15"/>
  <c r="U73" i="15"/>
  <c r="T73" i="15"/>
  <c r="S73" i="15"/>
  <c r="R73" i="15"/>
  <c r="P73" i="15"/>
  <c r="O73" i="15"/>
  <c r="N73" i="15"/>
  <c r="M73" i="15"/>
  <c r="K73" i="15"/>
  <c r="J73" i="15"/>
  <c r="I73" i="15"/>
  <c r="H73" i="15"/>
  <c r="BI106" i="15"/>
  <c r="Z106" i="15"/>
  <c r="Y106" i="15"/>
  <c r="X106" i="15"/>
  <c r="W106" i="15"/>
  <c r="U106" i="15"/>
  <c r="T106" i="15"/>
  <c r="S106" i="15"/>
  <c r="R106" i="15"/>
  <c r="P106" i="15"/>
  <c r="O106" i="15"/>
  <c r="N106" i="15"/>
  <c r="M106" i="15"/>
  <c r="K106" i="15"/>
  <c r="J106" i="15"/>
  <c r="I106" i="15"/>
  <c r="H106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18" i="15"/>
  <c r="Z218" i="15"/>
  <c r="Y218" i="15"/>
  <c r="X218" i="15"/>
  <c r="W218" i="15"/>
  <c r="U218" i="15"/>
  <c r="T218" i="15"/>
  <c r="S218" i="15"/>
  <c r="R218" i="15"/>
  <c r="P218" i="15"/>
  <c r="O218" i="15"/>
  <c r="N218" i="15"/>
  <c r="M218" i="15"/>
  <c r="K218" i="15"/>
  <c r="J218" i="15"/>
  <c r="I218" i="15"/>
  <c r="H218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310" i="15"/>
  <c r="Z310" i="15"/>
  <c r="Y310" i="15"/>
  <c r="X310" i="15"/>
  <c r="W310" i="15"/>
  <c r="U310" i="15"/>
  <c r="T310" i="15"/>
  <c r="S310" i="15"/>
  <c r="R310" i="15"/>
  <c r="P310" i="15"/>
  <c r="O310" i="15"/>
  <c r="N310" i="15"/>
  <c r="M310" i="15"/>
  <c r="K310" i="15"/>
  <c r="J310" i="15"/>
  <c r="I310" i="15"/>
  <c r="H310" i="15"/>
  <c r="W489" i="15" l="1"/>
  <c r="R489" i="15"/>
  <c r="M489" i="15"/>
  <c r="H489" i="15"/>
  <c r="W488" i="15"/>
  <c r="R488" i="15"/>
  <c r="M488" i="15"/>
  <c r="H488" i="15"/>
  <c r="BI275" i="15" l="1"/>
  <c r="Z275" i="15"/>
  <c r="Y275" i="15"/>
  <c r="X275" i="15"/>
  <c r="W275" i="15"/>
  <c r="U275" i="15"/>
  <c r="T275" i="15"/>
  <c r="S275" i="15"/>
  <c r="R275" i="15"/>
  <c r="P275" i="15"/>
  <c r="O275" i="15"/>
  <c r="N275" i="15"/>
  <c r="M275" i="15"/>
  <c r="K275" i="15"/>
  <c r="J275" i="15"/>
  <c r="I275" i="15"/>
  <c r="H275" i="15"/>
  <c r="BI274" i="15"/>
  <c r="Z274" i="15"/>
  <c r="Y274" i="15"/>
  <c r="X274" i="15"/>
  <c r="W274" i="15"/>
  <c r="U274" i="15"/>
  <c r="T274" i="15"/>
  <c r="S274" i="15"/>
  <c r="R274" i="15"/>
  <c r="P274" i="15"/>
  <c r="O274" i="15"/>
  <c r="N274" i="15"/>
  <c r="M274" i="15"/>
  <c r="K274" i="15"/>
  <c r="J274" i="15"/>
  <c r="I274" i="15"/>
  <c r="H274" i="15"/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87" i="15" l="1"/>
  <c r="R487" i="15"/>
  <c r="M487" i="15"/>
  <c r="H487" i="15"/>
  <c r="W486" i="15"/>
  <c r="R486" i="15"/>
  <c r="M486" i="15"/>
  <c r="H486" i="15"/>
  <c r="W485" i="15"/>
  <c r="R485" i="15"/>
  <c r="M485" i="15"/>
  <c r="H485" i="15"/>
  <c r="W484" i="15"/>
  <c r="R484" i="15"/>
  <c r="M484" i="15"/>
  <c r="H484" i="15"/>
  <c r="W483" i="15"/>
  <c r="R483" i="15"/>
  <c r="M483" i="15"/>
  <c r="H483" i="15"/>
  <c r="W482" i="15"/>
  <c r="R482" i="15"/>
  <c r="M482" i="15"/>
  <c r="H482" i="15"/>
  <c r="W481" i="15"/>
  <c r="R481" i="15"/>
  <c r="M481" i="15"/>
  <c r="H481" i="15"/>
  <c r="W480" i="15"/>
  <c r="R480" i="15"/>
  <c r="M480" i="15"/>
  <c r="H480" i="15"/>
  <c r="W479" i="15"/>
  <c r="R479" i="15"/>
  <c r="M479" i="15"/>
  <c r="H479" i="15"/>
  <c r="W478" i="15"/>
  <c r="R478" i="15"/>
  <c r="M478" i="15"/>
  <c r="H478" i="15"/>
  <c r="W477" i="15"/>
  <c r="R477" i="15"/>
  <c r="M477" i="15"/>
  <c r="H477" i="15"/>
  <c r="W476" i="15"/>
  <c r="R476" i="15"/>
  <c r="M476" i="15"/>
  <c r="H476" i="15"/>
  <c r="W475" i="15"/>
  <c r="R475" i="15"/>
  <c r="M475" i="15"/>
  <c r="H475" i="15"/>
  <c r="W474" i="15"/>
  <c r="R474" i="15"/>
  <c r="M474" i="15"/>
  <c r="H474" i="15"/>
  <c r="W473" i="15"/>
  <c r="R473" i="15"/>
  <c r="M473" i="15"/>
  <c r="H473" i="15"/>
  <c r="W472" i="15"/>
  <c r="R472" i="15"/>
  <c r="M472" i="15"/>
  <c r="H472" i="15"/>
  <c r="W471" i="15"/>
  <c r="R471" i="15"/>
  <c r="M471" i="15"/>
  <c r="H471" i="15"/>
  <c r="W470" i="15"/>
  <c r="R470" i="15"/>
  <c r="M470" i="15"/>
  <c r="H470" i="15"/>
  <c r="W469" i="15"/>
  <c r="R469" i="15"/>
  <c r="M469" i="15"/>
  <c r="H469" i="15"/>
  <c r="W468" i="15"/>
  <c r="R468" i="15"/>
  <c r="M468" i="15"/>
  <c r="H468" i="15"/>
  <c r="W467" i="15"/>
  <c r="R467" i="15"/>
  <c r="M467" i="15"/>
  <c r="H467" i="15"/>
  <c r="W466" i="15"/>
  <c r="R466" i="15"/>
  <c r="M466" i="15"/>
  <c r="H466" i="15"/>
  <c r="W465" i="15"/>
  <c r="R465" i="15"/>
  <c r="M465" i="15"/>
  <c r="H465" i="15"/>
  <c r="W464" i="15"/>
  <c r="R464" i="15"/>
  <c r="M464" i="15"/>
  <c r="H464" i="15"/>
  <c r="W463" i="15"/>
  <c r="R463" i="15"/>
  <c r="M463" i="15"/>
  <c r="H463" i="15"/>
  <c r="W462" i="15"/>
  <c r="R462" i="15"/>
  <c r="M462" i="15"/>
  <c r="H462" i="15"/>
  <c r="W461" i="15"/>
  <c r="R461" i="15"/>
  <c r="M461" i="15"/>
  <c r="H461" i="15"/>
  <c r="W460" i="15"/>
  <c r="R460" i="15"/>
  <c r="M460" i="15"/>
  <c r="H460" i="15"/>
  <c r="W459" i="15"/>
  <c r="R459" i="15"/>
  <c r="M459" i="15"/>
  <c r="H459" i="15"/>
  <c r="W458" i="15"/>
  <c r="R458" i="15"/>
  <c r="M458" i="15"/>
  <c r="H458" i="15"/>
  <c r="W457" i="15"/>
  <c r="R457" i="15"/>
  <c r="M457" i="15"/>
  <c r="H457" i="15"/>
  <c r="W456" i="15"/>
  <c r="R456" i="15"/>
  <c r="M456" i="15"/>
  <c r="H456" i="15"/>
  <c r="W455" i="15"/>
  <c r="R455" i="15"/>
  <c r="M455" i="15"/>
  <c r="H455" i="15"/>
  <c r="W454" i="15"/>
  <c r="R454" i="15"/>
  <c r="M454" i="15"/>
  <c r="H454" i="15"/>
  <c r="W453" i="15"/>
  <c r="R453" i="15"/>
  <c r="M453" i="15"/>
  <c r="H453" i="15"/>
  <c r="W452" i="15"/>
  <c r="R452" i="15"/>
  <c r="M452" i="15"/>
  <c r="H452" i="15"/>
  <c r="W445" i="15"/>
  <c r="R445" i="15"/>
  <c r="M445" i="15"/>
  <c r="H445" i="15"/>
  <c r="W444" i="15"/>
  <c r="R444" i="15"/>
  <c r="M444" i="15"/>
  <c r="H444" i="15"/>
  <c r="W443" i="15"/>
  <c r="R443" i="15"/>
  <c r="M443" i="15"/>
  <c r="H443" i="15"/>
  <c r="W442" i="15"/>
  <c r="R442" i="15"/>
  <c r="M442" i="15"/>
  <c r="H442" i="15"/>
  <c r="W441" i="15"/>
  <c r="R441" i="15"/>
  <c r="M441" i="15"/>
  <c r="H441" i="15"/>
  <c r="W440" i="15"/>
  <c r="R440" i="15"/>
  <c r="M440" i="15"/>
  <c r="H440" i="15"/>
  <c r="W439" i="15"/>
  <c r="R439" i="15"/>
  <c r="M439" i="15"/>
  <c r="H439" i="15"/>
  <c r="W438" i="15"/>
  <c r="R438" i="15"/>
  <c r="M438" i="15"/>
  <c r="H438" i="15"/>
  <c r="W437" i="15"/>
  <c r="R437" i="15"/>
  <c r="M437" i="15"/>
  <c r="H437" i="15"/>
  <c r="W436" i="15"/>
  <c r="R436" i="15"/>
  <c r="M436" i="15"/>
  <c r="H436" i="15"/>
  <c r="W435" i="15"/>
  <c r="R435" i="15"/>
  <c r="M435" i="15"/>
  <c r="H435" i="15"/>
  <c r="W434" i="15"/>
  <c r="R434" i="15"/>
  <c r="M434" i="15"/>
  <c r="H434" i="15"/>
  <c r="W433" i="15"/>
  <c r="R433" i="15"/>
  <c r="M433" i="15"/>
  <c r="H433" i="15"/>
  <c r="W432" i="15"/>
  <c r="R432" i="15"/>
  <c r="M432" i="15"/>
  <c r="H432" i="15"/>
  <c r="W431" i="15"/>
  <c r="R431" i="15"/>
  <c r="M431" i="15"/>
  <c r="H431" i="15"/>
  <c r="W430" i="15"/>
  <c r="R430" i="15"/>
  <c r="M430" i="15"/>
  <c r="H430" i="15"/>
  <c r="W429" i="15"/>
  <c r="R429" i="15"/>
  <c r="M429" i="15"/>
  <c r="H429" i="15"/>
  <c r="W428" i="15"/>
  <c r="R428" i="15"/>
  <c r="M428" i="15"/>
  <c r="H428" i="15"/>
  <c r="W427" i="15"/>
  <c r="R427" i="15"/>
  <c r="M427" i="15"/>
  <c r="H427" i="15"/>
  <c r="W426" i="15"/>
  <c r="R426" i="15"/>
  <c r="M426" i="15"/>
  <c r="H426" i="15"/>
  <c r="W425" i="15"/>
  <c r="R425" i="15"/>
  <c r="M425" i="15"/>
  <c r="H425" i="15"/>
  <c r="W424" i="15"/>
  <c r="R424" i="15"/>
  <c r="M424" i="15"/>
  <c r="H424" i="15"/>
  <c r="W423" i="15"/>
  <c r="R423" i="15"/>
  <c r="M423" i="15"/>
  <c r="H423" i="15"/>
  <c r="W422" i="15"/>
  <c r="R422" i="15"/>
  <c r="M422" i="15"/>
  <c r="H422" i="15"/>
  <c r="W413" i="15"/>
  <c r="R413" i="15"/>
  <c r="M413" i="15"/>
  <c r="H413" i="15"/>
  <c r="W412" i="15"/>
  <c r="R412" i="15"/>
  <c r="M412" i="15"/>
  <c r="H412" i="15"/>
  <c r="W411" i="15"/>
  <c r="R411" i="15"/>
  <c r="M411" i="15"/>
  <c r="H411" i="15"/>
  <c r="W410" i="15"/>
  <c r="R410" i="15"/>
  <c r="M410" i="15"/>
  <c r="H410" i="15"/>
  <c r="W409" i="15"/>
  <c r="R409" i="15"/>
  <c r="M409" i="15"/>
  <c r="H409" i="15"/>
  <c r="W408" i="15"/>
  <c r="R408" i="15"/>
  <c r="M408" i="15"/>
  <c r="H408" i="15"/>
  <c r="W407" i="15"/>
  <c r="R407" i="15"/>
  <c r="M407" i="15"/>
  <c r="H407" i="15"/>
  <c r="W406" i="15"/>
  <c r="R406" i="15"/>
  <c r="M406" i="15"/>
  <c r="H406" i="15"/>
  <c r="W405" i="15"/>
  <c r="R405" i="15"/>
  <c r="M405" i="15"/>
  <c r="H405" i="15"/>
  <c r="W404" i="15"/>
  <c r="R404" i="15"/>
  <c r="M404" i="15"/>
  <c r="H404" i="15"/>
  <c r="W403" i="15"/>
  <c r="R403" i="15"/>
  <c r="M403" i="15"/>
  <c r="H403" i="15"/>
  <c r="W402" i="15"/>
  <c r="R402" i="15"/>
  <c r="M402" i="15"/>
  <c r="H402" i="15"/>
  <c r="W401" i="15"/>
  <c r="R401" i="15"/>
  <c r="M401" i="15"/>
  <c r="H401" i="15"/>
  <c r="W400" i="15"/>
  <c r="R400" i="15"/>
  <c r="M400" i="15"/>
  <c r="H400" i="15"/>
  <c r="W399" i="15"/>
  <c r="R399" i="15"/>
  <c r="M399" i="15"/>
  <c r="H399" i="15"/>
  <c r="W398" i="15"/>
  <c r="R398" i="15"/>
  <c r="M398" i="15"/>
  <c r="H398" i="15"/>
  <c r="W397" i="15"/>
  <c r="R397" i="15"/>
  <c r="M397" i="15"/>
  <c r="H397" i="15"/>
  <c r="W396" i="15"/>
  <c r="R396" i="15"/>
  <c r="M396" i="15"/>
  <c r="H396" i="15"/>
  <c r="W395" i="15"/>
  <c r="R395" i="15"/>
  <c r="M395" i="15"/>
  <c r="H395" i="15"/>
  <c r="W394" i="15"/>
  <c r="R394" i="15"/>
  <c r="M394" i="15"/>
  <c r="H394" i="15"/>
  <c r="W385" i="15"/>
  <c r="R385" i="15"/>
  <c r="M385" i="15"/>
  <c r="H385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75" i="15"/>
  <c r="R375" i="15"/>
  <c r="M375" i="15"/>
  <c r="H375" i="15"/>
  <c r="W374" i="15"/>
  <c r="R374" i="15"/>
  <c r="M374" i="15"/>
  <c r="H374" i="15"/>
  <c r="W373" i="15"/>
  <c r="R373" i="15"/>
  <c r="M373" i="15"/>
  <c r="H373" i="15"/>
  <c r="W372" i="15"/>
  <c r="R372" i="15"/>
  <c r="M372" i="15"/>
  <c r="H372" i="15"/>
  <c r="W371" i="15"/>
  <c r="R371" i="15"/>
  <c r="M371" i="15"/>
  <c r="H371" i="15"/>
  <c r="W370" i="15"/>
  <c r="R370" i="15"/>
  <c r="M370" i="15"/>
  <c r="H370" i="15"/>
  <c r="W363" i="15"/>
  <c r="R363" i="15"/>
  <c r="M363" i="15"/>
  <c r="H363" i="15"/>
  <c r="W362" i="15"/>
  <c r="R362" i="15"/>
  <c r="M362" i="15"/>
  <c r="H362" i="15"/>
  <c r="W361" i="15"/>
  <c r="R361" i="15"/>
  <c r="M361" i="15"/>
  <c r="H361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52" i="15"/>
  <c r="R352" i="15"/>
  <c r="M352" i="15"/>
  <c r="H352" i="15"/>
  <c r="W351" i="15"/>
  <c r="R351" i="15"/>
  <c r="M351" i="15"/>
  <c r="H351" i="15"/>
  <c r="W350" i="15"/>
  <c r="R350" i="15"/>
  <c r="M350" i="15"/>
  <c r="H350" i="15"/>
  <c r="W349" i="15"/>
  <c r="R349" i="15"/>
  <c r="M349" i="15"/>
  <c r="H349" i="15"/>
  <c r="W348" i="15"/>
  <c r="R348" i="15"/>
  <c r="M348" i="15"/>
  <c r="H348" i="15"/>
  <c r="W347" i="15"/>
  <c r="R347" i="15"/>
  <c r="M347" i="15"/>
  <c r="H347" i="15"/>
  <c r="W346" i="15"/>
  <c r="R346" i="15"/>
  <c r="M346" i="15"/>
  <c r="H346" i="15"/>
  <c r="W345" i="15"/>
  <c r="R345" i="15"/>
  <c r="M345" i="15"/>
  <c r="H345" i="15"/>
  <c r="W344" i="15"/>
  <c r="R344" i="15"/>
  <c r="M344" i="15"/>
  <c r="H344" i="15"/>
  <c r="W343" i="15"/>
  <c r="R343" i="15"/>
  <c r="M343" i="15"/>
  <c r="H343" i="15"/>
  <c r="W337" i="15"/>
  <c r="R337" i="15"/>
  <c r="M337" i="15"/>
  <c r="H337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7" i="15"/>
  <c r="R327" i="15"/>
  <c r="M327" i="15"/>
  <c r="H327" i="15"/>
  <c r="W326" i="15"/>
  <c r="R326" i="15"/>
  <c r="M326" i="15"/>
  <c r="H326" i="15"/>
  <c r="W325" i="15"/>
  <c r="R325" i="15"/>
  <c r="M325" i="15"/>
  <c r="H325" i="15"/>
  <c r="W324" i="15"/>
  <c r="R324" i="15"/>
  <c r="M324" i="15"/>
  <c r="H324" i="15"/>
  <c r="W323" i="15"/>
  <c r="R323" i="15"/>
  <c r="M323" i="15"/>
  <c r="H323" i="15"/>
  <c r="W322" i="15"/>
  <c r="R322" i="15"/>
  <c r="M322" i="15"/>
  <c r="H322" i="15"/>
  <c r="W321" i="15"/>
  <c r="R321" i="15"/>
  <c r="M321" i="15"/>
  <c r="H321" i="15"/>
  <c r="W320" i="15"/>
  <c r="R320" i="15"/>
  <c r="M320" i="15"/>
  <c r="H320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BI309" i="15"/>
  <c r="Z309" i="15"/>
  <c r="Y309" i="15"/>
  <c r="X309" i="15"/>
  <c r="W309" i="15"/>
  <c r="U309" i="15"/>
  <c r="T309" i="15"/>
  <c r="S309" i="15"/>
  <c r="R309" i="15"/>
  <c r="P309" i="15"/>
  <c r="O309" i="15"/>
  <c r="N309" i="15"/>
  <c r="M309" i="15"/>
  <c r="K309" i="15"/>
  <c r="J309" i="15"/>
  <c r="I309" i="15"/>
  <c r="H309" i="15"/>
  <c r="BI308" i="15"/>
  <c r="Z308" i="15"/>
  <c r="Y308" i="15"/>
  <c r="X308" i="15"/>
  <c r="W308" i="15"/>
  <c r="U308" i="15"/>
  <c r="T308" i="15"/>
  <c r="S308" i="15"/>
  <c r="R308" i="15"/>
  <c r="P308" i="15"/>
  <c r="O308" i="15"/>
  <c r="N308" i="15"/>
  <c r="M308" i="15"/>
  <c r="K308" i="15"/>
  <c r="J308" i="15"/>
  <c r="I308" i="15"/>
  <c r="H308" i="15"/>
  <c r="BI307" i="15"/>
  <c r="Z307" i="15"/>
  <c r="Y307" i="15"/>
  <c r="X307" i="15"/>
  <c r="W307" i="15"/>
  <c r="U307" i="15"/>
  <c r="T307" i="15"/>
  <c r="S307" i="15"/>
  <c r="R307" i="15"/>
  <c r="P307" i="15"/>
  <c r="O307" i="15"/>
  <c r="N307" i="15"/>
  <c r="M307" i="15"/>
  <c r="K307" i="15"/>
  <c r="J307" i="15"/>
  <c r="I307" i="15"/>
  <c r="H307" i="15"/>
  <c r="BI306" i="15"/>
  <c r="Z306" i="15"/>
  <c r="Y306" i="15"/>
  <c r="X306" i="15"/>
  <c r="W306" i="15"/>
  <c r="U306" i="15"/>
  <c r="T306" i="15"/>
  <c r="S306" i="15"/>
  <c r="R306" i="15"/>
  <c r="P306" i="15"/>
  <c r="O306" i="15"/>
  <c r="N306" i="15"/>
  <c r="M306" i="15"/>
  <c r="K306" i="15"/>
  <c r="J306" i="15"/>
  <c r="I306" i="15"/>
  <c r="H306" i="15"/>
  <c r="BI305" i="15"/>
  <c r="Z305" i="15"/>
  <c r="Y305" i="15"/>
  <c r="X305" i="15"/>
  <c r="W305" i="15"/>
  <c r="U305" i="15"/>
  <c r="T305" i="15"/>
  <c r="S305" i="15"/>
  <c r="R305" i="15"/>
  <c r="P305" i="15"/>
  <c r="O305" i="15"/>
  <c r="N305" i="15"/>
  <c r="M305" i="15"/>
  <c r="K305" i="15"/>
  <c r="J305" i="15"/>
  <c r="I305" i="15"/>
  <c r="H305" i="15"/>
  <c r="BI304" i="15"/>
  <c r="Z304" i="15"/>
  <c r="Y304" i="15"/>
  <c r="X304" i="15"/>
  <c r="W304" i="15"/>
  <c r="U304" i="15"/>
  <c r="T304" i="15"/>
  <c r="S304" i="15"/>
  <c r="R304" i="15"/>
  <c r="P304" i="15"/>
  <c r="O304" i="15"/>
  <c r="N304" i="15"/>
  <c r="M304" i="15"/>
  <c r="K304" i="15"/>
  <c r="J304" i="15"/>
  <c r="I304" i="15"/>
  <c r="H304" i="15"/>
  <c r="BI303" i="15"/>
  <c r="Z303" i="15"/>
  <c r="Y303" i="15"/>
  <c r="X303" i="15"/>
  <c r="W303" i="15"/>
  <c r="U303" i="15"/>
  <c r="T303" i="15"/>
  <c r="S303" i="15"/>
  <c r="R303" i="15"/>
  <c r="P303" i="15"/>
  <c r="O303" i="15"/>
  <c r="N303" i="15"/>
  <c r="M303" i="15"/>
  <c r="K303" i="15"/>
  <c r="J303" i="15"/>
  <c r="I303" i="15"/>
  <c r="H303" i="15"/>
  <c r="BI302" i="15"/>
  <c r="Z302" i="15"/>
  <c r="Y302" i="15"/>
  <c r="X302" i="15"/>
  <c r="W302" i="15"/>
  <c r="U302" i="15"/>
  <c r="T302" i="15"/>
  <c r="S302" i="15"/>
  <c r="R302" i="15"/>
  <c r="P302" i="15"/>
  <c r="O302" i="15"/>
  <c r="N302" i="15"/>
  <c r="M302" i="15"/>
  <c r="K302" i="15"/>
  <c r="J302" i="15"/>
  <c r="I302" i="15"/>
  <c r="H302" i="15"/>
  <c r="BI301" i="15"/>
  <c r="Z301" i="15"/>
  <c r="Y301" i="15"/>
  <c r="X301" i="15"/>
  <c r="W301" i="15"/>
  <c r="U301" i="15"/>
  <c r="T301" i="15"/>
  <c r="S301" i="15"/>
  <c r="R301" i="15"/>
  <c r="P301" i="15"/>
  <c r="O301" i="15"/>
  <c r="N301" i="15"/>
  <c r="M301" i="15"/>
  <c r="K301" i="15"/>
  <c r="J301" i="15"/>
  <c r="I301" i="15"/>
  <c r="H301" i="15"/>
  <c r="BI300" i="15"/>
  <c r="Z300" i="15"/>
  <c r="Y300" i="15"/>
  <c r="X300" i="15"/>
  <c r="W300" i="15"/>
  <c r="U300" i="15"/>
  <c r="T300" i="15"/>
  <c r="S300" i="15"/>
  <c r="R300" i="15"/>
  <c r="P300" i="15"/>
  <c r="O300" i="15"/>
  <c r="N300" i="15"/>
  <c r="M300" i="15"/>
  <c r="K300" i="15"/>
  <c r="J300" i="15"/>
  <c r="I300" i="15"/>
  <c r="H300" i="15"/>
  <c r="BI299" i="15"/>
  <c r="Z299" i="15"/>
  <c r="Y299" i="15"/>
  <c r="X299" i="15"/>
  <c r="W299" i="15"/>
  <c r="U299" i="15"/>
  <c r="T299" i="15"/>
  <c r="S299" i="15"/>
  <c r="R299" i="15"/>
  <c r="P299" i="15"/>
  <c r="O299" i="15"/>
  <c r="N299" i="15"/>
  <c r="M299" i="15"/>
  <c r="K299" i="15"/>
  <c r="J299" i="15"/>
  <c r="I299" i="15"/>
  <c r="H299" i="15"/>
  <c r="BI298" i="15"/>
  <c r="Z298" i="15"/>
  <c r="Y298" i="15"/>
  <c r="X298" i="15"/>
  <c r="W298" i="15"/>
  <c r="U298" i="15"/>
  <c r="T298" i="15"/>
  <c r="S298" i="15"/>
  <c r="R298" i="15"/>
  <c r="P298" i="15"/>
  <c r="O298" i="15"/>
  <c r="N298" i="15"/>
  <c r="M298" i="15"/>
  <c r="K298" i="15"/>
  <c r="J298" i="15"/>
  <c r="I298" i="15"/>
  <c r="H298" i="15"/>
  <c r="BI297" i="15"/>
  <c r="Z297" i="15"/>
  <c r="Y297" i="15"/>
  <c r="X297" i="15"/>
  <c r="W297" i="15"/>
  <c r="U297" i="15"/>
  <c r="T297" i="15"/>
  <c r="S297" i="15"/>
  <c r="R297" i="15"/>
  <c r="P297" i="15"/>
  <c r="O297" i="15"/>
  <c r="N297" i="15"/>
  <c r="M297" i="15"/>
  <c r="K297" i="15"/>
  <c r="J297" i="15"/>
  <c r="I297" i="15"/>
  <c r="H297" i="15"/>
  <c r="BI296" i="15"/>
  <c r="Z296" i="15"/>
  <c r="Y296" i="15"/>
  <c r="X296" i="15"/>
  <c r="W296" i="15"/>
  <c r="U296" i="15"/>
  <c r="T296" i="15"/>
  <c r="S296" i="15"/>
  <c r="R296" i="15"/>
  <c r="P296" i="15"/>
  <c r="O296" i="15"/>
  <c r="N296" i="15"/>
  <c r="M296" i="15"/>
  <c r="K296" i="15"/>
  <c r="J296" i="15"/>
  <c r="I296" i="15"/>
  <c r="H296" i="15"/>
  <c r="BI295" i="15"/>
  <c r="Z295" i="15"/>
  <c r="Y295" i="15"/>
  <c r="X295" i="15"/>
  <c r="W295" i="15"/>
  <c r="U295" i="15"/>
  <c r="T295" i="15"/>
  <c r="S295" i="15"/>
  <c r="R295" i="15"/>
  <c r="P295" i="15"/>
  <c r="O295" i="15"/>
  <c r="N295" i="15"/>
  <c r="M295" i="15"/>
  <c r="K295" i="15"/>
  <c r="J295" i="15"/>
  <c r="I295" i="15"/>
  <c r="H295" i="15"/>
  <c r="BI294" i="15"/>
  <c r="Z294" i="15"/>
  <c r="Y294" i="15"/>
  <c r="X294" i="15"/>
  <c r="W294" i="15"/>
  <c r="U294" i="15"/>
  <c r="T294" i="15"/>
  <c r="S294" i="15"/>
  <c r="R294" i="15"/>
  <c r="P294" i="15"/>
  <c r="O294" i="15"/>
  <c r="N294" i="15"/>
  <c r="M294" i="15"/>
  <c r="K294" i="15"/>
  <c r="J294" i="15"/>
  <c r="I294" i="15"/>
  <c r="H294" i="15"/>
  <c r="BI293" i="15"/>
  <c r="Z293" i="15"/>
  <c r="Y293" i="15"/>
  <c r="X293" i="15"/>
  <c r="W293" i="15"/>
  <c r="U293" i="15"/>
  <c r="T293" i="15"/>
  <c r="S293" i="15"/>
  <c r="R293" i="15"/>
  <c r="P293" i="15"/>
  <c r="O293" i="15"/>
  <c r="N293" i="15"/>
  <c r="M293" i="15"/>
  <c r="K293" i="15"/>
  <c r="J293" i="15"/>
  <c r="I293" i="15"/>
  <c r="H293" i="15"/>
  <c r="BI292" i="15"/>
  <c r="Z292" i="15"/>
  <c r="Y292" i="15"/>
  <c r="X292" i="15"/>
  <c r="W292" i="15"/>
  <c r="U292" i="15"/>
  <c r="T292" i="15"/>
  <c r="S292" i="15"/>
  <c r="R292" i="15"/>
  <c r="P292" i="15"/>
  <c r="O292" i="15"/>
  <c r="N292" i="15"/>
  <c r="M292" i="15"/>
  <c r="K292" i="15"/>
  <c r="J292" i="15"/>
  <c r="I292" i="15"/>
  <c r="H292" i="15"/>
  <c r="BI291" i="15"/>
  <c r="Z291" i="15"/>
  <c r="Y291" i="15"/>
  <c r="X291" i="15"/>
  <c r="W291" i="15"/>
  <c r="U291" i="15"/>
  <c r="T291" i="15"/>
  <c r="S291" i="15"/>
  <c r="R291" i="15"/>
  <c r="P291" i="15"/>
  <c r="O291" i="15"/>
  <c r="N291" i="15"/>
  <c r="M291" i="15"/>
  <c r="K291" i="15"/>
  <c r="J291" i="15"/>
  <c r="I291" i="15"/>
  <c r="H291" i="15"/>
  <c r="BI290" i="15"/>
  <c r="Z290" i="15"/>
  <c r="Y290" i="15"/>
  <c r="X290" i="15"/>
  <c r="W290" i="15"/>
  <c r="U290" i="15"/>
  <c r="T290" i="15"/>
  <c r="S290" i="15"/>
  <c r="R290" i="15"/>
  <c r="P290" i="15"/>
  <c r="O290" i="15"/>
  <c r="N290" i="15"/>
  <c r="M290" i="15"/>
  <c r="K290" i="15"/>
  <c r="J290" i="15"/>
  <c r="I290" i="15"/>
  <c r="H290" i="15"/>
  <c r="BI289" i="15"/>
  <c r="Z289" i="15"/>
  <c r="Y289" i="15"/>
  <c r="X289" i="15"/>
  <c r="W289" i="15"/>
  <c r="U289" i="15"/>
  <c r="T289" i="15"/>
  <c r="S289" i="15"/>
  <c r="R289" i="15"/>
  <c r="P289" i="15"/>
  <c r="O289" i="15"/>
  <c r="N289" i="15"/>
  <c r="M289" i="15"/>
  <c r="K289" i="15"/>
  <c r="J289" i="15"/>
  <c r="I289" i="15"/>
  <c r="H289" i="15"/>
  <c r="BI288" i="15"/>
  <c r="Z288" i="15"/>
  <c r="Y288" i="15"/>
  <c r="X288" i="15"/>
  <c r="W288" i="15"/>
  <c r="U288" i="15"/>
  <c r="T288" i="15"/>
  <c r="S288" i="15"/>
  <c r="R288" i="15"/>
  <c r="P288" i="15"/>
  <c r="O288" i="15"/>
  <c r="N288" i="15"/>
  <c r="M288" i="15"/>
  <c r="K288" i="15"/>
  <c r="J288" i="15"/>
  <c r="I288" i="15"/>
  <c r="H288" i="15"/>
  <c r="BI287" i="15"/>
  <c r="Z287" i="15"/>
  <c r="Y287" i="15"/>
  <c r="X287" i="15"/>
  <c r="W287" i="15"/>
  <c r="U287" i="15"/>
  <c r="T287" i="15"/>
  <c r="S287" i="15"/>
  <c r="R287" i="15"/>
  <c r="P287" i="15"/>
  <c r="O287" i="15"/>
  <c r="N287" i="15"/>
  <c r="M287" i="15"/>
  <c r="K287" i="15"/>
  <c r="J287" i="15"/>
  <c r="I287" i="15"/>
  <c r="H287" i="15"/>
  <c r="BI286" i="15"/>
  <c r="Z286" i="15"/>
  <c r="Y286" i="15"/>
  <c r="X286" i="15"/>
  <c r="W286" i="15"/>
  <c r="U286" i="15"/>
  <c r="T286" i="15"/>
  <c r="S286" i="15"/>
  <c r="R286" i="15"/>
  <c r="P286" i="15"/>
  <c r="O286" i="15"/>
  <c r="N286" i="15"/>
  <c r="M286" i="15"/>
  <c r="K286" i="15"/>
  <c r="J286" i="15"/>
  <c r="I286" i="15"/>
  <c r="H286" i="15"/>
  <c r="BI285" i="15"/>
  <c r="Z285" i="15"/>
  <c r="Y285" i="15"/>
  <c r="X285" i="15"/>
  <c r="W285" i="15"/>
  <c r="U285" i="15"/>
  <c r="T285" i="15"/>
  <c r="S285" i="15"/>
  <c r="R285" i="15"/>
  <c r="P285" i="15"/>
  <c r="O285" i="15"/>
  <c r="N285" i="15"/>
  <c r="M285" i="15"/>
  <c r="K285" i="15"/>
  <c r="J285" i="15"/>
  <c r="I285" i="15"/>
  <c r="H285" i="15"/>
  <c r="BI273" i="15"/>
  <c r="Z273" i="15"/>
  <c r="Y273" i="15"/>
  <c r="X273" i="15"/>
  <c r="W273" i="15"/>
  <c r="U273" i="15"/>
  <c r="T273" i="15"/>
  <c r="S273" i="15"/>
  <c r="R273" i="15"/>
  <c r="P273" i="15"/>
  <c r="O273" i="15"/>
  <c r="N273" i="15"/>
  <c r="M273" i="15"/>
  <c r="K273" i="15"/>
  <c r="J273" i="15"/>
  <c r="I273" i="15"/>
  <c r="H273" i="15"/>
  <c r="BI272" i="15"/>
  <c r="Z272" i="15"/>
  <c r="Y272" i="15"/>
  <c r="X272" i="15"/>
  <c r="W272" i="15"/>
  <c r="U272" i="15"/>
  <c r="T272" i="15"/>
  <c r="S272" i="15"/>
  <c r="R272" i="15"/>
  <c r="P272" i="15"/>
  <c r="O272" i="15"/>
  <c r="N272" i="15"/>
  <c r="M272" i="15"/>
  <c r="K272" i="15"/>
  <c r="J272" i="15"/>
  <c r="I272" i="15"/>
  <c r="H272" i="15"/>
  <c r="BI271" i="15"/>
  <c r="Z271" i="15"/>
  <c r="Y271" i="15"/>
  <c r="X271" i="15"/>
  <c r="W271" i="15"/>
  <c r="U271" i="15"/>
  <c r="T271" i="15"/>
  <c r="S271" i="15"/>
  <c r="R271" i="15"/>
  <c r="P271" i="15"/>
  <c r="O271" i="15"/>
  <c r="N271" i="15"/>
  <c r="M271" i="15"/>
  <c r="K271" i="15"/>
  <c r="J271" i="15"/>
  <c r="I271" i="15"/>
  <c r="H271" i="15"/>
  <c r="BI270" i="15"/>
  <c r="Z270" i="15"/>
  <c r="Y270" i="15"/>
  <c r="X270" i="15"/>
  <c r="W270" i="15"/>
  <c r="U270" i="15"/>
  <c r="T270" i="15"/>
  <c r="S270" i="15"/>
  <c r="R270" i="15"/>
  <c r="P270" i="15"/>
  <c r="O270" i="15"/>
  <c r="N270" i="15"/>
  <c r="M270" i="15"/>
  <c r="K270" i="15"/>
  <c r="J270" i="15"/>
  <c r="I270" i="15"/>
  <c r="H270" i="15"/>
  <c r="BI269" i="15"/>
  <c r="Z269" i="15"/>
  <c r="Y269" i="15"/>
  <c r="X269" i="15"/>
  <c r="W269" i="15"/>
  <c r="U269" i="15"/>
  <c r="T269" i="15"/>
  <c r="S269" i="15"/>
  <c r="R269" i="15"/>
  <c r="P269" i="15"/>
  <c r="O269" i="15"/>
  <c r="N269" i="15"/>
  <c r="M269" i="15"/>
  <c r="K269" i="15"/>
  <c r="J269" i="15"/>
  <c r="I269" i="15"/>
  <c r="H269" i="15"/>
  <c r="BI268" i="15"/>
  <c r="Z268" i="15"/>
  <c r="Y268" i="15"/>
  <c r="X268" i="15"/>
  <c r="W268" i="15"/>
  <c r="U268" i="15"/>
  <c r="T268" i="15"/>
  <c r="S268" i="15"/>
  <c r="R268" i="15"/>
  <c r="P268" i="15"/>
  <c r="O268" i="15"/>
  <c r="N268" i="15"/>
  <c r="M268" i="15"/>
  <c r="K268" i="15"/>
  <c r="J268" i="15"/>
  <c r="I268" i="15"/>
  <c r="H268" i="15"/>
  <c r="BI267" i="15"/>
  <c r="Z267" i="15"/>
  <c r="Y267" i="15"/>
  <c r="X267" i="15"/>
  <c r="W267" i="15"/>
  <c r="U267" i="15"/>
  <c r="T267" i="15"/>
  <c r="S267" i="15"/>
  <c r="R267" i="15"/>
  <c r="P267" i="15"/>
  <c r="O267" i="15"/>
  <c r="N267" i="15"/>
  <c r="M267" i="15"/>
  <c r="K267" i="15"/>
  <c r="J267" i="15"/>
  <c r="I267" i="15"/>
  <c r="H267" i="15"/>
  <c r="BI266" i="15"/>
  <c r="Z266" i="15"/>
  <c r="Y266" i="15"/>
  <c r="X266" i="15"/>
  <c r="W266" i="15"/>
  <c r="U266" i="15"/>
  <c r="T266" i="15"/>
  <c r="S266" i="15"/>
  <c r="R266" i="15"/>
  <c r="P266" i="15"/>
  <c r="O266" i="15"/>
  <c r="N266" i="15"/>
  <c r="M266" i="15"/>
  <c r="K266" i="15"/>
  <c r="J266" i="15"/>
  <c r="I266" i="15"/>
  <c r="H266" i="15"/>
  <c r="BI265" i="15"/>
  <c r="Z265" i="15"/>
  <c r="Y265" i="15"/>
  <c r="X265" i="15"/>
  <c r="W265" i="15"/>
  <c r="U265" i="15"/>
  <c r="T265" i="15"/>
  <c r="S265" i="15"/>
  <c r="R265" i="15"/>
  <c r="P265" i="15"/>
  <c r="O265" i="15"/>
  <c r="N265" i="15"/>
  <c r="M265" i="15"/>
  <c r="K265" i="15"/>
  <c r="J265" i="15"/>
  <c r="I265" i="15"/>
  <c r="H265" i="15"/>
  <c r="BI264" i="15"/>
  <c r="Z264" i="15"/>
  <c r="Y264" i="15"/>
  <c r="X264" i="15"/>
  <c r="W264" i="15"/>
  <c r="U264" i="15"/>
  <c r="T264" i="15"/>
  <c r="S264" i="15"/>
  <c r="R264" i="15"/>
  <c r="P264" i="15"/>
  <c r="O264" i="15"/>
  <c r="N264" i="15"/>
  <c r="M264" i="15"/>
  <c r="K264" i="15"/>
  <c r="J264" i="15"/>
  <c r="I264" i="15"/>
  <c r="H264" i="15"/>
  <c r="BI263" i="15"/>
  <c r="Z263" i="15"/>
  <c r="Y263" i="15"/>
  <c r="X263" i="15"/>
  <c r="W263" i="15"/>
  <c r="U263" i="15"/>
  <c r="T263" i="15"/>
  <c r="S263" i="15"/>
  <c r="R263" i="15"/>
  <c r="P263" i="15"/>
  <c r="O263" i="15"/>
  <c r="N263" i="15"/>
  <c r="M263" i="15"/>
  <c r="K263" i="15"/>
  <c r="J263" i="15"/>
  <c r="I263" i="15"/>
  <c r="H263" i="15"/>
  <c r="BI262" i="15"/>
  <c r="Z262" i="15"/>
  <c r="Y262" i="15"/>
  <c r="X262" i="15"/>
  <c r="W262" i="15"/>
  <c r="U262" i="15"/>
  <c r="T262" i="15"/>
  <c r="S262" i="15"/>
  <c r="R262" i="15"/>
  <c r="P262" i="15"/>
  <c r="O262" i="15"/>
  <c r="N262" i="15"/>
  <c r="M262" i="15"/>
  <c r="K262" i="15"/>
  <c r="J262" i="15"/>
  <c r="I262" i="15"/>
  <c r="H262" i="15"/>
  <c r="BI261" i="15"/>
  <c r="Z261" i="15"/>
  <c r="Y261" i="15"/>
  <c r="X261" i="15"/>
  <c r="W261" i="15"/>
  <c r="U261" i="15"/>
  <c r="T261" i="15"/>
  <c r="S261" i="15"/>
  <c r="R261" i="15"/>
  <c r="P261" i="15"/>
  <c r="O261" i="15"/>
  <c r="N261" i="15"/>
  <c r="M261" i="15"/>
  <c r="K261" i="15"/>
  <c r="J261" i="15"/>
  <c r="I261" i="15"/>
  <c r="H261" i="15"/>
  <c r="BI260" i="15"/>
  <c r="Z260" i="15"/>
  <c r="Y260" i="15"/>
  <c r="X260" i="15"/>
  <c r="W260" i="15"/>
  <c r="U260" i="15"/>
  <c r="T260" i="15"/>
  <c r="S260" i="15"/>
  <c r="R260" i="15"/>
  <c r="P260" i="15"/>
  <c r="O260" i="15"/>
  <c r="N260" i="15"/>
  <c r="M260" i="15"/>
  <c r="K260" i="15"/>
  <c r="J260" i="15"/>
  <c r="I260" i="15"/>
  <c r="H260" i="15"/>
  <c r="BI259" i="15"/>
  <c r="Z259" i="15"/>
  <c r="Y259" i="15"/>
  <c r="X259" i="15"/>
  <c r="W259" i="15"/>
  <c r="U259" i="15"/>
  <c r="T259" i="15"/>
  <c r="S259" i="15"/>
  <c r="R259" i="15"/>
  <c r="P259" i="15"/>
  <c r="O259" i="15"/>
  <c r="N259" i="15"/>
  <c r="M259" i="15"/>
  <c r="K259" i="15"/>
  <c r="J259" i="15"/>
  <c r="I259" i="15"/>
  <c r="H259" i="15"/>
  <c r="BI258" i="15"/>
  <c r="Z258" i="15"/>
  <c r="Y258" i="15"/>
  <c r="X258" i="15"/>
  <c r="W258" i="15"/>
  <c r="U258" i="15"/>
  <c r="T258" i="15"/>
  <c r="S258" i="15"/>
  <c r="R258" i="15"/>
  <c r="P258" i="15"/>
  <c r="O258" i="15"/>
  <c r="N258" i="15"/>
  <c r="M258" i="15"/>
  <c r="K258" i="15"/>
  <c r="J258" i="15"/>
  <c r="I258" i="15"/>
  <c r="H258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9" i="15"/>
  <c r="Z249" i="15"/>
  <c r="Y249" i="15"/>
  <c r="X249" i="15"/>
  <c r="W249" i="15"/>
  <c r="U249" i="15"/>
  <c r="T249" i="15"/>
  <c r="S249" i="15"/>
  <c r="R249" i="15"/>
  <c r="P249" i="15"/>
  <c r="O249" i="15"/>
  <c r="N249" i="15"/>
  <c r="M249" i="15"/>
  <c r="K249" i="15"/>
  <c r="J249" i="15"/>
  <c r="I249" i="15"/>
  <c r="H249" i="15"/>
  <c r="BI248" i="15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7" i="15"/>
  <c r="Z247" i="15"/>
  <c r="Y247" i="15"/>
  <c r="X247" i="15"/>
  <c r="W247" i="15"/>
  <c r="U247" i="15"/>
  <c r="T247" i="15"/>
  <c r="S247" i="15"/>
  <c r="R247" i="15"/>
  <c r="P247" i="15"/>
  <c r="O247" i="15"/>
  <c r="N247" i="15"/>
  <c r="M247" i="15"/>
  <c r="K247" i="15"/>
  <c r="J247" i="15"/>
  <c r="I247" i="15"/>
  <c r="H247" i="15"/>
  <c r="BI246" i="15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2" i="15"/>
  <c r="Z232" i="15"/>
  <c r="Y232" i="15"/>
  <c r="X232" i="15"/>
  <c r="W232" i="15"/>
  <c r="U232" i="15"/>
  <c r="T232" i="15"/>
  <c r="S232" i="15"/>
  <c r="R232" i="15"/>
  <c r="P232" i="15"/>
  <c r="O232" i="15"/>
  <c r="N232" i="15"/>
  <c r="M232" i="15"/>
  <c r="K232" i="15"/>
  <c r="J232" i="15"/>
  <c r="I232" i="15"/>
  <c r="H232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17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16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5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4" i="15"/>
  <c r="Z214" i="15"/>
  <c r="Y214" i="15"/>
  <c r="X214" i="15"/>
  <c r="W214" i="15"/>
  <c r="U214" i="15"/>
  <c r="T214" i="15"/>
  <c r="S214" i="15"/>
  <c r="R214" i="15"/>
  <c r="P214" i="15"/>
  <c r="O214" i="15"/>
  <c r="N214" i="15"/>
  <c r="M214" i="15"/>
  <c r="K214" i="15"/>
  <c r="J214" i="15"/>
  <c r="I214" i="15"/>
  <c r="H214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BI210" i="15"/>
  <c r="Z210" i="15"/>
  <c r="Y210" i="15"/>
  <c r="X210" i="15"/>
  <c r="W210" i="15"/>
  <c r="U210" i="15"/>
  <c r="T210" i="15"/>
  <c r="S210" i="15"/>
  <c r="R210" i="15"/>
  <c r="P210" i="15"/>
  <c r="O210" i="15"/>
  <c r="N210" i="15"/>
  <c r="M210" i="15"/>
  <c r="K210" i="15"/>
  <c r="J210" i="15"/>
  <c r="I210" i="15"/>
  <c r="H210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08" i="15"/>
  <c r="Z208" i="15"/>
  <c r="Y208" i="15"/>
  <c r="X208" i="15"/>
  <c r="W208" i="15"/>
  <c r="U208" i="15"/>
  <c r="T208" i="15"/>
  <c r="S208" i="15"/>
  <c r="R208" i="15"/>
  <c r="P208" i="15"/>
  <c r="O208" i="15"/>
  <c r="N208" i="15"/>
  <c r="M208" i="15"/>
  <c r="K208" i="15"/>
  <c r="J208" i="15"/>
  <c r="I208" i="15"/>
  <c r="H208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BI206" i="15"/>
  <c r="Z206" i="15"/>
  <c r="Y206" i="15"/>
  <c r="X206" i="15"/>
  <c r="W206" i="15"/>
  <c r="U206" i="15"/>
  <c r="T206" i="15"/>
  <c r="S206" i="15"/>
  <c r="R206" i="15"/>
  <c r="P206" i="15"/>
  <c r="O206" i="15"/>
  <c r="N206" i="15"/>
  <c r="M206" i="15"/>
  <c r="K206" i="15"/>
  <c r="J206" i="15"/>
  <c r="I206" i="15"/>
  <c r="H206" i="15"/>
  <c r="BI205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BI204" i="15"/>
  <c r="Z204" i="15"/>
  <c r="Y204" i="15"/>
  <c r="X204" i="15"/>
  <c r="W204" i="15"/>
  <c r="U204" i="15"/>
  <c r="T204" i="15"/>
  <c r="S204" i="15"/>
  <c r="R204" i="15"/>
  <c r="P204" i="15"/>
  <c r="O204" i="15"/>
  <c r="N204" i="15"/>
  <c r="M204" i="15"/>
  <c r="K204" i="15"/>
  <c r="J204" i="15"/>
  <c r="I204" i="15"/>
  <c r="H204" i="15"/>
  <c r="BI203" i="15"/>
  <c r="Z203" i="15"/>
  <c r="Y203" i="15"/>
  <c r="X203" i="15"/>
  <c r="W203" i="15"/>
  <c r="U203" i="15"/>
  <c r="T203" i="15"/>
  <c r="S203" i="15"/>
  <c r="R203" i="15"/>
  <c r="P203" i="15"/>
  <c r="O203" i="15"/>
  <c r="N203" i="15"/>
  <c r="M203" i="15"/>
  <c r="K203" i="15"/>
  <c r="J203" i="15"/>
  <c r="I203" i="15"/>
  <c r="H203" i="15"/>
  <c r="BI202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BI195" i="15"/>
  <c r="Z195" i="15"/>
  <c r="Y195" i="15"/>
  <c r="X195" i="15"/>
  <c r="W195" i="15"/>
  <c r="U195" i="15"/>
  <c r="T195" i="15"/>
  <c r="S195" i="15"/>
  <c r="R195" i="15"/>
  <c r="P195" i="15"/>
  <c r="O195" i="15"/>
  <c r="N195" i="15"/>
  <c r="M195" i="15"/>
  <c r="K195" i="15"/>
  <c r="J195" i="15"/>
  <c r="I195" i="15"/>
  <c r="H195" i="15"/>
  <c r="BI194" i="15"/>
  <c r="Z194" i="15"/>
  <c r="Y194" i="15"/>
  <c r="X194" i="15"/>
  <c r="W194" i="15"/>
  <c r="U194" i="15"/>
  <c r="T194" i="15"/>
  <c r="S194" i="15"/>
  <c r="R194" i="15"/>
  <c r="P194" i="15"/>
  <c r="O194" i="15"/>
  <c r="N194" i="15"/>
  <c r="M194" i="15"/>
  <c r="K194" i="15"/>
  <c r="J194" i="15"/>
  <c r="I194" i="15"/>
  <c r="H194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BI192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BI191" i="15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90" i="15"/>
  <c r="Z190" i="15"/>
  <c r="Y190" i="15"/>
  <c r="X190" i="15"/>
  <c r="W190" i="15"/>
  <c r="U190" i="15"/>
  <c r="T190" i="15"/>
  <c r="S190" i="15"/>
  <c r="R190" i="15"/>
  <c r="P190" i="15"/>
  <c r="O190" i="15"/>
  <c r="N190" i="15"/>
  <c r="M190" i="15"/>
  <c r="K190" i="15"/>
  <c r="J190" i="15"/>
  <c r="I190" i="15"/>
  <c r="H190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82" i="15"/>
  <c r="Z182" i="15"/>
  <c r="Y182" i="15"/>
  <c r="X182" i="15"/>
  <c r="W182" i="15"/>
  <c r="U182" i="15"/>
  <c r="T182" i="15"/>
  <c r="S182" i="15"/>
  <c r="R182" i="15"/>
  <c r="P182" i="15"/>
  <c r="O182" i="15"/>
  <c r="N182" i="15"/>
  <c r="M182" i="15"/>
  <c r="K182" i="15"/>
  <c r="J182" i="15"/>
  <c r="I182" i="15"/>
  <c r="H182" i="15"/>
  <c r="BI181" i="15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80" i="15"/>
  <c r="Z180" i="15"/>
  <c r="Y180" i="15"/>
  <c r="X180" i="15"/>
  <c r="W180" i="15"/>
  <c r="U180" i="15"/>
  <c r="T180" i="15"/>
  <c r="S180" i="15"/>
  <c r="R180" i="15"/>
  <c r="P180" i="15"/>
  <c r="O180" i="15"/>
  <c r="N180" i="15"/>
  <c r="M180" i="15"/>
  <c r="K180" i="15"/>
  <c r="J180" i="15"/>
  <c r="I180" i="15"/>
  <c r="H180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3" i="15"/>
  <c r="Z173" i="15"/>
  <c r="Y173" i="15"/>
  <c r="X173" i="15"/>
  <c r="W173" i="15"/>
  <c r="U173" i="15"/>
  <c r="T173" i="15"/>
  <c r="S173" i="15"/>
  <c r="R173" i="15"/>
  <c r="P173" i="15"/>
  <c r="O173" i="15"/>
  <c r="N173" i="15"/>
  <c r="M173" i="15"/>
  <c r="K173" i="15"/>
  <c r="J173" i="15"/>
  <c r="I173" i="15"/>
  <c r="H173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1" i="15"/>
  <c r="Z161" i="15"/>
  <c r="Y161" i="15"/>
  <c r="X161" i="15"/>
  <c r="W161" i="15"/>
  <c r="U161" i="15"/>
  <c r="T161" i="15"/>
  <c r="S161" i="15"/>
  <c r="R161" i="15"/>
  <c r="P161" i="15"/>
  <c r="O161" i="15"/>
  <c r="N161" i="15"/>
  <c r="M161" i="15"/>
  <c r="K161" i="15"/>
  <c r="J161" i="15"/>
  <c r="I161" i="15"/>
  <c r="H161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51" i="15"/>
  <c r="Z151" i="15"/>
  <c r="Y151" i="15"/>
  <c r="X151" i="15"/>
  <c r="W151" i="15"/>
  <c r="U151" i="15"/>
  <c r="T151" i="15"/>
  <c r="S151" i="15"/>
  <c r="R151" i="15"/>
  <c r="P151" i="15"/>
  <c r="O151" i="15"/>
  <c r="N151" i="15"/>
  <c r="M151" i="15"/>
  <c r="K151" i="15"/>
  <c r="J151" i="15"/>
  <c r="I151" i="15"/>
  <c r="H151" i="15"/>
  <c r="BI150" i="15"/>
  <c r="Z150" i="15"/>
  <c r="Y150" i="15"/>
  <c r="X150" i="15"/>
  <c r="W150" i="15"/>
  <c r="U150" i="15"/>
  <c r="T150" i="15"/>
  <c r="S150" i="15"/>
  <c r="R150" i="15"/>
  <c r="P150" i="15"/>
  <c r="O150" i="15"/>
  <c r="N150" i="15"/>
  <c r="M150" i="15"/>
  <c r="K150" i="15"/>
  <c r="J150" i="15"/>
  <c r="I150" i="15"/>
  <c r="H150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4" i="15"/>
  <c r="Z144" i="15"/>
  <c r="Y144" i="15"/>
  <c r="X144" i="15"/>
  <c r="W144" i="15"/>
  <c r="U144" i="15"/>
  <c r="T144" i="15"/>
  <c r="S144" i="15"/>
  <c r="R144" i="15"/>
  <c r="P144" i="15"/>
  <c r="O144" i="15"/>
  <c r="N144" i="15"/>
  <c r="M144" i="15"/>
  <c r="K144" i="15"/>
  <c r="J144" i="15"/>
  <c r="I144" i="15"/>
  <c r="H144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4" i="15"/>
  <c r="Z124" i="15"/>
  <c r="Y124" i="15"/>
  <c r="X124" i="15"/>
  <c r="W124" i="15"/>
  <c r="U124" i="15"/>
  <c r="T124" i="15"/>
  <c r="S124" i="15"/>
  <c r="R124" i="15"/>
  <c r="P124" i="15"/>
  <c r="O124" i="15"/>
  <c r="N124" i="15"/>
  <c r="M124" i="15"/>
  <c r="K124" i="15"/>
  <c r="J124" i="15"/>
  <c r="I124" i="15"/>
  <c r="H12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6" i="15"/>
  <c r="Z116" i="15"/>
  <c r="Y116" i="15"/>
  <c r="X116" i="15"/>
  <c r="W116" i="15"/>
  <c r="U116" i="15"/>
  <c r="T116" i="15"/>
  <c r="S116" i="15"/>
  <c r="R116" i="15"/>
  <c r="P116" i="15"/>
  <c r="O116" i="15"/>
  <c r="N116" i="15"/>
  <c r="M116" i="15"/>
  <c r="K116" i="15"/>
  <c r="J116" i="15"/>
  <c r="I116" i="15"/>
  <c r="H116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1" i="15"/>
  <c r="Z111" i="15"/>
  <c r="Y111" i="15"/>
  <c r="X111" i="15"/>
  <c r="W111" i="15"/>
  <c r="U111" i="15"/>
  <c r="T111" i="15"/>
  <c r="S111" i="15"/>
  <c r="R111" i="15"/>
  <c r="P111" i="15"/>
  <c r="O111" i="15"/>
  <c r="N111" i="15"/>
  <c r="M111" i="15"/>
  <c r="K111" i="15"/>
  <c r="J111" i="15"/>
  <c r="I111" i="15"/>
  <c r="H111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9" i="15"/>
  <c r="Z99" i="15"/>
  <c r="Y99" i="15"/>
  <c r="X99" i="15"/>
  <c r="W99" i="15"/>
  <c r="U99" i="15"/>
  <c r="T99" i="15"/>
  <c r="S99" i="15"/>
  <c r="R99" i="15"/>
  <c r="P99" i="15"/>
  <c r="O99" i="15"/>
  <c r="N99" i="15"/>
  <c r="M99" i="15"/>
  <c r="K99" i="15"/>
  <c r="J99" i="15"/>
  <c r="I99" i="15"/>
  <c r="H99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5" i="15"/>
  <c r="Z95" i="15"/>
  <c r="Y95" i="15"/>
  <c r="X95" i="15"/>
  <c r="W95" i="15"/>
  <c r="U95" i="15"/>
  <c r="T95" i="15"/>
  <c r="S95" i="15"/>
  <c r="R95" i="15"/>
  <c r="P95" i="15"/>
  <c r="O95" i="15"/>
  <c r="N95" i="15"/>
  <c r="M95" i="15"/>
  <c r="K95" i="15"/>
  <c r="J95" i="15"/>
  <c r="I95" i="15"/>
  <c r="H95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8" i="15"/>
  <c r="Z68" i="15"/>
  <c r="Y68" i="15"/>
  <c r="X68" i="15"/>
  <c r="W68" i="15"/>
  <c r="U68" i="15"/>
  <c r="T68" i="15"/>
  <c r="S68" i="15"/>
  <c r="R68" i="15"/>
  <c r="P68" i="15"/>
  <c r="O68" i="15"/>
  <c r="N68" i="15"/>
  <c r="M68" i="15"/>
  <c r="K68" i="15"/>
  <c r="J68" i="15"/>
  <c r="I68" i="15"/>
  <c r="H68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5" i="15"/>
  <c r="Z65" i="15"/>
  <c r="Y65" i="15"/>
  <c r="X65" i="15"/>
  <c r="W65" i="15"/>
  <c r="U65" i="15"/>
  <c r="T65" i="15"/>
  <c r="S65" i="15"/>
  <c r="R65" i="15"/>
  <c r="P65" i="15"/>
  <c r="O65" i="15"/>
  <c r="N65" i="15"/>
  <c r="M65" i="15"/>
  <c r="K65" i="15"/>
  <c r="J65" i="15"/>
  <c r="I65" i="15"/>
  <c r="H65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58" i="15"/>
  <c r="Z58" i="15"/>
  <c r="Y58" i="15"/>
  <c r="X58" i="15"/>
  <c r="W58" i="15"/>
  <c r="U58" i="15"/>
  <c r="T58" i="15"/>
  <c r="S58" i="15"/>
  <c r="R58" i="15"/>
  <c r="P58" i="15"/>
  <c r="O58" i="15"/>
  <c r="N58" i="15"/>
  <c r="M58" i="15"/>
  <c r="K58" i="15"/>
  <c r="J58" i="15"/>
  <c r="I58" i="15"/>
  <c r="H58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56" i="15"/>
  <c r="Z56" i="15"/>
  <c r="Y56" i="15"/>
  <c r="X56" i="15"/>
  <c r="W56" i="15"/>
  <c r="U56" i="15"/>
  <c r="T56" i="15"/>
  <c r="S56" i="15"/>
  <c r="R56" i="15"/>
  <c r="P56" i="15"/>
  <c r="O56" i="15"/>
  <c r="N56" i="15"/>
  <c r="M56" i="15"/>
  <c r="K56" i="15"/>
  <c r="J56" i="15"/>
  <c r="I56" i="15"/>
  <c r="H56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W47" i="15"/>
  <c r="R47" i="15"/>
  <c r="M47" i="15"/>
  <c r="H47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3" i="15" l="1"/>
  <c r="BI10" i="14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11" i="4"/>
  <c r="R11" i="4"/>
  <c r="M11" i="4"/>
  <c r="H11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<sst xmlns="http://schemas.openxmlformats.org/spreadsheetml/2006/main" count="15618" uniqueCount="548">
  <si>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</si>
  <si>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</si>
  <si>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</si>
  <si>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</si>
  <si>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</si>
  <si>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</si>
  <si>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</si>
  <si>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</si>
  <si>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</si>
  <si>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</si>
  <si>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</si>
  <si>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</si>
  <si>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</si>
  <si>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</si>
  <si>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</si>
  <si>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</si>
  <si>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</si>
  <si>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</si>
  <si>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</si>
  <si>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</si>
  <si>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</si>
  <si>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</si>
  <si>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</si>
  <si>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</si>
  <si>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</si>
  <si>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</si>
  <si>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</si>
  <si>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</si>
  <si>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</si>
  <si>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</si>
  <si>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</si>
  <si>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</si>
  <si>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</si>
  <si>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</si>
  <si>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</si>
  <si>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</si>
  <si>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</si>
  <si>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</si>
  <si>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</si>
  <si>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</si>
  <si>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</si>
  <si>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</si>
  <si>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</si>
  <si>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</si>
  <si>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</si>
  <si>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</si>
  <si>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</si>
  <si>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</si>
  <si>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</si>
  <si>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</si>
  <si>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</si>
  <si>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</si>
  <si>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</si>
  <si>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</si>
  <si>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</si>
  <si>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</si>
  <si>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</si>
  <si>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</si>
  <si>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</si>
  <si>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</si>
  <si>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</si>
  <si>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</si>
  <si>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</si>
  <si>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</si>
  <si>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</si>
  <si>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</si>
  <si>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</si>
  <si>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</si>
  <si>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</si>
  <si>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</si>
  <si>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</si>
  <si>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</si>
  <si>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</si>
  <si>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</si>
  <si>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</si>
  <si>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</si>
  <si>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</si>
  <si>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</si>
  <si>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</si>
  <si>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</si>
  <si>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</si>
  <si>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</si>
  <si>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</si>
  <si>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</si>
  <si>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</si>
  <si>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</si>
  <si>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</si>
  <si>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</si>
  <si>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</si>
  <si>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</si>
  <si>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</si>
  <si>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</si>
  <si>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</si>
  <si>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</si>
  <si>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</si>
  <si>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</si>
  <si>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</si>
  <si>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</si>
  <si>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</si>
  <si>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</si>
  <si>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</si>
  <si>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</si>
  <si>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</si>
  <si>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</si>
  <si>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</si>
  <si>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</si>
  <si>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</si>
  <si>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</si>
  <si>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</si>
  <si>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</si>
  <si>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</si>
  <si>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</si>
  <si>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</si>
  <si>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</si>
  <si>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</si>
  <si>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</si>
  <si>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</si>
  <si>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</si>
  <si>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</si>
  <si>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</si>
  <si>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</si>
  <si>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</si>
  <si>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</si>
  <si>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</si>
  <si>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</si>
  <si>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</si>
  <si>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</si>
  <si>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</si>
  <si>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</si>
  <si>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</si>
  <si>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</si>
  <si>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</si>
  <si>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</si>
  <si>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</si>
  <si>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</si>
  <si>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</si>
  <si>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</si>
  <si>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</si>
  <si>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</si>
  <si>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</si>
  <si>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</si>
  <si>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</si>
  <si>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</si>
  <si>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</si>
  <si>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</si>
  <si>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</si>
  <si>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</si>
  <si>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</si>
  <si>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</si>
  <si>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</si>
  <si>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</si>
  <si>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</si>
  <si>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</si>
  <si>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</si>
  <si>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</si>
  <si>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</si>
  <si>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</si>
  <si>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</si>
  <si>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</si>
  <si>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</si>
  <si>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</si>
  <si>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</si>
  <si>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</si>
  <si>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</si>
  <si>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</si>
  <si>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</si>
  <si>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</si>
  <si>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</si>
  <si>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</si>
  <si>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</si>
  <si>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</si>
  <si>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</si>
  <si>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</si>
  <si>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</si>
  <si>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</si>
  <si>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</si>
  <si>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</si>
  <si>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</si>
  <si>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</si>
  <si>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</si>
  <si>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</si>
  <si>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</si>
  <si>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</si>
  <si>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</si>
  <si>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</si>
  <si>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</si>
  <si>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</si>
  <si>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</si>
  <si>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</si>
  <si>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</si>
  <si>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</si>
  <si>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</si>
  <si>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</si>
  <si>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</si>
  <si>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</si>
  <si>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</si>
  <si>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</si>
  <si>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</si>
  <si>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</si>
  <si>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</si>
  <si>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</si>
  <si>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</si>
  <si>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</si>
  <si>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</si>
  <si>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</si>
  <si>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</si>
  <si>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</si>
  <si>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</si>
  <si>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</si>
  <si>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</si>
  <si>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</si>
  <si>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</si>
  <si>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</si>
  <si>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</si>
  <si>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</si>
  <si>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</si>
  <si>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</si>
  <si>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</si>
  <si>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</si>
  <si>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</si>
  <si>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</si>
  <si>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</si>
  <si>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</si>
  <si>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</si>
  <si>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</si>
  <si>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</si>
  <si>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</si>
  <si>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</si>
  <si>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</si>
  <si>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</si>
  <si>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</si>
  <si>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</si>
  <si>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</si>
  <si>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</si>
  <si>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</si>
  <si>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</si>
  <si>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</si>
  <si>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</si>
  <si>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</si>
  <si>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</si>
  <si>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</si>
  <si>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</si>
  <si>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</si>
  <si>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</si>
  <si>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</si>
  <si>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</si>
  <si>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</si>
  <si>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</si>
  <si>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</si>
  <si>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</si>
  <si>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</si>
  <si>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</si>
  <si>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</si>
  <si>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</si>
  <si>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</si>
  <si>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</si>
  <si>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</si>
  <si>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</si>
  <si>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</si>
  <si>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</si>
  <si>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</si>
  <si>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</si>
  <si>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</si>
  <si>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</si>
  <si>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</si>
  <si>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</si>
  <si>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</si>
  <si>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</si>
  <si>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</si>
  <si>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</si>
  <si>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</si>
  <si>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</si>
  <si>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</si>
  <si>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</si>
  <si>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</si>
  <si>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</si>
  <si>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</si>
  <si>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</si>
  <si>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</si>
  <si>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</si>
  <si>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</si>
  <si>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</si>
  <si>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</si>
  <si>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</si>
  <si>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</si>
  <si>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</si>
  <si>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</si>
  <si>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</si>
  <si>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</si>
  <si>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</si>
  <si>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</si>
  <si>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</si>
  <si>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</si>
  <si>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</si>
  <si>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</si>
  <si>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</si>
  <si>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</si>
  <si>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</si>
  <si>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</si>
  <si>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</si>
  <si>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</si>
  <si>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</si>
  <si>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</si>
  <si>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</si>
  <si>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</si>
  <si>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</si>
  <si>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</si>
  <si>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</si>
  <si>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</si>
  <si>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</si>
  <si>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</si>
  <si>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</si>
  <si>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</si>
  <si>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</si>
  <si>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</si>
  <si>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</si>
  <si>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</si>
  <si>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</si>
  <si>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</si>
  <si>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</si>
  <si>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</si>
  <si>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</si>
  <si>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</si>
  <si>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</si>
  <si>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</si>
  <si>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</si>
  <si>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</si>
  <si>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</si>
  <si>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</si>
  <si>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</si>
  <si>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</si>
  <si>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</si>
  <si>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</si>
  <si>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</si>
  <si>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</si>
  <si>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</si>
  <si>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</si>
  <si>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</si>
  <si>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</si>
  <si>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</si>
  <si>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</si>
  <si>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</si>
  <si>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</si>
  <si>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</si>
  <si>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</si>
  <si>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</si>
  <si>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</si>
  <si>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</si>
  <si>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</si>
  <si>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</si>
  <si>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</si>
  <si>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</si>
  <si>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</si>
  <si>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</si>
  <si>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</si>
  <si>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</si>
  <si>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</si>
  <si>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</si>
  <si>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</si>
  <si>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</si>
  <si>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</si>
  <si>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</si>
  <si>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</si>
  <si>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</si>
  <si>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</si>
  <si>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</si>
  <si>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</si>
  <si>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</si>
  <si>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</si>
  <si>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</si>
  <si>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</si>
  <si>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</si>
  <si>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</si>
  <si>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</si>
  <si>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</si>
  <si>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</si>
  <si>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</si>
  <si>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</si>
  <si>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</si>
  <si>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</si>
  <si>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</si>
  <si>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</si>
  <si>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</si>
  <si>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</si>
  <si>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</si>
  <si>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</si>
  <si>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</si>
  <si>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</si>
  <si>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</si>
  <si>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</si>
  <si>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</si>
  <si>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</si>
  <si>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</si>
  <si>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</si>
  <si>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</si>
  <si>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</si>
  <si>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</si>
  <si>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</si>
  <si>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</si>
  <si>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</si>
  <si>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</si>
  <si>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</si>
  <si>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</si>
  <si>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</si>
  <si>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</si>
  <si>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</si>
  <si>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</si>
  <si>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</si>
  <si>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</si>
  <si>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</si>
  <si>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</si>
  <si>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</si>
  <si>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</si>
  <si>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</si>
  <si>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</si>
  <si>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</si>
  <si>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</si>
  <si>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</si>
  <si>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</si>
  <si>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</si>
  <si>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</si>
  <si>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</si>
  <si>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</si>
  <si>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</si>
  <si>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</si>
  <si>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</si>
  <si>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</si>
  <si>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</si>
  <si>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</si>
  <si>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</si>
  <si>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</si>
  <si>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</si>
  <si>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</si>
  <si>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</si>
  <si>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</si>
  <si>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</si>
  <si>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</si>
  <si>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</si>
  <si>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</si>
  <si>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</si>
  <si>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</si>
  <si>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</si>
  <si>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</si>
  <si>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</si>
  <si>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</si>
  <si>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</si>
  <si>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</si>
  <si>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</si>
  <si>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</si>
  <si>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</si>
  <si>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</si>
  <si>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</si>
  <si>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</si>
  <si>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</si>
  <si>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</si>
  <si>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</si>
  <si>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</si>
  <si>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</si>
  <si>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</si>
  <si>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</si>
  <si>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</si>
  <si>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</si>
  <si>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</si>
  <si>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</si>
  <si>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</si>
  <si>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</si>
  <si>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</si>
  <si>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</si>
  <si>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</si>
  <si>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</si>
  <si>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</si>
  <si>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</si>
  <si>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</si>
  <si>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</si>
  <si>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</si>
  <si>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</si>
  <si>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</si>
  <si>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</si>
  <si>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</si>
  <si>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</si>
  <si>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</si>
  <si>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</si>
  <si>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</si>
  <si>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</si>
  <si>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</si>
  <si>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</si>
  <si>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</si>
  <si>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</si>
  <si>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</si>
  <si>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</si>
  <si>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</si>
  <si>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</si>
  <si>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</si>
  <si>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</si>
  <si>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</si>
  <si>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</si>
  <si>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</si>
  <si>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</si>
  <si>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</si>
  <si>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</si>
  <si>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</si>
  <si>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</si>
  <si>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</si>
  <si>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</si>
  <si>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</si>
  <si>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</si>
  <si>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</si>
  <si>
    <t>C726</t>
  </si>
  <si>
    <t>C733</t>
  </si>
  <si>
    <t>C733+old water rights</t>
  </si>
  <si>
    <t>Demo Baseline 2010-18</t>
  </si>
  <si>
    <t>sim is 1.9 deg low on avg</t>
  </si>
  <si>
    <t>sim is 0.98 C low on avg</t>
  </si>
  <si>
    <t>C733 2010-18</t>
  </si>
  <si>
    <t>sim is 1.8 C low on avg</t>
  </si>
  <si>
    <t>sim is 1.3C low on avg</t>
  </si>
  <si>
    <t>sim is 1.3 C too low on avg</t>
  </si>
  <si>
    <t>C733 + old WR</t>
  </si>
  <si>
    <t>C733+old WR</t>
  </si>
  <si>
    <t>C738 BLU 2010-18</t>
  </si>
  <si>
    <t>sim is 2.0 C low on avg</t>
  </si>
  <si>
    <t>C738 BLU</t>
  </si>
  <si>
    <t>sim is 0.99 C low on avg</t>
  </si>
  <si>
    <t>C739 BLU 2010-18</t>
  </si>
  <si>
    <t>sim is 1.9 C low on avg</t>
  </si>
  <si>
    <t>C740 BLU 2010-18</t>
  </si>
  <si>
    <t>C740 BLU</t>
  </si>
  <si>
    <t>C740 BLU9</t>
  </si>
  <si>
    <t>sim is 0.3 C high? on avg</t>
  </si>
  <si>
    <t>sim is 0.2C low on avg</t>
  </si>
  <si>
    <t>sim is 0.7 high on avg</t>
  </si>
  <si>
    <t>C741</t>
  </si>
  <si>
    <t>C733 and C741</t>
  </si>
  <si>
    <t>Demo Baseline 2019-20</t>
  </si>
  <si>
    <t>C741 2019-20</t>
  </si>
  <si>
    <t>Demo_Base_2019-20</t>
  </si>
  <si>
    <t>sim is 0.9 deg low on avg</t>
  </si>
  <si>
    <t>sim is 0.2C high on avg</t>
  </si>
  <si>
    <t>sim is 0.6 high on avg</t>
  </si>
  <si>
    <t>C744</t>
  </si>
  <si>
    <t>C743</t>
  </si>
  <si>
    <t>C745</t>
  </si>
  <si>
    <t>C748</t>
  </si>
  <si>
    <t>C748 2010-18</t>
  </si>
  <si>
    <t>C794</t>
  </si>
  <si>
    <t>sim is 1.7 deg low on avg</t>
  </si>
  <si>
    <t>C814</t>
  </si>
  <si>
    <t>Baseline_2010-19 using 2010-18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</si>
</sst>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4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4" fontId="0" fillId="6" borderId="0" xfId="1" applyNumberFormat="1" applyFont="1" applyFill="1"/>
    <xf numFmtId="2" fontId="0" fillId="3" borderId="0" xfId="0" applyNumberFormat="1" applyFill="1"/>
    <xf numFmtId="164" fontId="0" fillId="5" borderId="0" xfId="1" applyNumberFormat="1" applyFont="1" applyFill="1"/>
    <xf numFmtId="164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0" fillId="4" borderId="0" xfId="0" applyNumberFormat="1" applyFill="1"/>
    <xf numFmtId="165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4" fontId="0" fillId="10" borderId="0" xfId="1" applyNumberFormat="1" applyFont="1" applyFill="1" applyAlignment="1">
      <alignment vertical="top"/>
    </xf>
    <xf numFmtId="165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1" applyNumberFormat="1" applyFont="1" applyFill="1"/>
    <xf numFmtId="165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164" fontId="0" fillId="0" borderId="0" xfId="1" applyNumberFormat="1" applyFont="1" applyFill="1"/>
    <xf numFmtId="0" fontId="0" fillId="2" borderId="0" xfId="0" applyFill="1"/>
    <xf numFmtId="166" fontId="0" fillId="2" borderId="0" xfId="0" applyNumberFormat="1" applyFill="1"/>
    <xf numFmtId="166" fontId="0" fillId="10" borderId="0" xfId="0" applyNumberFormat="1" applyFill="1"/>
    <xf numFmtId="166" fontId="0" fillId="0" borderId="0" xfId="0" applyNumberFormat="1"/>
    <xf numFmtId="167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6" fontId="0" fillId="11" borderId="0" xfId="0" applyNumberFormat="1" applyFill="1"/>
    <xf numFmtId="2" fontId="0" fillId="11" borderId="0" xfId="0" applyNumberFormat="1" applyFill="1"/>
    <xf numFmtId="164" fontId="0" fillId="11" borderId="0" xfId="1" applyNumberFormat="1" applyFont="1" applyFill="1"/>
    <xf numFmtId="165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5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6" fontId="0" fillId="9" borderId="0" xfId="0" applyNumberFormat="1" applyFill="1"/>
    <xf numFmtId="164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/>
    <xf numFmtId="49" fontId="0" fillId="6" borderId="0" xfId="0" applyNumberFormat="1" applyFill="1"/>
    <xf numFmtId="16" fontId="0" fillId="6" borderId="0" xfId="0" applyNumberFormat="1" applyFill="1"/>
    <xf numFmtId="166" fontId="0" fillId="6" borderId="0" xfId="0" applyNumberFormat="1" applyFill="1"/>
    <xf numFmtId="0" fontId="0" fillId="6" borderId="0" xfId="0" quotePrefix="1" applyFill="1"/>
    <xf numFmtId="166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4" fontId="0" fillId="10" borderId="0" xfId="1" applyNumberFormat="1" applyFont="1" applyFill="1" applyAlignment="1"/>
    <xf numFmtId="164" fontId="0" fillId="9" borderId="0" xfId="1" applyNumberFormat="1" applyFont="1" applyFill="1" applyAlignment="1"/>
    <xf numFmtId="167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4" fontId="0" fillId="6" borderId="0" xfId="1" applyNumberFormat="1" applyFont="1" applyFill="1" applyAlignment="1"/>
    <xf numFmtId="164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67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0" fontId="0" fillId="0" borderId="0" xfId="1" applyNumberFormat="1" applyFont="1" applyFill="1"/>
    <xf numFmtId="167" fontId="0" fillId="10" borderId="0" xfId="0" applyNumberFormat="1" applyFill="1" applyAlignment="1">
      <alignment vertical="top"/>
    </xf>
    <xf numFmtId="2" fontId="0" fillId="7" borderId="0" xfId="0" applyNumberFormat="1" applyFill="1"/>
    <xf numFmtId="2" fontId="0" fillId="12" borderId="0" xfId="0" applyNumberFormat="1" applyFill="1"/>
    <xf numFmtId="164" fontId="0" fillId="12" borderId="0" xfId="1" applyNumberFormat="1" applyFont="1" applyFill="1"/>
    <xf numFmtId="166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6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4" fontId="0" fillId="9" borderId="0" xfId="1" applyNumberFormat="1" applyFont="1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6" fontId="0" fillId="6" borderId="0" xfId="0" applyNumberFormat="1" applyFill="1" applyAlignment="1">
      <alignment vertical="top"/>
    </xf>
    <xf numFmtId="167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4" fontId="0" fillId="6" borderId="0" xfId="1" applyNumberFormat="1" applyFont="1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7" fontId="0" fillId="6" borderId="0" xfId="0" applyNumberFormat="1" applyFill="1"/>
    <xf numFmtId="10" fontId="0" fillId="6" borderId="0" xfId="1" applyNumberFormat="1" applyFont="1" applyFill="1"/>
    <xf numFmtId="10" fontId="0" fillId="9" borderId="0" xfId="1" applyNumberFormat="1" applyFont="1" applyFill="1"/>
    <xf numFmtId="164" fontId="0" fillId="2" borderId="0" xfId="1" applyNumberFormat="1" applyFont="1" applyFill="1" applyAlignment="1"/>
    <xf numFmtId="0" fontId="0" fillId="2" borderId="0" xfId="0" applyFill="1" applyAlignment="1">
      <alignment vertical="top"/>
    </xf>
    <xf numFmtId="16" fontId="0" fillId="2" borderId="0" xfId="0" applyNumberFormat="1" applyFill="1" applyAlignment="1">
      <alignment vertical="top" wrapText="1"/>
    </xf>
    <xf numFmtId="2" fontId="0" fillId="2" borderId="0" xfId="0" applyNumberFormat="1" applyFill="1" applyAlignment="1">
      <alignment vertical="top"/>
    </xf>
    <xf numFmtId="164" fontId="0" fillId="2" borderId="0" xfId="1" applyNumberFormat="1" applyFont="1" applyFill="1" applyAlignment="1">
      <alignment vertical="top"/>
    </xf>
    <xf numFmtId="16" fontId="0" fillId="0" borderId="0" xfId="0" applyNumberFormat="1" applyAlignment="1">
      <alignment vertical="top" wrapText="1"/>
    </xf>
    <xf numFmtId="16" fontId="0" fillId="9" borderId="0" xfId="0" applyNumberFormat="1" applyFill="1" applyAlignment="1">
      <alignment vertical="top" wrapText="1"/>
    </xf>
    <xf numFmtId="16" fontId="0" fillId="9" borderId="0" xfId="0" applyNumberFormat="1" applyFill="1" applyAlignment="1">
      <alignment vertical="top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58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249</v>
      </c>
      <c r="F1" s="58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58" t="s">
        <v>31</v>
      </c>
      <c r="L3" s="8" t="s">
        <v>31</v>
      </c>
      <c r="Q3" s="6" t="s">
        <v>31</v>
      </c>
      <c r="V3" s="7" t="s">
        <v>31</v>
      </c>
      <c r="AA3" s="148" t="s">
        <v>32</v>
      </c>
      <c r="AB3" s="148"/>
      <c r="AC3" s="147" t="s">
        <v>33</v>
      </c>
      <c r="AD3" s="147"/>
      <c r="AE3" s="149" t="s">
        <v>16</v>
      </c>
      <c r="AF3" s="149"/>
      <c r="AG3" s="150" t="s">
        <v>34</v>
      </c>
      <c r="AH3" s="150"/>
      <c r="AI3" s="151" t="s">
        <v>14</v>
      </c>
      <c r="AJ3" s="151"/>
      <c r="AK3" s="147" t="s">
        <v>33</v>
      </c>
      <c r="AL3" s="147"/>
      <c r="AM3" s="149" t="s">
        <v>16</v>
      </c>
      <c r="AN3" s="149"/>
      <c r="AO3" s="150" t="s">
        <v>34</v>
      </c>
      <c r="AP3" s="150"/>
      <c r="AR3" s="21" t="s">
        <v>19</v>
      </c>
      <c r="AS3" s="148" t="s">
        <v>14</v>
      </c>
      <c r="AT3" s="148"/>
      <c r="AU3" s="154" t="s">
        <v>33</v>
      </c>
      <c r="AV3" s="154"/>
      <c r="AW3" s="153" t="s">
        <v>16</v>
      </c>
      <c r="AX3" s="153"/>
      <c r="AY3" s="150" t="s">
        <v>34</v>
      </c>
      <c r="AZ3" s="150"/>
      <c r="BA3" s="148" t="s">
        <v>14</v>
      </c>
      <c r="BB3" s="148"/>
      <c r="BC3" s="152" t="s">
        <v>33</v>
      </c>
      <c r="BD3" s="152"/>
      <c r="BE3" s="153" t="s">
        <v>16</v>
      </c>
      <c r="BF3" s="153"/>
      <c r="BG3" s="150" t="s">
        <v>34</v>
      </c>
      <c r="BH3" s="150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58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282</v>
      </c>
      <c r="B5">
        <v>23815040</v>
      </c>
      <c r="C5" s="33" t="s">
        <v>283</v>
      </c>
      <c r="D5" t="s">
        <v>284</v>
      </c>
      <c r="F5" s="60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6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283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283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285</v>
      </c>
      <c r="F6" s="60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6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285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285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286</v>
      </c>
      <c r="D7" s="85" t="s">
        <v>284</v>
      </c>
      <c r="E7" s="85"/>
      <c r="F7" s="60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6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286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286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287</v>
      </c>
      <c r="D8" s="85" t="s">
        <v>284</v>
      </c>
      <c r="E8" s="85"/>
      <c r="F8" s="60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6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287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287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288</v>
      </c>
      <c r="D9" s="85" t="s">
        <v>284</v>
      </c>
      <c r="E9" s="85"/>
      <c r="F9" s="60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6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288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288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289</v>
      </c>
      <c r="D10" s="85" t="s">
        <v>284</v>
      </c>
      <c r="E10" s="85"/>
      <c r="F10" s="60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6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289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289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85"/>
      <c r="E11" s="85"/>
      <c r="F11" s="60"/>
      <c r="G11" s="7"/>
      <c r="H11" s="7"/>
      <c r="I11" s="7"/>
      <c r="J11" s="7"/>
      <c r="K11" s="7"/>
      <c r="L11" s="56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85"/>
      <c r="E12" s="85"/>
      <c r="F12" s="60"/>
      <c r="G12" s="101"/>
      <c r="H12" s="7"/>
      <c r="I12" s="7"/>
      <c r="J12" s="7"/>
      <c r="K12" s="7"/>
      <c r="L12" s="56"/>
      <c r="M12" s="56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06"/>
    <col min="29" max="29" width="8.88671875" style="107"/>
    <col min="30" max="30" width="8.88671875" style="108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263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48" t="s">
        <v>32</v>
      </c>
      <c r="Z3" s="148"/>
      <c r="AA3" s="154" t="s">
        <v>33</v>
      </c>
      <c r="AB3" s="154"/>
      <c r="AC3" s="155" t="s">
        <v>16</v>
      </c>
      <c r="AD3" s="155"/>
      <c r="AE3" s="150" t="s">
        <v>34</v>
      </c>
      <c r="AF3" s="150"/>
      <c r="AG3" s="148" t="s">
        <v>14</v>
      </c>
      <c r="AH3" s="148"/>
      <c r="AI3" s="152" t="s">
        <v>33</v>
      </c>
      <c r="AJ3" s="152"/>
      <c r="AK3" s="153" t="s">
        <v>16</v>
      </c>
      <c r="AL3" s="153"/>
      <c r="AM3" s="150" t="s">
        <v>34</v>
      </c>
      <c r="AN3" s="150"/>
      <c r="AP3" s="21" t="s">
        <v>19</v>
      </c>
      <c r="AQ3" s="148" t="s">
        <v>14</v>
      </c>
      <c r="AR3" s="148"/>
      <c r="AS3" s="154" t="s">
        <v>33</v>
      </c>
      <c r="AT3" s="154"/>
      <c r="AU3" s="153" t="s">
        <v>16</v>
      </c>
      <c r="AV3" s="153"/>
      <c r="AW3" s="150" t="s">
        <v>34</v>
      </c>
      <c r="AX3" s="150"/>
      <c r="AY3" s="148" t="s">
        <v>14</v>
      </c>
      <c r="AZ3" s="148"/>
      <c r="BA3" s="152" t="s">
        <v>33</v>
      </c>
      <c r="BB3" s="152"/>
      <c r="BC3" s="153" t="s">
        <v>16</v>
      </c>
      <c r="BD3" s="153"/>
      <c r="BE3" s="150" t="s">
        <v>34</v>
      </c>
      <c r="BF3" s="150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264</v>
      </c>
      <c r="D5" s="50" t="s">
        <v>265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2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266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266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267</v>
      </c>
      <c r="D6" t="s">
        <v>268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269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269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270</v>
      </c>
      <c r="D7" t="s">
        <v>271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272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272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273</v>
      </c>
      <c r="D8" t="s">
        <v>271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274</v>
      </c>
      <c r="D9" s="50" t="s">
        <v>265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275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275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276</v>
      </c>
      <c r="D10" s="50" t="s">
        <v>265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277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277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264</v>
      </c>
      <c r="D13" s="50" t="s">
        <v>278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6"/>
      <c r="K14" s="7"/>
      <c r="L14" s="7"/>
      <c r="M14" s="7"/>
      <c r="N14" s="7"/>
      <c r="O14" s="7"/>
      <c r="P14" s="7"/>
      <c r="Q14" s="7"/>
      <c r="R14" s="7"/>
      <c r="S14" s="7"/>
      <c r="Y14" s="7"/>
      <c r="Z14" s="56"/>
      <c r="AA14" s="7"/>
      <c r="AB14" s="7"/>
      <c r="AC14" s="7"/>
      <c r="AD14" s="56"/>
      <c r="AE14" s="7"/>
      <c r="AG14" s="7"/>
      <c r="AH14" s="56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274</v>
      </c>
      <c r="E15" s="5" t="s">
        <v>279</v>
      </c>
    </row>
    <row r="16" spans="1:76" s="50" customFormat="1" x14ac:dyDescent="0.3">
      <c r="A16" s="50">
        <v>14209710</v>
      </c>
      <c r="B16" s="50">
        <v>23809112</v>
      </c>
      <c r="C16" s="50" t="s">
        <v>280</v>
      </c>
      <c r="D16" s="50" t="s">
        <v>265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281</v>
      </c>
      <c r="D17" s="50" t="s">
        <v>278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131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58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355</v>
      </c>
      <c r="F1" s="58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58" t="s">
        <v>31</v>
      </c>
      <c r="L3" s="8" t="s">
        <v>31</v>
      </c>
      <c r="Q3" s="6" t="s">
        <v>31</v>
      </c>
      <c r="V3" s="7" t="s">
        <v>31</v>
      </c>
      <c r="AA3" s="148" t="s">
        <v>32</v>
      </c>
      <c r="AB3" s="148"/>
      <c r="AC3" s="147" t="s">
        <v>33</v>
      </c>
      <c r="AD3" s="147"/>
      <c r="AE3" s="149" t="s">
        <v>16</v>
      </c>
      <c r="AF3" s="149"/>
      <c r="AG3" s="150" t="s">
        <v>34</v>
      </c>
      <c r="AH3" s="150"/>
      <c r="AI3" s="151" t="s">
        <v>14</v>
      </c>
      <c r="AJ3" s="151"/>
      <c r="AK3" s="147" t="s">
        <v>33</v>
      </c>
      <c r="AL3" s="147"/>
      <c r="AM3" s="149" t="s">
        <v>16</v>
      </c>
      <c r="AN3" s="149"/>
      <c r="AO3" s="150" t="s">
        <v>34</v>
      </c>
      <c r="AP3" s="150"/>
      <c r="AR3" s="21" t="s">
        <v>19</v>
      </c>
      <c r="AS3" s="148" t="s">
        <v>14</v>
      </c>
      <c r="AT3" s="148"/>
      <c r="AU3" s="154" t="s">
        <v>33</v>
      </c>
      <c r="AV3" s="154"/>
      <c r="AW3" s="153" t="s">
        <v>16</v>
      </c>
      <c r="AX3" s="153"/>
      <c r="AY3" s="150" t="s">
        <v>34</v>
      </c>
      <c r="AZ3" s="150"/>
      <c r="BA3" s="148" t="s">
        <v>14</v>
      </c>
      <c r="BB3" s="148"/>
      <c r="BC3" s="152" t="s">
        <v>33</v>
      </c>
      <c r="BD3" s="152"/>
      <c r="BE3" s="153" t="s">
        <v>16</v>
      </c>
      <c r="BF3" s="153"/>
      <c r="BG3" s="150" t="s">
        <v>34</v>
      </c>
      <c r="BH3" s="150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58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356</v>
      </c>
      <c r="D5" t="s">
        <v>357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358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358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356</v>
      </c>
      <c r="D6" s="50" t="s">
        <v>359</v>
      </c>
      <c r="F6" s="59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358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358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356</v>
      </c>
      <c r="D7" s="96" t="s">
        <v>360</v>
      </c>
      <c r="E7" s="19" t="s">
        <v>361</v>
      </c>
      <c r="F7" s="88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89" t="s">
        <v>358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358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356</v>
      </c>
      <c r="D8" s="62" t="s">
        <v>362</v>
      </c>
      <c r="E8" s="50" t="s">
        <v>363</v>
      </c>
      <c r="F8" s="59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358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358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356</v>
      </c>
      <c r="D9" s="62" t="s">
        <v>364</v>
      </c>
      <c r="F9" s="59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3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358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358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356</v>
      </c>
      <c r="D10" s="62" t="s">
        <v>365</v>
      </c>
      <c r="F10" s="59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3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358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358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356</v>
      </c>
      <c r="D11" s="62" t="s">
        <v>366</v>
      </c>
      <c r="F11" s="59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3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358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358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356</v>
      </c>
      <c r="D12" s="62" t="s">
        <v>367</v>
      </c>
      <c r="F12" s="59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3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358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358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356</v>
      </c>
      <c r="D13" s="62" t="s">
        <v>368</v>
      </c>
      <c r="F13" s="59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3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358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358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356</v>
      </c>
      <c r="D14" s="62" t="s">
        <v>369</v>
      </c>
      <c r="F14" s="59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3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358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358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356</v>
      </c>
      <c r="D15" s="50" t="s">
        <v>370</v>
      </c>
      <c r="F15" s="59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3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358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358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356</v>
      </c>
      <c r="D16" s="50" t="s">
        <v>371</v>
      </c>
      <c r="F16" s="59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3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358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358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356</v>
      </c>
      <c r="D17" s="19" t="s">
        <v>372</v>
      </c>
      <c r="F17" s="88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37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89" t="s">
        <v>358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358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356</v>
      </c>
      <c r="D18" s="50" t="s">
        <v>373</v>
      </c>
      <c r="F18" s="59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3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358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358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356</v>
      </c>
      <c r="D19" s="50" t="s">
        <v>328</v>
      </c>
      <c r="F19" s="59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3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358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358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60"/>
      <c r="G20" s="7"/>
      <c r="H20" s="7"/>
      <c r="I20" s="7"/>
      <c r="J20" s="7"/>
      <c r="K20" s="7"/>
      <c r="L20" s="104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374</v>
      </c>
      <c r="D21" t="s">
        <v>357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375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375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374</v>
      </c>
      <c r="D22" s="50" t="s">
        <v>359</v>
      </c>
      <c r="F22" s="59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374</v>
      </c>
      <c r="D23" s="96" t="s">
        <v>360</v>
      </c>
      <c r="E23" s="19" t="s">
        <v>376</v>
      </c>
      <c r="F23" s="88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89" t="s">
        <v>375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375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374</v>
      </c>
      <c r="D24" s="62" t="s">
        <v>377</v>
      </c>
      <c r="F24" s="59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374</v>
      </c>
      <c r="D25" s="62" t="s">
        <v>364</v>
      </c>
      <c r="F25" s="59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374</v>
      </c>
      <c r="D26" s="62" t="s">
        <v>365</v>
      </c>
      <c r="F26" s="59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374</v>
      </c>
      <c r="D27" s="62" t="s">
        <v>367</v>
      </c>
      <c r="F27" s="59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374</v>
      </c>
      <c r="D28" s="84" t="s">
        <v>368</v>
      </c>
      <c r="F28" s="80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375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375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374</v>
      </c>
      <c r="D29" s="84" t="s">
        <v>369</v>
      </c>
      <c r="F29" s="80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375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375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374</v>
      </c>
      <c r="D30" s="50" t="s">
        <v>370</v>
      </c>
      <c r="F30" s="59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374</v>
      </c>
      <c r="D31" s="50" t="s">
        <v>371</v>
      </c>
      <c r="F31" s="59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378</v>
      </c>
      <c r="D33" t="s">
        <v>357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379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379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378</v>
      </c>
      <c r="D34" s="50" t="s">
        <v>359</v>
      </c>
      <c r="F34" s="59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379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379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378</v>
      </c>
      <c r="D35" s="62" t="s">
        <v>360</v>
      </c>
      <c r="E35" s="50" t="s">
        <v>380</v>
      </c>
      <c r="F35" s="59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379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379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378</v>
      </c>
      <c r="D36" s="62" t="s">
        <v>377</v>
      </c>
      <c r="F36" s="59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379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379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378</v>
      </c>
      <c r="D37" s="62" t="s">
        <v>364</v>
      </c>
      <c r="F37" s="59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379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379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378</v>
      </c>
      <c r="D38" s="62" t="s">
        <v>381</v>
      </c>
      <c r="E38" s="50" t="s">
        <v>382</v>
      </c>
      <c r="F38" s="59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379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379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378</v>
      </c>
      <c r="D39" s="62" t="s">
        <v>383</v>
      </c>
      <c r="E39" s="50" t="s">
        <v>384</v>
      </c>
      <c r="F39" s="59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379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379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378</v>
      </c>
      <c r="D40" s="62" t="s">
        <v>385</v>
      </c>
      <c r="E40" s="50" t="s">
        <v>386</v>
      </c>
      <c r="F40" s="59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379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379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378</v>
      </c>
      <c r="D41" s="84" t="s">
        <v>365</v>
      </c>
      <c r="F41" s="80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379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379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378</v>
      </c>
      <c r="D42" s="62" t="s">
        <v>367</v>
      </c>
      <c r="F42" s="59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379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379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378</v>
      </c>
      <c r="D43" s="84" t="s">
        <v>368</v>
      </c>
      <c r="F43" s="80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379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379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378</v>
      </c>
      <c r="D44" s="62" t="s">
        <v>369</v>
      </c>
      <c r="F44" s="59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379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379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378</v>
      </c>
      <c r="D45" s="50" t="s">
        <v>387</v>
      </c>
      <c r="F45" s="59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379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379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378</v>
      </c>
      <c r="D46" s="62" t="s">
        <v>388</v>
      </c>
      <c r="F46" s="59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379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379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378</v>
      </c>
      <c r="D47" s="50" t="s">
        <v>389</v>
      </c>
      <c r="F47" s="59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379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379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378</v>
      </c>
      <c r="D48" s="50" t="s">
        <v>390</v>
      </c>
      <c r="F48" s="59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379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379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378</v>
      </c>
      <c r="D49" s="50" t="s">
        <v>391</v>
      </c>
      <c r="F49" s="59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379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379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378</v>
      </c>
      <c r="D50" s="50" t="s">
        <v>370</v>
      </c>
      <c r="F50" s="59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379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379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378</v>
      </c>
      <c r="D51" s="50" t="s">
        <v>392</v>
      </c>
      <c r="F51" s="59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379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379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378</v>
      </c>
      <c r="D52" s="50" t="s">
        <v>371</v>
      </c>
      <c r="F52" s="59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379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379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378</v>
      </c>
      <c r="D53" s="50" t="s">
        <v>393</v>
      </c>
      <c r="F53" s="59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379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379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60"/>
      <c r="G54" s="7"/>
      <c r="H54" s="7"/>
      <c r="I54" s="7"/>
      <c r="J54" s="7"/>
      <c r="K54" s="7"/>
      <c r="L54" s="56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394</v>
      </c>
      <c r="D55" t="s">
        <v>357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395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395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394</v>
      </c>
      <c r="D56" s="50" t="s">
        <v>359</v>
      </c>
      <c r="F56" s="59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395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395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394</v>
      </c>
      <c r="D57" s="84" t="s">
        <v>360</v>
      </c>
      <c r="E57" s="34" t="s">
        <v>396</v>
      </c>
      <c r="F57" s="80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395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395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394</v>
      </c>
      <c r="D58" s="62" t="s">
        <v>377</v>
      </c>
      <c r="E58" s="50" t="s">
        <v>397</v>
      </c>
      <c r="F58" s="59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395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395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394</v>
      </c>
      <c r="D59" s="62" t="s">
        <v>364</v>
      </c>
      <c r="E59" s="50" t="s">
        <v>398</v>
      </c>
      <c r="F59" s="59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395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395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394</v>
      </c>
      <c r="D60" s="62" t="s">
        <v>399</v>
      </c>
      <c r="E60" s="50" t="s">
        <v>400</v>
      </c>
      <c r="F60" s="59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395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395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394</v>
      </c>
      <c r="D61" s="62" t="s">
        <v>365</v>
      </c>
      <c r="F61" s="59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395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395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394</v>
      </c>
      <c r="D62" s="62" t="s">
        <v>368</v>
      </c>
      <c r="F62" s="59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395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395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394</v>
      </c>
      <c r="D63" s="62" t="s">
        <v>369</v>
      </c>
      <c r="F63" s="59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395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395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394</v>
      </c>
      <c r="D64" s="62" t="s">
        <v>401</v>
      </c>
      <c r="F64" s="59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395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395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394</v>
      </c>
      <c r="D65" s="62" t="s">
        <v>402</v>
      </c>
      <c r="F65" s="59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395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395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394</v>
      </c>
      <c r="D66" s="50" t="s">
        <v>403</v>
      </c>
      <c r="F66" s="59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395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395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394</v>
      </c>
      <c r="D67" s="50" t="s">
        <v>404</v>
      </c>
      <c r="F67" s="59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395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395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394</v>
      </c>
      <c r="D68" s="62" t="s">
        <v>405</v>
      </c>
      <c r="E68" s="50" t="s">
        <v>406</v>
      </c>
      <c r="F68" s="59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395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395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394</v>
      </c>
      <c r="D69" s="50" t="s">
        <v>370</v>
      </c>
      <c r="F69" s="59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395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395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394</v>
      </c>
      <c r="D70" s="50" t="s">
        <v>407</v>
      </c>
      <c r="F70" s="59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395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395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394</v>
      </c>
      <c r="D71" s="50" t="s">
        <v>408</v>
      </c>
      <c r="F71" s="59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395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395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394</v>
      </c>
      <c r="D72" s="50" t="s">
        <v>371</v>
      </c>
      <c r="F72" s="59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395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395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409</v>
      </c>
      <c r="D74" t="s">
        <v>357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410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410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409</v>
      </c>
      <c r="D75" s="34" t="s">
        <v>359</v>
      </c>
      <c r="F75" s="80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410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410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409</v>
      </c>
      <c r="D76" s="34" t="s">
        <v>411</v>
      </c>
      <c r="E76" s="34" t="s">
        <v>412</v>
      </c>
      <c r="F76" s="80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410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410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409</v>
      </c>
      <c r="D77" s="34" t="s">
        <v>413</v>
      </c>
      <c r="E77" s="34" t="s">
        <v>414</v>
      </c>
      <c r="F77" s="80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410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410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409</v>
      </c>
      <c r="D78" s="84" t="s">
        <v>415</v>
      </c>
      <c r="E78" s="34" t="s">
        <v>416</v>
      </c>
      <c r="F78" s="80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410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410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409</v>
      </c>
      <c r="D79" s="84" t="s">
        <v>365</v>
      </c>
      <c r="F79" s="80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410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410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409</v>
      </c>
      <c r="D80" s="96" t="s">
        <v>367</v>
      </c>
      <c r="F80" s="88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89" t="s">
        <v>410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410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409</v>
      </c>
      <c r="D81" s="96" t="s">
        <v>417</v>
      </c>
      <c r="F81" s="88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89" t="s">
        <v>410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410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409</v>
      </c>
      <c r="D82" s="96" t="s">
        <v>368</v>
      </c>
      <c r="F82" s="88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89" t="s">
        <v>410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410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409</v>
      </c>
      <c r="D83" s="96" t="s">
        <v>369</v>
      </c>
      <c r="F83" s="88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89" t="s">
        <v>410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410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409</v>
      </c>
      <c r="D84" s="19" t="s">
        <v>418</v>
      </c>
      <c r="F84" s="88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89" t="s">
        <v>410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410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409</v>
      </c>
      <c r="D85" s="19" t="s">
        <v>419</v>
      </c>
      <c r="F85" s="88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89" t="s">
        <v>410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410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409</v>
      </c>
      <c r="D86" s="19" t="s">
        <v>420</v>
      </c>
      <c r="F86" s="88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89" t="s">
        <v>410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410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409</v>
      </c>
      <c r="D87" s="19" t="s">
        <v>407</v>
      </c>
      <c r="E87" s="19" t="s">
        <v>421</v>
      </c>
      <c r="F87" s="88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89" t="s">
        <v>410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410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409</v>
      </c>
      <c r="D88" s="50" t="s">
        <v>422</v>
      </c>
      <c r="F88" s="59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410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410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409</v>
      </c>
      <c r="D89" s="50" t="s">
        <v>423</v>
      </c>
      <c r="F89" s="59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410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410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409</v>
      </c>
      <c r="D90" s="50" t="s">
        <v>424</v>
      </c>
      <c r="F90" s="59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410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410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409</v>
      </c>
      <c r="D91" s="50" t="s">
        <v>425</v>
      </c>
      <c r="F91" s="59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410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410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409</v>
      </c>
      <c r="D92" s="50" t="s">
        <v>426</v>
      </c>
      <c r="F92" s="59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410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410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409</v>
      </c>
      <c r="D93" s="50" t="s">
        <v>371</v>
      </c>
      <c r="F93" s="59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410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410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60"/>
      <c r="G94" s="7"/>
      <c r="H94" s="7"/>
      <c r="I94" s="7"/>
      <c r="J94" s="7"/>
      <c r="K94" s="7"/>
      <c r="L94" s="56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427</v>
      </c>
      <c r="D95" t="s">
        <v>357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428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428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427</v>
      </c>
      <c r="D96" s="34" t="s">
        <v>359</v>
      </c>
      <c r="F96" s="80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38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428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428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427</v>
      </c>
      <c r="D97" s="50" t="s">
        <v>365</v>
      </c>
      <c r="F97" s="59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3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427</v>
      </c>
      <c r="D98" s="50" t="s">
        <v>367</v>
      </c>
      <c r="F98" s="59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3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427</v>
      </c>
      <c r="D99" s="50" t="s">
        <v>368</v>
      </c>
      <c r="F99" s="59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3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427</v>
      </c>
      <c r="D100" s="50" t="s">
        <v>369</v>
      </c>
      <c r="F100" s="59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3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427</v>
      </c>
      <c r="D101" s="50" t="s">
        <v>429</v>
      </c>
      <c r="F101" s="59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3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427</v>
      </c>
      <c r="D102" s="50" t="s">
        <v>430</v>
      </c>
      <c r="F102" s="59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3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427</v>
      </c>
      <c r="D103" s="50" t="s">
        <v>407</v>
      </c>
      <c r="E103" s="50" t="s">
        <v>431</v>
      </c>
      <c r="F103" s="59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3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427</v>
      </c>
      <c r="D104" s="62" t="s">
        <v>408</v>
      </c>
      <c r="E104" s="50" t="s">
        <v>432</v>
      </c>
      <c r="F104" s="59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3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427</v>
      </c>
      <c r="D105" s="62" t="s">
        <v>423</v>
      </c>
      <c r="E105" s="50" t="s">
        <v>433</v>
      </c>
      <c r="F105" s="59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3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427</v>
      </c>
      <c r="D106" s="62" t="s">
        <v>425</v>
      </c>
      <c r="E106" s="50" t="s">
        <v>434</v>
      </c>
      <c r="F106" s="59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3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427</v>
      </c>
      <c r="D107" s="62" t="s">
        <v>435</v>
      </c>
      <c r="E107" s="50" t="s">
        <v>436</v>
      </c>
      <c r="F107" s="59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3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427</v>
      </c>
      <c r="D108" s="62" t="s">
        <v>426</v>
      </c>
      <c r="E108" s="50" t="s">
        <v>437</v>
      </c>
      <c r="F108" s="59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3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427</v>
      </c>
      <c r="D109" s="62" t="s">
        <v>371</v>
      </c>
      <c r="E109" s="50" t="s">
        <v>438</v>
      </c>
      <c r="F109" s="59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3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60"/>
      <c r="G110" s="7"/>
      <c r="H110" s="7"/>
      <c r="I110" s="7"/>
      <c r="J110" s="7"/>
      <c r="K110" s="7"/>
      <c r="L110" s="104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439</v>
      </c>
      <c r="D111" t="s">
        <v>357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440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440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439</v>
      </c>
      <c r="D112" s="50" t="s">
        <v>359</v>
      </c>
      <c r="F112" s="59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440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440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439</v>
      </c>
      <c r="D113" s="84" t="s">
        <v>360</v>
      </c>
      <c r="E113" s="34" t="s">
        <v>441</v>
      </c>
      <c r="F113" s="80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440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440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439</v>
      </c>
      <c r="D114" s="50" t="s">
        <v>365</v>
      </c>
      <c r="F114" s="59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440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440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439</v>
      </c>
      <c r="D115" s="50" t="s">
        <v>366</v>
      </c>
      <c r="F115" s="59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440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440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439</v>
      </c>
      <c r="D116" s="50" t="s">
        <v>367</v>
      </c>
      <c r="F116" s="59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440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440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439</v>
      </c>
      <c r="D117" s="50" t="s">
        <v>368</v>
      </c>
      <c r="F117" s="59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440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440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439</v>
      </c>
      <c r="D118" s="50" t="s">
        <v>369</v>
      </c>
      <c r="F118" s="59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440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440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439</v>
      </c>
      <c r="D119" s="50" t="s">
        <v>401</v>
      </c>
      <c r="F119" s="59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440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440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439</v>
      </c>
      <c r="D120" s="50" t="s">
        <v>442</v>
      </c>
      <c r="F120" s="59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1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440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440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439</v>
      </c>
      <c r="D121" s="50" t="s">
        <v>443</v>
      </c>
      <c r="F121" s="59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1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440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440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439</v>
      </c>
      <c r="D122" s="50" t="s">
        <v>388</v>
      </c>
      <c r="F122" s="59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1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440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440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439</v>
      </c>
      <c r="D123" s="50" t="s">
        <v>444</v>
      </c>
      <c r="F123" s="59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1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440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440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439</v>
      </c>
      <c r="D124" s="50" t="s">
        <v>445</v>
      </c>
      <c r="F124" s="59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1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440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440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439</v>
      </c>
      <c r="D125" s="50" t="s">
        <v>407</v>
      </c>
      <c r="E125" s="50" t="s">
        <v>446</v>
      </c>
      <c r="F125" s="59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1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440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440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439</v>
      </c>
      <c r="D126" s="62" t="s">
        <v>447</v>
      </c>
      <c r="E126" s="50" t="s">
        <v>448</v>
      </c>
      <c r="F126" s="59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1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440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440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439</v>
      </c>
      <c r="D127" s="62" t="s">
        <v>423</v>
      </c>
      <c r="E127" s="50" t="s">
        <v>449</v>
      </c>
      <c r="F127" s="59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1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440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440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439</v>
      </c>
      <c r="D128" s="62" t="s">
        <v>425</v>
      </c>
      <c r="E128" s="50" t="s">
        <v>450</v>
      </c>
      <c r="F128" s="59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1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440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440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439</v>
      </c>
      <c r="D129" s="62" t="s">
        <v>451</v>
      </c>
      <c r="E129" s="50" t="s">
        <v>452</v>
      </c>
      <c r="F129" s="59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1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440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440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439</v>
      </c>
      <c r="D130" s="62" t="s">
        <v>453</v>
      </c>
      <c r="E130" s="50" t="s">
        <v>454</v>
      </c>
      <c r="F130" s="59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1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440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440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439</v>
      </c>
      <c r="D131" s="62" t="s">
        <v>455</v>
      </c>
      <c r="E131" s="50" t="s">
        <v>456</v>
      </c>
      <c r="F131" s="59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1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440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440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439</v>
      </c>
      <c r="D132" s="62" t="s">
        <v>371</v>
      </c>
      <c r="E132" s="50" t="s">
        <v>457</v>
      </c>
      <c r="F132" s="59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1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440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440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439</v>
      </c>
      <c r="D133" s="96" t="s">
        <v>372</v>
      </c>
      <c r="E133" s="19" t="s">
        <v>458</v>
      </c>
      <c r="F133" s="88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36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89" t="s">
        <v>440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440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439</v>
      </c>
      <c r="D134" s="62" t="s">
        <v>373</v>
      </c>
      <c r="E134" s="50" t="s">
        <v>457</v>
      </c>
      <c r="F134" s="59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1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440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440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439</v>
      </c>
      <c r="D135" s="62" t="s">
        <v>328</v>
      </c>
      <c r="E135" s="50" t="s">
        <v>459</v>
      </c>
      <c r="F135" s="59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1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440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440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439</v>
      </c>
      <c r="D136" s="62" t="s">
        <v>333</v>
      </c>
      <c r="E136" s="50" t="s">
        <v>459</v>
      </c>
      <c r="F136" s="59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1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440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440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60"/>
      <c r="G137" s="7"/>
      <c r="H137" s="7"/>
      <c r="I137" s="7"/>
      <c r="J137" s="7"/>
      <c r="K137" s="7"/>
      <c r="L137" s="56"/>
      <c r="M137" s="7"/>
      <c r="N137" s="7"/>
      <c r="O137" s="7"/>
      <c r="P137" s="7"/>
      <c r="Q137" s="7"/>
      <c r="R137" s="7"/>
      <c r="S137" s="7"/>
      <c r="T137" s="7"/>
      <c r="U137" s="7"/>
      <c r="V137" s="101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356</v>
      </c>
      <c r="D140" s="34" t="s">
        <v>359</v>
      </c>
      <c r="E140" s="34" t="s">
        <v>460</v>
      </c>
      <c r="F140" s="80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358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358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356</v>
      </c>
      <c r="D141" s="19" t="s">
        <v>365</v>
      </c>
      <c r="E141" s="19" t="s">
        <v>461</v>
      </c>
      <c r="F141" s="88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89" t="s">
        <v>358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358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356</v>
      </c>
      <c r="D142" s="19" t="s">
        <v>462</v>
      </c>
      <c r="E142" s="19" t="s">
        <v>461</v>
      </c>
      <c r="F142" s="88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89" t="s">
        <v>358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358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356</v>
      </c>
      <c r="D143" s="19" t="s">
        <v>463</v>
      </c>
      <c r="E143" s="19" t="s">
        <v>464</v>
      </c>
      <c r="F143" s="88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89" t="s">
        <v>358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358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356</v>
      </c>
      <c r="D144" s="50" t="s">
        <v>465</v>
      </c>
      <c r="E144" s="50" t="s">
        <v>466</v>
      </c>
      <c r="F144" s="59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358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358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356</v>
      </c>
      <c r="D145" s="50" t="s">
        <v>453</v>
      </c>
      <c r="E145" s="50" t="s">
        <v>467</v>
      </c>
      <c r="F145" s="59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358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358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356</v>
      </c>
      <c r="D146" s="96" t="s">
        <v>468</v>
      </c>
      <c r="E146" s="19" t="s">
        <v>469</v>
      </c>
      <c r="F146" s="88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89" t="s">
        <v>358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358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356</v>
      </c>
      <c r="D147" s="62" t="s">
        <v>470</v>
      </c>
      <c r="E147" s="50" t="s">
        <v>471</v>
      </c>
      <c r="F147" s="59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358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358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356</v>
      </c>
      <c r="D148" s="62" t="s">
        <v>371</v>
      </c>
      <c r="E148" s="50" t="s">
        <v>471</v>
      </c>
      <c r="F148" s="59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358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358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374</v>
      </c>
      <c r="D150" s="34" t="s">
        <v>359</v>
      </c>
      <c r="E150" s="34" t="s">
        <v>472</v>
      </c>
      <c r="F150" s="80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379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379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374</v>
      </c>
      <c r="D151" s="34" t="s">
        <v>153</v>
      </c>
      <c r="E151" s="34" t="s">
        <v>461</v>
      </c>
      <c r="F151" s="80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379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379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374</v>
      </c>
      <c r="D152" s="50" t="s">
        <v>465</v>
      </c>
      <c r="E152" s="50" t="s">
        <v>473</v>
      </c>
      <c r="F152" s="59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379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379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374</v>
      </c>
      <c r="D153" s="50" t="s">
        <v>453</v>
      </c>
      <c r="E153" s="50" t="s">
        <v>474</v>
      </c>
      <c r="F153" s="59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379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379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374</v>
      </c>
      <c r="D154" s="19" t="s">
        <v>468</v>
      </c>
      <c r="E154" s="19" t="s">
        <v>475</v>
      </c>
      <c r="F154" s="88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89" t="s">
        <v>379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379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374</v>
      </c>
      <c r="D155" s="62" t="s">
        <v>371</v>
      </c>
      <c r="E155" s="50" t="s">
        <v>476</v>
      </c>
      <c r="F155" s="59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379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379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60"/>
      <c r="G156" s="7"/>
      <c r="H156" s="7"/>
      <c r="I156" s="7"/>
      <c r="J156" s="7"/>
      <c r="K156" s="7"/>
      <c r="L156" s="56"/>
      <c r="M156" s="56"/>
      <c r="N156" s="7"/>
      <c r="O156" s="7"/>
      <c r="P156" s="7"/>
      <c r="Q156" s="7"/>
      <c r="R156" s="7"/>
      <c r="S156" s="7"/>
      <c r="T156" s="7"/>
      <c r="U156" s="7"/>
      <c r="AA156" s="7"/>
      <c r="AB156" s="56"/>
      <c r="AC156" s="7"/>
      <c r="AD156" s="7"/>
      <c r="AE156" s="7"/>
      <c r="AF156" s="56"/>
      <c r="AI156" s="7"/>
      <c r="AJ156" s="56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378</v>
      </c>
      <c r="D157" s="19" t="s">
        <v>359</v>
      </c>
      <c r="E157" s="19" t="s">
        <v>461</v>
      </c>
      <c r="F157" s="88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89" t="s">
        <v>379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379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378</v>
      </c>
      <c r="D158" s="19" t="s">
        <v>365</v>
      </c>
      <c r="E158" s="19" t="s">
        <v>477</v>
      </c>
      <c r="F158" s="88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89" t="s">
        <v>379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379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378</v>
      </c>
      <c r="D159" s="50" t="s">
        <v>465</v>
      </c>
      <c r="E159" s="50" t="s">
        <v>478</v>
      </c>
      <c r="F159" s="59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379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379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378</v>
      </c>
      <c r="D160" s="50" t="s">
        <v>479</v>
      </c>
      <c r="E160" s="50" t="s">
        <v>480</v>
      </c>
      <c r="F160" s="59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379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379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378</v>
      </c>
      <c r="D161" s="50" t="s">
        <v>481</v>
      </c>
      <c r="F161" s="59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379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379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378</v>
      </c>
      <c r="D162" s="50" t="s">
        <v>470</v>
      </c>
      <c r="F162" s="59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379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379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378</v>
      </c>
      <c r="D163" s="50" t="s">
        <v>482</v>
      </c>
      <c r="F163" s="59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379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379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394</v>
      </c>
      <c r="D165" s="19" t="s">
        <v>359</v>
      </c>
      <c r="E165" s="19" t="s">
        <v>483</v>
      </c>
      <c r="F165" s="88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89" t="s">
        <v>395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395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394</v>
      </c>
      <c r="D166" s="19" t="s">
        <v>365</v>
      </c>
      <c r="E166" s="19" t="s">
        <v>484</v>
      </c>
      <c r="F166" s="88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89" t="s">
        <v>395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395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394</v>
      </c>
      <c r="D167" s="50" t="s">
        <v>465</v>
      </c>
      <c r="E167" s="50" t="s">
        <v>485</v>
      </c>
      <c r="F167" s="59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395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395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394</v>
      </c>
      <c r="D168" s="50" t="s">
        <v>453</v>
      </c>
      <c r="E168" s="50" t="s">
        <v>486</v>
      </c>
      <c r="F168" s="59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395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395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394</v>
      </c>
      <c r="D169" s="50" t="s">
        <v>487</v>
      </c>
      <c r="E169" s="50" t="s">
        <v>488</v>
      </c>
      <c r="F169" s="59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395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395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394</v>
      </c>
      <c r="D170" s="62" t="s">
        <v>470</v>
      </c>
      <c r="E170" s="50" t="s">
        <v>478</v>
      </c>
      <c r="F170" s="59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395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395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394</v>
      </c>
      <c r="D171" s="62" t="s">
        <v>489</v>
      </c>
      <c r="E171" s="50" t="s">
        <v>490</v>
      </c>
      <c r="F171" s="59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395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395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394</v>
      </c>
      <c r="D172" s="62" t="s">
        <v>371</v>
      </c>
      <c r="E172" s="50" t="s">
        <v>490</v>
      </c>
      <c r="F172" s="59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395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395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60"/>
      <c r="G173" s="7"/>
      <c r="H173" s="7"/>
      <c r="I173" s="7"/>
      <c r="J173" s="7"/>
      <c r="K173" s="7"/>
      <c r="L173" s="56"/>
      <c r="M173" s="56"/>
      <c r="N173" s="7"/>
      <c r="O173" s="7"/>
      <c r="P173" s="7"/>
      <c r="Q173" s="7"/>
      <c r="R173" s="7"/>
      <c r="S173" s="7"/>
      <c r="T173" s="7"/>
      <c r="U173" s="7"/>
      <c r="AA173" s="7"/>
      <c r="AB173" s="56"/>
      <c r="AC173" s="7"/>
      <c r="AD173" s="7"/>
      <c r="AE173" s="7"/>
      <c r="AF173" s="56"/>
      <c r="AI173" s="7"/>
      <c r="AJ173" s="56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409</v>
      </c>
      <c r="D174" s="50" t="s">
        <v>491</v>
      </c>
      <c r="E174" s="50" t="s">
        <v>492</v>
      </c>
      <c r="F174" s="59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410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410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409</v>
      </c>
      <c r="D175" s="50" t="s">
        <v>493</v>
      </c>
      <c r="E175" s="50" t="s">
        <v>494</v>
      </c>
      <c r="F175" s="59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410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410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409</v>
      </c>
      <c r="D176" s="62" t="s">
        <v>495</v>
      </c>
      <c r="E176" s="50" t="s">
        <v>496</v>
      </c>
      <c r="F176" s="59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410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410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409</v>
      </c>
      <c r="D177" s="62" t="s">
        <v>489</v>
      </c>
      <c r="E177" s="50" t="s">
        <v>494</v>
      </c>
      <c r="F177" s="59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410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410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409</v>
      </c>
      <c r="D178" s="62" t="s">
        <v>497</v>
      </c>
      <c r="E178" s="50" t="s">
        <v>498</v>
      </c>
      <c r="F178" s="59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410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410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409</v>
      </c>
      <c r="D179" s="62" t="s">
        <v>499</v>
      </c>
      <c r="E179" s="50" t="s">
        <v>494</v>
      </c>
      <c r="F179" s="59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410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410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60"/>
      <c r="G180" s="7"/>
      <c r="H180" s="7"/>
      <c r="I180" s="7"/>
      <c r="J180" s="7"/>
      <c r="K180" s="7"/>
      <c r="L180" s="56"/>
      <c r="M180" s="56"/>
      <c r="N180" s="7"/>
      <c r="O180" s="7"/>
      <c r="P180" s="7"/>
      <c r="Q180" s="7"/>
      <c r="R180" s="7"/>
      <c r="S180" s="7"/>
      <c r="T180" s="7"/>
      <c r="U180" s="7"/>
      <c r="AA180" s="7"/>
      <c r="AB180" s="56"/>
      <c r="AC180" s="7"/>
      <c r="AD180" s="7"/>
      <c r="AE180" s="7"/>
      <c r="AF180" s="56"/>
      <c r="AI180" s="7"/>
      <c r="AJ180" s="56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439</v>
      </c>
      <c r="D181" s="50" t="s">
        <v>359</v>
      </c>
      <c r="E181" s="50" t="s">
        <v>500</v>
      </c>
      <c r="F181" s="59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440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440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439</v>
      </c>
      <c r="D182" s="19" t="s">
        <v>365</v>
      </c>
      <c r="E182" s="19" t="s">
        <v>501</v>
      </c>
      <c r="F182" s="88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89" t="s">
        <v>440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440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439</v>
      </c>
      <c r="D183" s="34" t="s">
        <v>465</v>
      </c>
      <c r="E183" s="34" t="s">
        <v>460</v>
      </c>
      <c r="F183" s="80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440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440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439</v>
      </c>
      <c r="D184" s="34" t="s">
        <v>442</v>
      </c>
      <c r="E184" s="34" t="s">
        <v>460</v>
      </c>
      <c r="F184" s="80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440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440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439</v>
      </c>
      <c r="D185" s="34" t="s">
        <v>388</v>
      </c>
      <c r="E185" s="34" t="s">
        <v>460</v>
      </c>
      <c r="F185" s="80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440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440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439</v>
      </c>
      <c r="D186" s="34" t="s">
        <v>487</v>
      </c>
      <c r="E186" s="34" t="s">
        <v>502</v>
      </c>
      <c r="F186" s="80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440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440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439</v>
      </c>
      <c r="D187" s="34" t="s">
        <v>503</v>
      </c>
      <c r="E187" s="34" t="s">
        <v>504</v>
      </c>
      <c r="F187" s="80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440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440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439</v>
      </c>
      <c r="D188" s="84" t="s">
        <v>489</v>
      </c>
      <c r="E188" s="34" t="s">
        <v>505</v>
      </c>
      <c r="F188" s="80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440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440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439</v>
      </c>
      <c r="D189" s="84" t="s">
        <v>497</v>
      </c>
      <c r="E189" s="34" t="s">
        <v>506</v>
      </c>
      <c r="F189" s="80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440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440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439</v>
      </c>
      <c r="D190" s="84" t="s">
        <v>371</v>
      </c>
      <c r="E190" s="34" t="s">
        <v>505</v>
      </c>
      <c r="F190" s="80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440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440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58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249</v>
      </c>
      <c r="F1" s="58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58" t="s">
        <v>31</v>
      </c>
      <c r="L3" s="8" t="s">
        <v>31</v>
      </c>
      <c r="Q3" s="6" t="s">
        <v>31</v>
      </c>
      <c r="V3" s="7" t="s">
        <v>31</v>
      </c>
      <c r="AA3" s="148" t="s">
        <v>32</v>
      </c>
      <c r="AB3" s="148"/>
      <c r="AC3" s="147" t="s">
        <v>33</v>
      </c>
      <c r="AD3" s="147"/>
      <c r="AE3" s="149" t="s">
        <v>16</v>
      </c>
      <c r="AF3" s="149"/>
      <c r="AG3" s="150" t="s">
        <v>34</v>
      </c>
      <c r="AH3" s="150"/>
      <c r="AI3" s="151" t="s">
        <v>14</v>
      </c>
      <c r="AJ3" s="151"/>
      <c r="AK3" s="147" t="s">
        <v>33</v>
      </c>
      <c r="AL3" s="147"/>
      <c r="AM3" s="149" t="s">
        <v>16</v>
      </c>
      <c r="AN3" s="149"/>
      <c r="AO3" s="150" t="s">
        <v>34</v>
      </c>
      <c r="AP3" s="150"/>
      <c r="AR3" s="21" t="s">
        <v>19</v>
      </c>
      <c r="AS3" s="148" t="s">
        <v>14</v>
      </c>
      <c r="AT3" s="148"/>
      <c r="AU3" s="154" t="s">
        <v>33</v>
      </c>
      <c r="AV3" s="154"/>
      <c r="AW3" s="153" t="s">
        <v>16</v>
      </c>
      <c r="AX3" s="153"/>
      <c r="AY3" s="150" t="s">
        <v>34</v>
      </c>
      <c r="AZ3" s="150"/>
      <c r="BA3" s="148" t="s">
        <v>14</v>
      </c>
      <c r="BB3" s="148"/>
      <c r="BC3" s="152" t="s">
        <v>33</v>
      </c>
      <c r="BD3" s="152"/>
      <c r="BE3" s="153" t="s">
        <v>16</v>
      </c>
      <c r="BF3" s="153"/>
      <c r="BG3" s="150" t="s">
        <v>34</v>
      </c>
      <c r="BH3" s="150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58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250</v>
      </c>
      <c r="B5">
        <v>23786019</v>
      </c>
      <c r="C5" s="33" t="s">
        <v>251</v>
      </c>
      <c r="D5" s="85" t="s">
        <v>252</v>
      </c>
      <c r="F5" s="60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6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253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250</v>
      </c>
      <c r="B6">
        <v>23786019</v>
      </c>
      <c r="C6" s="33" t="s">
        <v>251</v>
      </c>
      <c r="D6" s="85" t="s">
        <v>254</v>
      </c>
      <c r="F6" s="60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6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253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85"/>
      <c r="F7" s="60"/>
      <c r="G7" s="7">
        <v>0.875</v>
      </c>
      <c r="H7" s="7"/>
      <c r="I7" s="7"/>
      <c r="J7" s="7"/>
      <c r="K7" s="7"/>
      <c r="L7" s="56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85"/>
      <c r="F8" s="60"/>
      <c r="G8" s="7"/>
      <c r="H8" s="7"/>
      <c r="I8" s="7"/>
      <c r="J8" s="7"/>
      <c r="K8" s="7"/>
      <c r="L8" s="56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255</v>
      </c>
      <c r="D9" s="85" t="s">
        <v>256</v>
      </c>
      <c r="F9" s="60">
        <v>-92.57</v>
      </c>
      <c r="G9" s="7">
        <v>0.51100000000000001</v>
      </c>
      <c r="H9" s="7"/>
      <c r="I9" s="7"/>
      <c r="J9" s="7"/>
      <c r="K9" s="7"/>
      <c r="L9" s="56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255</v>
      </c>
      <c r="D10" s="85" t="s">
        <v>257</v>
      </c>
      <c r="F10" s="60"/>
      <c r="G10" s="7">
        <v>0.95699999999999996</v>
      </c>
      <c r="H10" s="7"/>
      <c r="I10" s="7"/>
      <c r="J10" s="7"/>
      <c r="K10" s="7"/>
      <c r="L10" s="56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255</v>
      </c>
      <c r="D11" s="85" t="s">
        <v>258</v>
      </c>
      <c r="F11" s="60">
        <v>4.45</v>
      </c>
      <c r="G11" s="7">
        <v>0.95699999999999996</v>
      </c>
      <c r="H11" s="7"/>
      <c r="I11" s="7"/>
      <c r="J11" s="7"/>
      <c r="K11" s="7"/>
      <c r="L11" s="56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85"/>
      <c r="F12" s="60"/>
      <c r="G12" s="7"/>
      <c r="H12" s="7"/>
      <c r="I12" s="7"/>
      <c r="J12" s="7"/>
      <c r="K12" s="7"/>
      <c r="L12" s="56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259</v>
      </c>
      <c r="D13" s="85" t="s">
        <v>260</v>
      </c>
      <c r="F13" s="60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6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259</v>
      </c>
      <c r="D14" s="85" t="s">
        <v>261</v>
      </c>
      <c r="F14" s="60">
        <v>-24.36</v>
      </c>
      <c r="G14" s="101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6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1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1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259</v>
      </c>
      <c r="D15" s="85" t="s">
        <v>262</v>
      </c>
      <c r="F15" s="60">
        <v>-27.323</v>
      </c>
      <c r="G15" s="101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6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1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1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85"/>
      <c r="F16" s="60"/>
      <c r="G16" s="7"/>
      <c r="H16" s="7"/>
      <c r="I16" s="7"/>
      <c r="J16" s="7"/>
      <c r="K16" s="7"/>
      <c r="L16" s="56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94"/>
  <sheetViews>
    <sheetView tabSelected="1" workbookViewId="0">
      <pane ySplit="3" topLeftCell="A481" activePane="bottomLeft" state="frozen"/>
      <selection pane="bottomLeft" activeCell="L494" sqref="L494"/>
    </sheetView>
  </sheetViews>
  <sheetFormatPr defaultRowHeight="14.4" x14ac:dyDescent="0.3"/>
  <cols>
    <col min="3" max="3" width="49.5546875" customWidth="1"/>
    <col min="4" max="4" width="16.44140625" customWidth="1"/>
    <col min="5" max="5" width="27.109375" customWidth="1"/>
    <col min="6" max="6" width="8.44140625" style="58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58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58" t="s">
        <v>31</v>
      </c>
      <c r="L3" s="8" t="s">
        <v>31</v>
      </c>
      <c r="Q3" s="6" t="s">
        <v>31</v>
      </c>
      <c r="V3" s="7" t="s">
        <v>31</v>
      </c>
      <c r="AA3" s="148" t="s">
        <v>32</v>
      </c>
      <c r="AB3" s="148"/>
      <c r="AC3" s="147" t="s">
        <v>33</v>
      </c>
      <c r="AD3" s="147"/>
      <c r="AE3" s="149" t="s">
        <v>16</v>
      </c>
      <c r="AF3" s="149"/>
      <c r="AG3" s="150" t="s">
        <v>34</v>
      </c>
      <c r="AH3" s="150"/>
      <c r="AI3" s="151" t="s">
        <v>14</v>
      </c>
      <c r="AJ3" s="151"/>
      <c r="AK3" s="147" t="s">
        <v>33</v>
      </c>
      <c r="AL3" s="147"/>
      <c r="AM3" s="149" t="s">
        <v>16</v>
      </c>
      <c r="AN3" s="149"/>
      <c r="AO3" s="150" t="s">
        <v>34</v>
      </c>
      <c r="AP3" s="150"/>
      <c r="AR3" s="21" t="s">
        <v>19</v>
      </c>
      <c r="AS3" s="148" t="s">
        <v>14</v>
      </c>
      <c r="AT3" s="148"/>
      <c r="AU3" s="154" t="s">
        <v>33</v>
      </c>
      <c r="AV3" s="154"/>
      <c r="AW3" s="153" t="s">
        <v>16</v>
      </c>
      <c r="AX3" s="153"/>
      <c r="AY3" s="150" t="s">
        <v>34</v>
      </c>
      <c r="AZ3" s="150"/>
      <c r="BA3" s="148" t="s">
        <v>14</v>
      </c>
      <c r="BB3" s="148"/>
      <c r="BC3" s="152" t="s">
        <v>33</v>
      </c>
      <c r="BD3" s="152"/>
      <c r="BE3" s="153" t="s">
        <v>16</v>
      </c>
      <c r="BF3" s="153"/>
      <c r="BG3" s="150" t="s">
        <v>34</v>
      </c>
      <c r="BH3" s="150"/>
      <c r="BI3">
        <f>MIN(BI6:BI503)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58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290</v>
      </c>
      <c r="D5" t="s">
        <v>291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58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57" customFormat="1" x14ac:dyDescent="0.3">
      <c r="A7" s="74">
        <v>14158500</v>
      </c>
      <c r="B7" s="57">
        <v>23773373</v>
      </c>
      <c r="C7" s="57" t="s">
        <v>0</v>
      </c>
      <c r="D7" s="75" t="s">
        <v>81</v>
      </c>
      <c r="E7" s="75"/>
      <c r="F7" s="58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76">
        <v>-1.4541049943029001</v>
      </c>
      <c r="AB7" s="76">
        <v>-1.3504457651966399</v>
      </c>
      <c r="AC7" s="76">
        <v>62.899204382333799</v>
      </c>
      <c r="AD7" s="76">
        <v>62.157426473123202</v>
      </c>
      <c r="AE7" s="76">
        <v>1.5665583277691599</v>
      </c>
      <c r="AF7" s="76">
        <v>1.5331163573573401</v>
      </c>
      <c r="AG7" s="76">
        <v>0.50888231720407495</v>
      </c>
      <c r="AH7" s="76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77" t="s">
        <v>40</v>
      </c>
      <c r="AS7" s="76">
        <v>-1.4035295644097801</v>
      </c>
      <c r="AT7" s="76">
        <v>-1.41662761682807</v>
      </c>
      <c r="AU7" s="76">
        <v>62.146960657570503</v>
      </c>
      <c r="AV7" s="76">
        <v>62.151711810774401</v>
      </c>
      <c r="AW7" s="76">
        <v>1.5503320819778501</v>
      </c>
      <c r="AX7" s="76">
        <v>1.5545506157176301</v>
      </c>
      <c r="AY7" s="76">
        <v>0.52114593619514005</v>
      </c>
      <c r="AZ7" s="76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57">
        <f t="shared" si="16"/>
        <v>1</v>
      </c>
      <c r="BJ7" s="57" t="s">
        <v>40</v>
      </c>
      <c r="BK7" s="76">
        <v>-1.4512831889503</v>
      </c>
      <c r="BL7" s="76">
        <v>-1.4554895635925</v>
      </c>
      <c r="BM7" s="76">
        <v>62.8780054845842</v>
      </c>
      <c r="BN7" s="76">
        <v>62.728644377839302</v>
      </c>
      <c r="BO7" s="76">
        <v>1.5656574302670101</v>
      </c>
      <c r="BP7" s="76">
        <v>1.5670001798316799</v>
      </c>
      <c r="BQ7" s="76">
        <v>0.51047864847191304</v>
      </c>
      <c r="BR7" s="76">
        <v>0.50298660633611003</v>
      </c>
      <c r="BS7" s="57" t="s">
        <v>39</v>
      </c>
      <c r="BT7" s="57" t="s">
        <v>39</v>
      </c>
      <c r="BU7" s="57" t="s">
        <v>39</v>
      </c>
      <c r="BV7" s="57" t="s">
        <v>39</v>
      </c>
      <c r="BW7" s="57" t="s">
        <v>39</v>
      </c>
      <c r="BX7" s="57" t="s">
        <v>39</v>
      </c>
      <c r="BY7" s="57" t="s">
        <v>39</v>
      </c>
      <c r="BZ7" s="57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3" t="s">
        <v>83</v>
      </c>
      <c r="E8" s="73"/>
      <c r="F8" s="80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3">
        <v>44184</v>
      </c>
      <c r="E9" s="73"/>
      <c r="F9" s="80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3">
        <v>44184</v>
      </c>
      <c r="E10" s="73" t="s">
        <v>292</v>
      </c>
      <c r="F10" s="80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3">
        <v>44184</v>
      </c>
      <c r="E11" s="73" t="s">
        <v>293</v>
      </c>
      <c r="F11" s="80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3" t="s">
        <v>98</v>
      </c>
      <c r="E12" s="73"/>
      <c r="F12" s="80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3">
        <v>44187</v>
      </c>
      <c r="E13" s="63"/>
      <c r="F13" s="59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3" t="s">
        <v>105</v>
      </c>
      <c r="E14" s="63"/>
      <c r="F14" s="59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3" t="s">
        <v>106</v>
      </c>
      <c r="E15" s="63"/>
      <c r="F15" s="59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86">
        <v>14158500</v>
      </c>
      <c r="B16" s="19">
        <v>23773373</v>
      </c>
      <c r="C16" s="19" t="s">
        <v>0</v>
      </c>
      <c r="D16" s="87" t="s">
        <v>107</v>
      </c>
      <c r="E16" s="87"/>
      <c r="F16" s="88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89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86">
        <v>14158500</v>
      </c>
      <c r="B17" s="19">
        <v>23773373</v>
      </c>
      <c r="C17" s="19" t="s">
        <v>0</v>
      </c>
      <c r="D17" s="87" t="s">
        <v>294</v>
      </c>
      <c r="E17" s="87"/>
      <c r="F17" s="88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89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86">
        <v>14158500</v>
      </c>
      <c r="B18" s="19">
        <v>23773373</v>
      </c>
      <c r="C18" s="19" t="s">
        <v>0</v>
      </c>
      <c r="D18" s="87" t="s">
        <v>108</v>
      </c>
      <c r="E18" s="87"/>
      <c r="F18" s="88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89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3" t="s">
        <v>108</v>
      </c>
      <c r="E19" s="73" t="s">
        <v>295</v>
      </c>
      <c r="F19" s="80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3" t="s">
        <v>110</v>
      </c>
      <c r="E20" s="63" t="s">
        <v>296</v>
      </c>
      <c r="F20" s="59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3" t="s">
        <v>117</v>
      </c>
      <c r="E21" s="63" t="s">
        <v>297</v>
      </c>
      <c r="F21" s="59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3" t="s">
        <v>298</v>
      </c>
      <c r="E22" s="63" t="s">
        <v>299</v>
      </c>
      <c r="F22" s="59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3" t="s">
        <v>298</v>
      </c>
      <c r="E23" s="63" t="s">
        <v>300</v>
      </c>
      <c r="F23" s="59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3" t="s">
        <v>298</v>
      </c>
      <c r="E24" s="63" t="s">
        <v>301</v>
      </c>
      <c r="F24" s="59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3" t="s">
        <v>147</v>
      </c>
      <c r="E25" s="63" t="s">
        <v>297</v>
      </c>
      <c r="F25" s="59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86">
        <v>14158500</v>
      </c>
      <c r="B26" s="19">
        <v>23773373</v>
      </c>
      <c r="C26" s="19" t="s">
        <v>0</v>
      </c>
      <c r="D26" s="87" t="s">
        <v>155</v>
      </c>
      <c r="E26" s="87"/>
      <c r="F26" s="88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89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86">
        <v>14158500</v>
      </c>
      <c r="B27" s="19">
        <v>23773373</v>
      </c>
      <c r="C27" s="19" t="s">
        <v>0</v>
      </c>
      <c r="D27" s="87" t="s">
        <v>302</v>
      </c>
      <c r="E27" s="87" t="s">
        <v>303</v>
      </c>
      <c r="F27" s="88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89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86">
        <v>14158500</v>
      </c>
      <c r="B28" s="19">
        <v>23773373</v>
      </c>
      <c r="C28" s="19" t="s">
        <v>0</v>
      </c>
      <c r="D28" s="87" t="s">
        <v>304</v>
      </c>
      <c r="E28" s="87" t="s">
        <v>305</v>
      </c>
      <c r="F28" s="88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89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86">
        <v>14158500</v>
      </c>
      <c r="B29" s="19">
        <v>23773373</v>
      </c>
      <c r="C29" s="19" t="s">
        <v>0</v>
      </c>
      <c r="D29" s="87" t="s">
        <v>185</v>
      </c>
      <c r="E29" s="95" t="s">
        <v>306</v>
      </c>
      <c r="F29" s="88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89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86">
        <v>14158500</v>
      </c>
      <c r="B30" s="19">
        <v>23773373</v>
      </c>
      <c r="C30" s="19" t="s">
        <v>0</v>
      </c>
      <c r="D30" s="87" t="s">
        <v>207</v>
      </c>
      <c r="E30" s="95"/>
      <c r="F30" s="88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89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86">
        <v>14158500</v>
      </c>
      <c r="B31" s="19">
        <v>23773373</v>
      </c>
      <c r="C31" s="19" t="s">
        <v>0</v>
      </c>
      <c r="D31" s="87" t="s">
        <v>212</v>
      </c>
      <c r="E31" s="95"/>
      <c r="F31" s="88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89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86">
        <v>14158500</v>
      </c>
      <c r="B32" s="19">
        <v>23773373</v>
      </c>
      <c r="C32" s="19" t="s">
        <v>0</v>
      </c>
      <c r="D32" s="87" t="s">
        <v>307</v>
      </c>
      <c r="E32" s="95" t="s">
        <v>308</v>
      </c>
      <c r="F32" s="88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89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86">
        <v>14158500</v>
      </c>
      <c r="B33" s="19">
        <v>23773373</v>
      </c>
      <c r="C33" s="19" t="s">
        <v>0</v>
      </c>
      <c r="D33" s="87" t="s">
        <v>309</v>
      </c>
      <c r="E33" s="87" t="s">
        <v>310</v>
      </c>
      <c r="F33" s="88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97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89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86">
        <v>14158500</v>
      </c>
      <c r="B34" s="19">
        <v>23773373</v>
      </c>
      <c r="C34" s="19" t="s">
        <v>0</v>
      </c>
      <c r="D34" s="87" t="s">
        <v>309</v>
      </c>
      <c r="E34" s="87" t="s">
        <v>311</v>
      </c>
      <c r="F34" s="88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97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89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86">
        <v>14158500</v>
      </c>
      <c r="B35" s="19">
        <v>23773373</v>
      </c>
      <c r="C35" s="19" t="s">
        <v>0</v>
      </c>
      <c r="D35" s="87" t="s">
        <v>312</v>
      </c>
      <c r="E35" s="87" t="s">
        <v>313</v>
      </c>
      <c r="F35" s="88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97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89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86">
        <v>14158500</v>
      </c>
      <c r="B36" s="19">
        <v>23773373</v>
      </c>
      <c r="C36" s="19" t="s">
        <v>0</v>
      </c>
      <c r="D36" s="87" t="s">
        <v>314</v>
      </c>
      <c r="E36" s="87" t="s">
        <v>315</v>
      </c>
      <c r="F36" s="88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97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89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78" t="s">
        <v>316</v>
      </c>
      <c r="E37" s="78" t="s">
        <v>317</v>
      </c>
      <c r="F37" s="59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2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78" t="s">
        <v>214</v>
      </c>
      <c r="E38" s="78" t="s">
        <v>168</v>
      </c>
      <c r="F38" s="59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2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78" t="s">
        <v>318</v>
      </c>
      <c r="E39" s="78" t="s">
        <v>319</v>
      </c>
      <c r="F39" s="59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2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3" t="s">
        <v>320</v>
      </c>
      <c r="E40" s="63" t="s">
        <v>321</v>
      </c>
      <c r="F40" s="59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2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3" t="s">
        <v>322</v>
      </c>
      <c r="E41" s="63" t="s">
        <v>321</v>
      </c>
      <c r="F41" s="59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2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s="50" customFormat="1" x14ac:dyDescent="0.3">
      <c r="A42" s="49">
        <v>14158500</v>
      </c>
      <c r="B42" s="50">
        <v>23773373</v>
      </c>
      <c r="C42" s="50" t="s">
        <v>0</v>
      </c>
      <c r="D42" s="63" t="s">
        <v>508</v>
      </c>
      <c r="E42" s="63" t="s">
        <v>321</v>
      </c>
      <c r="F42" s="59"/>
      <c r="G42" s="51">
        <v>0.76</v>
      </c>
      <c r="H42" s="51" t="str">
        <f t="shared" ref="H42" si="17">IF(G42&gt;0.8,"VG",IF(G42&gt;0.7,"G",IF(G42&gt;0.45,"S","NS")))</f>
        <v>G</v>
      </c>
      <c r="I42" s="51" t="str">
        <f t="shared" ref="I42" si="18">AJ42</f>
        <v>NS</v>
      </c>
      <c r="J42" s="51" t="str">
        <f t="shared" ref="J42" si="19">BB42</f>
        <v>NS</v>
      </c>
      <c r="K42" s="51" t="str">
        <f t="shared" ref="K42" si="20">BT42</f>
        <v>NS</v>
      </c>
      <c r="L42" s="92">
        <v>-1.0500000000000001E-2</v>
      </c>
      <c r="M42" s="51" t="str">
        <f t="shared" ref="M42" si="21">IF(ABS(L42)&lt;5%,"VG",IF(ABS(L42)&lt;10%,"G",IF(ABS(L42)&lt;15%,"S","NS")))</f>
        <v>VG</v>
      </c>
      <c r="N42" s="51" t="str">
        <f t="shared" ref="N42" si="22">AO42</f>
        <v>NS</v>
      </c>
      <c r="O42" s="51" t="str">
        <f t="shared" ref="O42" si="23">BD42</f>
        <v>NS</v>
      </c>
      <c r="P42" s="51" t="str">
        <f t="shared" ref="P42" si="24">BY42</f>
        <v>NS</v>
      </c>
      <c r="Q42" s="51">
        <v>0.49</v>
      </c>
      <c r="R42" s="51" t="str">
        <f t="shared" ref="R42" si="25">IF(Q42&lt;=0.5,"VG",IF(Q42&lt;=0.6,"G",IF(Q42&lt;=0.7,"S","NS")))</f>
        <v>VG</v>
      </c>
      <c r="S42" s="51" t="str">
        <f t="shared" ref="S42" si="26">AN42</f>
        <v>NS</v>
      </c>
      <c r="T42" s="51" t="str">
        <f t="shared" ref="T42" si="27">BF42</f>
        <v>NS</v>
      </c>
      <c r="U42" s="51" t="str">
        <f t="shared" ref="U42" si="28">BX42</f>
        <v>NS</v>
      </c>
      <c r="V42" s="51">
        <v>0.75680000000000003</v>
      </c>
      <c r="W42" s="51" t="str">
        <f t="shared" ref="W42" si="29">IF(V42&gt;0.85,"VG",IF(V42&gt;0.75,"G",IF(V42&gt;0.6,"S","NS")))</f>
        <v>G</v>
      </c>
      <c r="X42" s="51" t="str">
        <f t="shared" ref="X42" si="30">AP42</f>
        <v>NS</v>
      </c>
      <c r="Y42" s="51" t="str">
        <f t="shared" ref="Y42" si="31">BH42</f>
        <v>NS</v>
      </c>
      <c r="Z42" s="51" t="str">
        <f t="shared" ref="Z42" si="32">BZ42</f>
        <v>NS</v>
      </c>
      <c r="AA42" s="53">
        <v>-1.4541049943029001</v>
      </c>
      <c r="AB42" s="53">
        <v>-1.3504457651966399</v>
      </c>
      <c r="AC42" s="53">
        <v>62.899204382333799</v>
      </c>
      <c r="AD42" s="53">
        <v>62.157426473123202</v>
      </c>
      <c r="AE42" s="53">
        <v>1.5665583277691599</v>
      </c>
      <c r="AF42" s="53">
        <v>1.5331163573573401</v>
      </c>
      <c r="AG42" s="53">
        <v>0.50888231720407495</v>
      </c>
      <c r="AH42" s="53">
        <v>0.46514882670209701</v>
      </c>
      <c r="AI42" s="54" t="s">
        <v>39</v>
      </c>
      <c r="AJ42" s="54" t="s">
        <v>39</v>
      </c>
      <c r="AK42" s="54" t="s">
        <v>39</v>
      </c>
      <c r="AL42" s="54" t="s">
        <v>39</v>
      </c>
      <c r="AM42" s="54" t="s">
        <v>39</v>
      </c>
      <c r="AN42" s="54" t="s">
        <v>39</v>
      </c>
      <c r="AO42" s="54" t="s">
        <v>39</v>
      </c>
      <c r="AP42" s="54" t="s">
        <v>39</v>
      </c>
      <c r="AR42" s="55" t="s">
        <v>40</v>
      </c>
      <c r="AS42" s="53">
        <v>-1.4035295644097801</v>
      </c>
      <c r="AT42" s="53">
        <v>-1.41662761682807</v>
      </c>
      <c r="AU42" s="53">
        <v>62.146960657570503</v>
      </c>
      <c r="AV42" s="53">
        <v>62.151711810774401</v>
      </c>
      <c r="AW42" s="53">
        <v>1.5503320819778501</v>
      </c>
      <c r="AX42" s="53">
        <v>1.5545506157176301</v>
      </c>
      <c r="AY42" s="53">
        <v>0.52114593619514005</v>
      </c>
      <c r="AZ42" s="53">
        <v>0.51427154263673303</v>
      </c>
      <c r="BA42" s="54" t="s">
        <v>39</v>
      </c>
      <c r="BB42" s="54" t="s">
        <v>39</v>
      </c>
      <c r="BC42" s="54" t="s">
        <v>39</v>
      </c>
      <c r="BD42" s="54" t="s">
        <v>39</v>
      </c>
      <c r="BE42" s="54" t="s">
        <v>39</v>
      </c>
      <c r="BF42" s="54" t="s">
        <v>39</v>
      </c>
      <c r="BG42" s="54" t="s">
        <v>39</v>
      </c>
      <c r="BH42" s="54" t="s">
        <v>39</v>
      </c>
      <c r="BI42" s="50">
        <f t="shared" ref="BI42" si="33">IF(BJ42=AR42,1,0)</f>
        <v>1</v>
      </c>
      <c r="BJ42" s="50" t="s">
        <v>40</v>
      </c>
      <c r="BK42" s="53">
        <v>-1.4512831889503</v>
      </c>
      <c r="BL42" s="53">
        <v>-1.4554895635925</v>
      </c>
      <c r="BM42" s="53">
        <v>62.8780054845842</v>
      </c>
      <c r="BN42" s="53">
        <v>62.728644377839302</v>
      </c>
      <c r="BO42" s="53">
        <v>1.5656574302670101</v>
      </c>
      <c r="BP42" s="53">
        <v>1.5670001798316799</v>
      </c>
      <c r="BQ42" s="53">
        <v>0.51047864847191304</v>
      </c>
      <c r="BR42" s="53">
        <v>0.50298660633611003</v>
      </c>
      <c r="BS42" s="50" t="s">
        <v>39</v>
      </c>
      <c r="BT42" s="50" t="s">
        <v>39</v>
      </c>
      <c r="BU42" s="50" t="s">
        <v>39</v>
      </c>
      <c r="BV42" s="50" t="s">
        <v>39</v>
      </c>
      <c r="BW42" s="50" t="s">
        <v>39</v>
      </c>
      <c r="BX42" s="50" t="s">
        <v>39</v>
      </c>
      <c r="BY42" s="50" t="s">
        <v>39</v>
      </c>
      <c r="BZ42" s="50" t="s">
        <v>39</v>
      </c>
    </row>
    <row r="43" spans="1:78" s="50" customFormat="1" x14ac:dyDescent="0.3">
      <c r="A43" s="49">
        <v>14158500</v>
      </c>
      <c r="B43" s="50">
        <v>23773373</v>
      </c>
      <c r="C43" s="50" t="s">
        <v>0</v>
      </c>
      <c r="D43" s="63" t="s">
        <v>531</v>
      </c>
      <c r="E43" s="63" t="s">
        <v>321</v>
      </c>
      <c r="F43" s="59"/>
      <c r="G43" s="51">
        <v>0.76</v>
      </c>
      <c r="H43" s="51" t="str">
        <f t="shared" ref="H43" si="34">IF(G43&gt;0.8,"VG",IF(G43&gt;0.7,"G",IF(G43&gt;0.45,"S","NS")))</f>
        <v>G</v>
      </c>
      <c r="I43" s="51" t="str">
        <f t="shared" ref="I43" si="35">AJ43</f>
        <v>NS</v>
      </c>
      <c r="J43" s="51" t="str">
        <f t="shared" ref="J43" si="36">BB43</f>
        <v>NS</v>
      </c>
      <c r="K43" s="51" t="str">
        <f t="shared" ref="K43" si="37">BT43</f>
        <v>NS</v>
      </c>
      <c r="L43" s="92">
        <v>-1.0500000000000001E-2</v>
      </c>
      <c r="M43" s="51" t="str">
        <f t="shared" ref="M43" si="38">IF(ABS(L43)&lt;5%,"VG",IF(ABS(L43)&lt;10%,"G",IF(ABS(L43)&lt;15%,"S","NS")))</f>
        <v>VG</v>
      </c>
      <c r="N43" s="51" t="str">
        <f t="shared" ref="N43" si="39">AO43</f>
        <v>NS</v>
      </c>
      <c r="O43" s="51" t="str">
        <f t="shared" ref="O43" si="40">BD43</f>
        <v>NS</v>
      </c>
      <c r="P43" s="51" t="str">
        <f t="shared" ref="P43" si="41">BY43</f>
        <v>NS</v>
      </c>
      <c r="Q43" s="51">
        <v>0.49</v>
      </c>
      <c r="R43" s="51" t="str">
        <f t="shared" ref="R43" si="42">IF(Q43&lt;=0.5,"VG",IF(Q43&lt;=0.6,"G",IF(Q43&lt;=0.7,"S","NS")))</f>
        <v>VG</v>
      </c>
      <c r="S43" s="51" t="str">
        <f t="shared" ref="S43" si="43">AN43</f>
        <v>NS</v>
      </c>
      <c r="T43" s="51" t="str">
        <f t="shared" ref="T43" si="44">BF43</f>
        <v>NS</v>
      </c>
      <c r="U43" s="51" t="str">
        <f t="shared" ref="U43" si="45">BX43</f>
        <v>NS</v>
      </c>
      <c r="V43" s="51">
        <v>0.75680000000000003</v>
      </c>
      <c r="W43" s="51" t="str">
        <f t="shared" ref="W43" si="46">IF(V43&gt;0.85,"VG",IF(V43&gt;0.75,"G",IF(V43&gt;0.6,"S","NS")))</f>
        <v>G</v>
      </c>
      <c r="X43" s="51" t="str">
        <f t="shared" ref="X43" si="47">AP43</f>
        <v>NS</v>
      </c>
      <c r="Y43" s="51" t="str">
        <f t="shared" ref="Y43" si="48">BH43</f>
        <v>NS</v>
      </c>
      <c r="Z43" s="51" t="str">
        <f t="shared" ref="Z43" si="49">BZ43</f>
        <v>NS</v>
      </c>
      <c r="AA43" s="53">
        <v>-1.4541049943029001</v>
      </c>
      <c r="AB43" s="53">
        <v>-1.3504457651966399</v>
      </c>
      <c r="AC43" s="53">
        <v>62.899204382333799</v>
      </c>
      <c r="AD43" s="53">
        <v>62.157426473123202</v>
      </c>
      <c r="AE43" s="53">
        <v>1.5665583277691599</v>
      </c>
      <c r="AF43" s="53">
        <v>1.5331163573573401</v>
      </c>
      <c r="AG43" s="53">
        <v>0.50888231720407495</v>
      </c>
      <c r="AH43" s="53">
        <v>0.46514882670209701</v>
      </c>
      <c r="AI43" s="54" t="s">
        <v>39</v>
      </c>
      <c r="AJ43" s="54" t="s">
        <v>39</v>
      </c>
      <c r="AK43" s="54" t="s">
        <v>39</v>
      </c>
      <c r="AL43" s="54" t="s">
        <v>39</v>
      </c>
      <c r="AM43" s="54" t="s">
        <v>39</v>
      </c>
      <c r="AN43" s="54" t="s">
        <v>39</v>
      </c>
      <c r="AO43" s="54" t="s">
        <v>39</v>
      </c>
      <c r="AP43" s="54" t="s">
        <v>39</v>
      </c>
      <c r="AR43" s="55" t="s">
        <v>40</v>
      </c>
      <c r="AS43" s="53">
        <v>-1.4035295644097801</v>
      </c>
      <c r="AT43" s="53">
        <v>-1.41662761682807</v>
      </c>
      <c r="AU43" s="53">
        <v>62.146960657570503</v>
      </c>
      <c r="AV43" s="53">
        <v>62.151711810774401</v>
      </c>
      <c r="AW43" s="53">
        <v>1.5503320819778501</v>
      </c>
      <c r="AX43" s="53">
        <v>1.5545506157176301</v>
      </c>
      <c r="AY43" s="53">
        <v>0.52114593619514005</v>
      </c>
      <c r="AZ43" s="53">
        <v>0.51427154263673303</v>
      </c>
      <c r="BA43" s="54" t="s">
        <v>39</v>
      </c>
      <c r="BB43" s="54" t="s">
        <v>39</v>
      </c>
      <c r="BC43" s="54" t="s">
        <v>39</v>
      </c>
      <c r="BD43" s="54" t="s">
        <v>39</v>
      </c>
      <c r="BE43" s="54" t="s">
        <v>39</v>
      </c>
      <c r="BF43" s="54" t="s">
        <v>39</v>
      </c>
      <c r="BG43" s="54" t="s">
        <v>39</v>
      </c>
      <c r="BH43" s="54" t="s">
        <v>39</v>
      </c>
      <c r="BI43" s="50">
        <f t="shared" ref="BI43" si="50">IF(BJ43=AR43,1,0)</f>
        <v>1</v>
      </c>
      <c r="BJ43" s="50" t="s">
        <v>40</v>
      </c>
      <c r="BK43" s="53">
        <v>-1.4512831889503</v>
      </c>
      <c r="BL43" s="53">
        <v>-1.4554895635925</v>
      </c>
      <c r="BM43" s="53">
        <v>62.8780054845842</v>
      </c>
      <c r="BN43" s="53">
        <v>62.728644377839302</v>
      </c>
      <c r="BO43" s="53">
        <v>1.5656574302670101</v>
      </c>
      <c r="BP43" s="53">
        <v>1.5670001798316799</v>
      </c>
      <c r="BQ43" s="53">
        <v>0.51047864847191304</v>
      </c>
      <c r="BR43" s="53">
        <v>0.50298660633611003</v>
      </c>
      <c r="BS43" s="50" t="s">
        <v>39</v>
      </c>
      <c r="BT43" s="50" t="s">
        <v>39</v>
      </c>
      <c r="BU43" s="50" t="s">
        <v>39</v>
      </c>
      <c r="BV43" s="50" t="s">
        <v>39</v>
      </c>
      <c r="BW43" s="50" t="s">
        <v>39</v>
      </c>
      <c r="BX43" s="50" t="s">
        <v>39</v>
      </c>
      <c r="BY43" s="50" t="s">
        <v>39</v>
      </c>
      <c r="BZ43" s="50" t="s">
        <v>39</v>
      </c>
    </row>
    <row r="44" spans="1:78" s="50" customFormat="1" x14ac:dyDescent="0.3">
      <c r="A44" s="49">
        <v>14158500</v>
      </c>
      <c r="B44" s="50">
        <v>23773373</v>
      </c>
      <c r="C44" s="50" t="s">
        <v>0</v>
      </c>
      <c r="D44" s="63" t="s">
        <v>531</v>
      </c>
      <c r="E44" s="63" t="s">
        <v>319</v>
      </c>
      <c r="F44" s="59"/>
      <c r="G44" s="51">
        <v>0.70020000000000004</v>
      </c>
      <c r="H44" s="51" t="str">
        <f t="shared" ref="H44:H45" si="51">IF(G44&gt;0.8,"VG",IF(G44&gt;0.7,"G",IF(G44&gt;0.45,"S","NS")))</f>
        <v>G</v>
      </c>
      <c r="I44" s="51" t="str">
        <f t="shared" ref="I44:I45" si="52">AJ44</f>
        <v>NS</v>
      </c>
      <c r="J44" s="51" t="str">
        <f t="shared" ref="J44:J45" si="53">BB44</f>
        <v>NS</v>
      </c>
      <c r="K44" s="51" t="str">
        <f t="shared" ref="K44:K45" si="54">BT44</f>
        <v>NS</v>
      </c>
      <c r="L44" s="92">
        <v>-0.15720000000000001</v>
      </c>
      <c r="M44" s="51" t="str">
        <f t="shared" ref="M44:M45" si="55">IF(ABS(L44)&lt;5%,"VG",IF(ABS(L44)&lt;10%,"G",IF(ABS(L44)&lt;15%,"S","NS")))</f>
        <v>NS</v>
      </c>
      <c r="N44" s="51" t="str">
        <f t="shared" ref="N44:N45" si="56">AO44</f>
        <v>NS</v>
      </c>
      <c r="O44" s="51" t="str">
        <f t="shared" ref="O44:O45" si="57">BD44</f>
        <v>NS</v>
      </c>
      <c r="P44" s="51" t="str">
        <f t="shared" ref="P44:P45" si="58">BY44</f>
        <v>NS</v>
      </c>
      <c r="Q44" s="51">
        <v>0.51400000000000001</v>
      </c>
      <c r="R44" s="51" t="str">
        <f t="shared" ref="R44:R45" si="59">IF(Q44&lt;=0.5,"VG",IF(Q44&lt;=0.6,"G",IF(Q44&lt;=0.7,"S","NS")))</f>
        <v>G</v>
      </c>
      <c r="S44" s="51" t="str">
        <f t="shared" ref="S44:S45" si="60">AN44</f>
        <v>NS</v>
      </c>
      <c r="T44" s="51" t="str">
        <f t="shared" ref="T44:T45" si="61">BF44</f>
        <v>NS</v>
      </c>
      <c r="U44" s="51" t="str">
        <f t="shared" ref="U44:U45" si="62">BX44</f>
        <v>NS</v>
      </c>
      <c r="V44" s="51">
        <v>0.8377</v>
      </c>
      <c r="W44" s="51" t="str">
        <f t="shared" ref="W44:W45" si="63">IF(V44&gt;0.85,"VG",IF(V44&gt;0.75,"G",IF(V44&gt;0.6,"S","NS")))</f>
        <v>G</v>
      </c>
      <c r="X44" s="51" t="str">
        <f t="shared" ref="X44:X45" si="64">AP44</f>
        <v>NS</v>
      </c>
      <c r="Y44" s="51" t="str">
        <f t="shared" ref="Y44:Y45" si="65">BH44</f>
        <v>NS</v>
      </c>
      <c r="Z44" s="51" t="str">
        <f t="shared" ref="Z44:Z45" si="66">BZ44</f>
        <v>NS</v>
      </c>
      <c r="AA44" s="53">
        <v>-1.4541049943029001</v>
      </c>
      <c r="AB44" s="53">
        <v>-1.3504457651966399</v>
      </c>
      <c r="AC44" s="53">
        <v>62.899204382333799</v>
      </c>
      <c r="AD44" s="53">
        <v>62.157426473123202</v>
      </c>
      <c r="AE44" s="53">
        <v>1.5665583277691599</v>
      </c>
      <c r="AF44" s="53">
        <v>1.5331163573573401</v>
      </c>
      <c r="AG44" s="53">
        <v>0.50888231720407495</v>
      </c>
      <c r="AH44" s="53">
        <v>0.46514882670209701</v>
      </c>
      <c r="AI44" s="54" t="s">
        <v>39</v>
      </c>
      <c r="AJ44" s="54" t="s">
        <v>39</v>
      </c>
      <c r="AK44" s="54" t="s">
        <v>39</v>
      </c>
      <c r="AL44" s="54" t="s">
        <v>39</v>
      </c>
      <c r="AM44" s="54" t="s">
        <v>39</v>
      </c>
      <c r="AN44" s="54" t="s">
        <v>39</v>
      </c>
      <c r="AO44" s="54" t="s">
        <v>39</v>
      </c>
      <c r="AP44" s="54" t="s">
        <v>39</v>
      </c>
      <c r="AR44" s="55" t="s">
        <v>40</v>
      </c>
      <c r="AS44" s="53">
        <v>-1.4035295644097801</v>
      </c>
      <c r="AT44" s="53">
        <v>-1.41662761682807</v>
      </c>
      <c r="AU44" s="53">
        <v>62.146960657570503</v>
      </c>
      <c r="AV44" s="53">
        <v>62.151711810774401</v>
      </c>
      <c r="AW44" s="53">
        <v>1.5503320819778501</v>
      </c>
      <c r="AX44" s="53">
        <v>1.5545506157176301</v>
      </c>
      <c r="AY44" s="53">
        <v>0.52114593619514005</v>
      </c>
      <c r="AZ44" s="53">
        <v>0.51427154263673303</v>
      </c>
      <c r="BA44" s="54" t="s">
        <v>39</v>
      </c>
      <c r="BB44" s="54" t="s">
        <v>39</v>
      </c>
      <c r="BC44" s="54" t="s">
        <v>39</v>
      </c>
      <c r="BD44" s="54" t="s">
        <v>39</v>
      </c>
      <c r="BE44" s="54" t="s">
        <v>39</v>
      </c>
      <c r="BF44" s="54" t="s">
        <v>39</v>
      </c>
      <c r="BG44" s="54" t="s">
        <v>39</v>
      </c>
      <c r="BH44" s="54" t="s">
        <v>39</v>
      </c>
      <c r="BI44" s="50">
        <f t="shared" ref="BI44:BI45" si="67">IF(BJ44=AR44,1,0)</f>
        <v>1</v>
      </c>
      <c r="BJ44" s="50" t="s">
        <v>40</v>
      </c>
      <c r="BK44" s="53">
        <v>-1.4512831889503</v>
      </c>
      <c r="BL44" s="53">
        <v>-1.4554895635925</v>
      </c>
      <c r="BM44" s="53">
        <v>62.8780054845842</v>
      </c>
      <c r="BN44" s="53">
        <v>62.728644377839302</v>
      </c>
      <c r="BO44" s="53">
        <v>1.5656574302670101</v>
      </c>
      <c r="BP44" s="53">
        <v>1.5670001798316799</v>
      </c>
      <c r="BQ44" s="53">
        <v>0.51047864847191304</v>
      </c>
      <c r="BR44" s="53">
        <v>0.50298660633611003</v>
      </c>
      <c r="BS44" s="50" t="s">
        <v>39</v>
      </c>
      <c r="BT44" s="50" t="s">
        <v>39</v>
      </c>
      <c r="BU44" s="50" t="s">
        <v>39</v>
      </c>
      <c r="BV44" s="50" t="s">
        <v>39</v>
      </c>
      <c r="BW44" s="50" t="s">
        <v>39</v>
      </c>
      <c r="BX44" s="50" t="s">
        <v>39</v>
      </c>
      <c r="BY44" s="50" t="s">
        <v>39</v>
      </c>
      <c r="BZ44" s="50" t="s">
        <v>39</v>
      </c>
    </row>
    <row r="45" spans="1:78" s="50" customFormat="1" x14ac:dyDescent="0.3">
      <c r="A45" s="49">
        <v>14158500</v>
      </c>
      <c r="B45" s="50">
        <v>23773373</v>
      </c>
      <c r="C45" s="50" t="s">
        <v>0</v>
      </c>
      <c r="D45" s="63" t="s">
        <v>544</v>
      </c>
      <c r="E45" s="63" t="s">
        <v>321</v>
      </c>
      <c r="F45" s="59"/>
      <c r="G45" s="51">
        <v>0.76</v>
      </c>
      <c r="H45" s="51" t="str">
        <f t="shared" si="51"/>
        <v>G</v>
      </c>
      <c r="I45" s="51" t="str">
        <f t="shared" si="52"/>
        <v>NS</v>
      </c>
      <c r="J45" s="51" t="str">
        <f t="shared" si="53"/>
        <v>NS</v>
      </c>
      <c r="K45" s="51" t="str">
        <f t="shared" si="54"/>
        <v>NS</v>
      </c>
      <c r="L45" s="92">
        <v>-8.8999999999999999E-3</v>
      </c>
      <c r="M45" s="51" t="str">
        <f t="shared" si="55"/>
        <v>VG</v>
      </c>
      <c r="N45" s="51" t="str">
        <f t="shared" si="56"/>
        <v>NS</v>
      </c>
      <c r="O45" s="51" t="str">
        <f t="shared" si="57"/>
        <v>NS</v>
      </c>
      <c r="P45" s="51" t="str">
        <f t="shared" si="58"/>
        <v>NS</v>
      </c>
      <c r="Q45" s="51">
        <v>0.49</v>
      </c>
      <c r="R45" s="51" t="str">
        <f t="shared" si="59"/>
        <v>VG</v>
      </c>
      <c r="S45" s="51" t="str">
        <f t="shared" si="60"/>
        <v>NS</v>
      </c>
      <c r="T45" s="51" t="str">
        <f t="shared" si="61"/>
        <v>NS</v>
      </c>
      <c r="U45" s="51" t="str">
        <f t="shared" si="62"/>
        <v>NS</v>
      </c>
      <c r="V45" s="51">
        <v>0.75680000000000003</v>
      </c>
      <c r="W45" s="51" t="str">
        <f t="shared" si="63"/>
        <v>G</v>
      </c>
      <c r="X45" s="51" t="str">
        <f t="shared" si="64"/>
        <v>NS</v>
      </c>
      <c r="Y45" s="51" t="str">
        <f t="shared" si="65"/>
        <v>NS</v>
      </c>
      <c r="Z45" s="51" t="str">
        <f t="shared" si="66"/>
        <v>NS</v>
      </c>
      <c r="AA45" s="53">
        <v>-1.4541049943029001</v>
      </c>
      <c r="AB45" s="53">
        <v>-1.3504457651966399</v>
      </c>
      <c r="AC45" s="53">
        <v>62.899204382333799</v>
      </c>
      <c r="AD45" s="53">
        <v>62.157426473123202</v>
      </c>
      <c r="AE45" s="53">
        <v>1.5665583277691599</v>
      </c>
      <c r="AF45" s="53">
        <v>1.5331163573573401</v>
      </c>
      <c r="AG45" s="53">
        <v>0.50888231720407495</v>
      </c>
      <c r="AH45" s="53">
        <v>0.46514882670209701</v>
      </c>
      <c r="AI45" s="54" t="s">
        <v>39</v>
      </c>
      <c r="AJ45" s="54" t="s">
        <v>39</v>
      </c>
      <c r="AK45" s="54" t="s">
        <v>39</v>
      </c>
      <c r="AL45" s="54" t="s">
        <v>39</v>
      </c>
      <c r="AM45" s="54" t="s">
        <v>39</v>
      </c>
      <c r="AN45" s="54" t="s">
        <v>39</v>
      </c>
      <c r="AO45" s="54" t="s">
        <v>39</v>
      </c>
      <c r="AP45" s="54" t="s">
        <v>39</v>
      </c>
      <c r="AR45" s="55" t="s">
        <v>40</v>
      </c>
      <c r="AS45" s="53">
        <v>-1.4035295644097801</v>
      </c>
      <c r="AT45" s="53">
        <v>-1.41662761682807</v>
      </c>
      <c r="AU45" s="53">
        <v>62.146960657570503</v>
      </c>
      <c r="AV45" s="53">
        <v>62.151711810774401</v>
      </c>
      <c r="AW45" s="53">
        <v>1.5503320819778501</v>
      </c>
      <c r="AX45" s="53">
        <v>1.5545506157176301</v>
      </c>
      <c r="AY45" s="53">
        <v>0.52114593619514005</v>
      </c>
      <c r="AZ45" s="53">
        <v>0.51427154263673303</v>
      </c>
      <c r="BA45" s="54" t="s">
        <v>39</v>
      </c>
      <c r="BB45" s="54" t="s">
        <v>39</v>
      </c>
      <c r="BC45" s="54" t="s">
        <v>39</v>
      </c>
      <c r="BD45" s="54" t="s">
        <v>39</v>
      </c>
      <c r="BE45" s="54" t="s">
        <v>39</v>
      </c>
      <c r="BF45" s="54" t="s">
        <v>39</v>
      </c>
      <c r="BG45" s="54" t="s">
        <v>39</v>
      </c>
      <c r="BH45" s="54" t="s">
        <v>39</v>
      </c>
      <c r="BI45" s="50">
        <f t="shared" si="67"/>
        <v>1</v>
      </c>
      <c r="BJ45" s="50" t="s">
        <v>40</v>
      </c>
      <c r="BK45" s="53">
        <v>-1.4512831889503</v>
      </c>
      <c r="BL45" s="53">
        <v>-1.4554895635925</v>
      </c>
      <c r="BM45" s="53">
        <v>62.8780054845842</v>
      </c>
      <c r="BN45" s="53">
        <v>62.728644377839302</v>
      </c>
      <c r="BO45" s="53">
        <v>1.5656574302670101</v>
      </c>
      <c r="BP45" s="53">
        <v>1.5670001798316799</v>
      </c>
      <c r="BQ45" s="53">
        <v>0.51047864847191304</v>
      </c>
      <c r="BR45" s="53">
        <v>0.50298660633611003</v>
      </c>
      <c r="BS45" s="50" t="s">
        <v>39</v>
      </c>
      <c r="BT45" s="50" t="s">
        <v>39</v>
      </c>
      <c r="BU45" s="50" t="s">
        <v>39</v>
      </c>
      <c r="BV45" s="50" t="s">
        <v>39</v>
      </c>
      <c r="BW45" s="50" t="s">
        <v>39</v>
      </c>
      <c r="BX45" s="50" t="s">
        <v>39</v>
      </c>
      <c r="BY45" s="50" t="s">
        <v>39</v>
      </c>
      <c r="BZ45" s="50" t="s">
        <v>39</v>
      </c>
    </row>
    <row r="46" spans="1:78" x14ac:dyDescent="0.3">
      <c r="A46" s="1"/>
      <c r="D46" s="85"/>
      <c r="E46" s="85"/>
      <c r="F46" s="60"/>
      <c r="G46" s="7"/>
      <c r="H46" s="7"/>
      <c r="I46" s="7"/>
      <c r="J46" s="7"/>
      <c r="K46" s="7"/>
      <c r="L46" s="56"/>
      <c r="M46" s="7"/>
      <c r="N46" s="7"/>
      <c r="O46" s="7"/>
      <c r="P46" s="7"/>
      <c r="Q46" s="7"/>
      <c r="R46" s="7"/>
      <c r="S46" s="7"/>
      <c r="T46" s="7"/>
      <c r="U46" s="7"/>
      <c r="AA46" s="24"/>
      <c r="AB46" s="24"/>
      <c r="AC46" s="24"/>
      <c r="AD46" s="24"/>
      <c r="AE46" s="24"/>
      <c r="AF46" s="24"/>
      <c r="AG46" s="24"/>
      <c r="AH46" s="24"/>
      <c r="AI46" s="2"/>
      <c r="AJ46" s="2"/>
      <c r="AK46" s="2"/>
      <c r="AL46" s="2"/>
      <c r="AM46" s="2"/>
      <c r="AN46" s="2"/>
      <c r="AO46" s="2"/>
      <c r="AP46" s="2"/>
      <c r="AR46" s="33"/>
      <c r="AS46" s="24"/>
      <c r="AT46" s="24"/>
      <c r="AU46" s="24"/>
      <c r="AV46" s="24"/>
      <c r="AW46" s="24"/>
      <c r="AX46" s="24"/>
      <c r="AY46" s="24"/>
      <c r="AZ46" s="24"/>
      <c r="BA46" s="2"/>
      <c r="BB46" s="2"/>
      <c r="BC46" s="2"/>
      <c r="BD46" s="2"/>
      <c r="BE46" s="2"/>
      <c r="BF46" s="2"/>
      <c r="BG46" s="2"/>
      <c r="BH46" s="2"/>
      <c r="BK46" s="24"/>
      <c r="BL46" s="24"/>
      <c r="BM46" s="24"/>
      <c r="BN46" s="24"/>
      <c r="BO46" s="24"/>
      <c r="BP46" s="24"/>
      <c r="BQ46" s="24"/>
      <c r="BR46" s="24"/>
    </row>
    <row r="47" spans="1:78" x14ac:dyDescent="0.3">
      <c r="A47" s="1" t="s">
        <v>55</v>
      </c>
      <c r="B47">
        <v>23773363</v>
      </c>
      <c r="C47" t="s">
        <v>56</v>
      </c>
      <c r="D47" t="s">
        <v>57</v>
      </c>
      <c r="G47" s="5">
        <v>-9.5</v>
      </c>
      <c r="H47" s="5" t="str">
        <f t="shared" ref="H47:H59" si="68">IF(G47&gt;0.8,"VG",IF(G47&gt;0.7,"G",IF(G47&gt;0.45,"S","NS")))</f>
        <v>NS</v>
      </c>
      <c r="L47" s="8">
        <v>-0.58399999999999996</v>
      </c>
      <c r="M47" s="15" t="str">
        <f t="shared" ref="M47:M59" si="69">IF(ABS(L47)&lt;5%,"VG",IF(ABS(L47)&lt;10%,"G",IF(ABS(L47)&lt;15%,"S","NS")))</f>
        <v>NS</v>
      </c>
      <c r="Q47" s="6">
        <v>1.0109999999999999</v>
      </c>
      <c r="R47" s="6" t="str">
        <f t="shared" ref="R47:R59" si="70">IF(Q47&lt;=0.5,"VG",IF(Q47&lt;=0.6,"G",IF(Q47&lt;=0.7,"S","NS")))</f>
        <v>NS</v>
      </c>
      <c r="V47" s="7">
        <v>0.42399999999999999</v>
      </c>
      <c r="W47" s="7" t="str">
        <f t="shared" ref="W47:W59" si="71">IF(V47&gt;0.85,"VG",IF(V47&gt;0.75,"G",IF(V47&gt;0.6,"S","NS")))</f>
        <v>NS</v>
      </c>
      <c r="AA47" s="22"/>
      <c r="AB47" s="22"/>
      <c r="AC47" s="31"/>
      <c r="AD47" s="31"/>
      <c r="AE47" s="32"/>
      <c r="AF47" s="32"/>
      <c r="AG47" s="24"/>
      <c r="AH47" s="24"/>
      <c r="AI47" s="25"/>
      <c r="AJ47" s="25"/>
      <c r="AK47" s="29"/>
      <c r="AL47" s="29"/>
      <c r="AM47" s="30"/>
      <c r="AN47" s="30"/>
      <c r="AO47" s="2"/>
      <c r="AP47" s="2"/>
      <c r="AR47" s="33"/>
      <c r="AS47" s="22"/>
      <c r="AT47" s="22"/>
      <c r="AU47" s="31"/>
      <c r="AV47" s="31"/>
      <c r="AW47" s="32"/>
      <c r="AX47" s="32"/>
      <c r="AY47" s="24"/>
      <c r="AZ47" s="24"/>
      <c r="BA47" s="25"/>
      <c r="BB47" s="25"/>
      <c r="BC47" s="29"/>
      <c r="BD47" s="29"/>
      <c r="BE47" s="30"/>
      <c r="BF47" s="30"/>
      <c r="BG47" s="2"/>
      <c r="BH47" s="2"/>
      <c r="BK47" s="24"/>
      <c r="BL47" s="24"/>
      <c r="BM47" s="24"/>
      <c r="BN47" s="24"/>
      <c r="BO47" s="24"/>
      <c r="BP47" s="24"/>
      <c r="BQ47" s="24"/>
      <c r="BR47" s="24"/>
    </row>
    <row r="48" spans="1:78" x14ac:dyDescent="0.3">
      <c r="A48" s="1"/>
      <c r="M48" s="15"/>
      <c r="AA48" s="22"/>
      <c r="AB48" s="22"/>
      <c r="AC48" s="31"/>
      <c r="AD48" s="31"/>
      <c r="AE48" s="32"/>
      <c r="AF48" s="32"/>
      <c r="AG48" s="24"/>
      <c r="AH48" s="24"/>
      <c r="AI48" s="25"/>
      <c r="AJ48" s="25"/>
      <c r="AK48" s="29"/>
      <c r="AL48" s="29"/>
      <c r="AM48" s="30"/>
      <c r="AN48" s="30"/>
      <c r="AO48" s="2"/>
      <c r="AP48" s="2"/>
      <c r="AR48" s="33"/>
      <c r="AS48" s="22"/>
      <c r="AT48" s="22"/>
      <c r="AU48" s="31"/>
      <c r="AV48" s="31"/>
      <c r="AW48" s="32"/>
      <c r="AX48" s="32"/>
      <c r="AY48" s="24"/>
      <c r="AZ48" s="24"/>
      <c r="BA48" s="25"/>
      <c r="BB48" s="25"/>
      <c r="BC48" s="29"/>
      <c r="BD48" s="29"/>
      <c r="BE48" s="30"/>
      <c r="BF48" s="30"/>
      <c r="BG48" s="2"/>
      <c r="BH48" s="2"/>
      <c r="BK48" s="24"/>
      <c r="BL48" s="24"/>
      <c r="BM48" s="24"/>
      <c r="BN48" s="24"/>
      <c r="BO48" s="24"/>
      <c r="BP48" s="24"/>
      <c r="BQ48" s="24"/>
      <c r="BR48" s="24"/>
    </row>
    <row r="49" spans="1:78" s="42" customFormat="1" ht="28.8" x14ac:dyDescent="0.3">
      <c r="A49" s="41">
        <v>14158790</v>
      </c>
      <c r="B49" s="42">
        <v>23773393</v>
      </c>
      <c r="C49" s="43" t="s">
        <v>323</v>
      </c>
      <c r="D49" s="42" t="s">
        <v>75</v>
      </c>
      <c r="F49" s="109"/>
      <c r="G49" s="44">
        <v>0.69399999999999995</v>
      </c>
      <c r="H49" s="44" t="str">
        <f t="shared" si="68"/>
        <v>S</v>
      </c>
      <c r="I49" s="44" t="str">
        <f t="shared" ref="I49:I59" si="72">AJ49</f>
        <v>S</v>
      </c>
      <c r="J49" s="44" t="str">
        <f t="shared" ref="J49:J59" si="73">BB49</f>
        <v>G</v>
      </c>
      <c r="K49" s="44" t="str">
        <f t="shared" ref="K49:K59" si="74">BT49</f>
        <v>G</v>
      </c>
      <c r="L49" s="45">
        <v>2E-3</v>
      </c>
      <c r="M49" s="44" t="str">
        <f t="shared" si="69"/>
        <v>VG</v>
      </c>
      <c r="N49" s="44" t="str">
        <f t="shared" ref="N49:N59" si="75">AO49</f>
        <v>G</v>
      </c>
      <c r="O49" s="44" t="str">
        <f t="shared" ref="O49:O59" si="76">BD49</f>
        <v>G</v>
      </c>
      <c r="P49" s="44" t="str">
        <f t="shared" ref="P49:P59" si="77">BY49</f>
        <v>G</v>
      </c>
      <c r="Q49" s="44">
        <v>0.55200000000000005</v>
      </c>
      <c r="R49" s="44" t="str">
        <f t="shared" si="70"/>
        <v>G</v>
      </c>
      <c r="S49" s="44" t="str">
        <f t="shared" ref="S49:S59" si="78">AN49</f>
        <v>G</v>
      </c>
      <c r="T49" s="44" t="str">
        <f t="shared" ref="T49:T59" si="79">BF49</f>
        <v>VG</v>
      </c>
      <c r="U49" s="44" t="str">
        <f t="shared" ref="U49:U59" si="80">BX49</f>
        <v>VG</v>
      </c>
      <c r="V49" s="44">
        <v>0.71799999999999997</v>
      </c>
      <c r="W49" s="44" t="str">
        <f t="shared" si="71"/>
        <v>S</v>
      </c>
      <c r="X49" s="44" t="str">
        <f t="shared" ref="X49:X59" si="81">AP49</f>
        <v>S</v>
      </c>
      <c r="Y49" s="44" t="str">
        <f t="shared" ref="Y49:Y59" si="82">BH49</f>
        <v>G</v>
      </c>
      <c r="Z49" s="44" t="str">
        <f t="shared" ref="Z49:Z59" si="83">BZ49</f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ref="BI49:BI59" si="84">IF(BJ49=AR49,1,0)</f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42" customFormat="1" ht="28.8" x14ac:dyDescent="0.3">
      <c r="A50" s="41">
        <v>14158790</v>
      </c>
      <c r="B50" s="42">
        <v>23773393</v>
      </c>
      <c r="C50" s="43" t="s">
        <v>323</v>
      </c>
      <c r="D50" s="42" t="s">
        <v>147</v>
      </c>
      <c r="F50" s="90"/>
      <c r="G50" s="44">
        <v>0.7</v>
      </c>
      <c r="H50" s="44" t="str">
        <f t="shared" si="68"/>
        <v>S</v>
      </c>
      <c r="I50" s="44" t="str">
        <f t="shared" si="72"/>
        <v>S</v>
      </c>
      <c r="J50" s="44" t="str">
        <f t="shared" si="73"/>
        <v>G</v>
      </c>
      <c r="K50" s="44" t="str">
        <f t="shared" si="74"/>
        <v>G</v>
      </c>
      <c r="L50" s="45">
        <v>-7.0000000000000001E-3</v>
      </c>
      <c r="M50" s="44" t="str">
        <f t="shared" si="69"/>
        <v>VG</v>
      </c>
      <c r="N50" s="44" t="str">
        <f t="shared" si="75"/>
        <v>G</v>
      </c>
      <c r="O50" s="44" t="str">
        <f t="shared" si="76"/>
        <v>G</v>
      </c>
      <c r="P50" s="44" t="str">
        <f t="shared" si="77"/>
        <v>G</v>
      </c>
      <c r="Q50" s="44">
        <v>0.55000000000000004</v>
      </c>
      <c r="R50" s="44" t="str">
        <f t="shared" si="70"/>
        <v>G</v>
      </c>
      <c r="S50" s="44" t="str">
        <f t="shared" si="78"/>
        <v>G</v>
      </c>
      <c r="T50" s="44" t="str">
        <f t="shared" si="79"/>
        <v>VG</v>
      </c>
      <c r="U50" s="44" t="str">
        <f t="shared" si="80"/>
        <v>VG</v>
      </c>
      <c r="V50" s="44">
        <v>0.73</v>
      </c>
      <c r="W50" s="44" t="str">
        <f t="shared" si="71"/>
        <v>S</v>
      </c>
      <c r="X50" s="44" t="str">
        <f t="shared" si="81"/>
        <v>S</v>
      </c>
      <c r="Y50" s="44" t="str">
        <f t="shared" si="82"/>
        <v>G</v>
      </c>
      <c r="Z50" s="44" t="str">
        <f t="shared" si="83"/>
        <v>G</v>
      </c>
      <c r="AA50" s="46">
        <v>0.73826421128751596</v>
      </c>
      <c r="AB50" s="46">
        <v>0.68764690136602502</v>
      </c>
      <c r="AC50" s="46">
        <v>7.6075962877986996</v>
      </c>
      <c r="AD50" s="46">
        <v>3.4185755354494298</v>
      </c>
      <c r="AE50" s="46">
        <v>0.51160120085129301</v>
      </c>
      <c r="AF50" s="46">
        <v>0.55888558635374996</v>
      </c>
      <c r="AG50" s="46">
        <v>0.80425822209953401</v>
      </c>
      <c r="AH50" s="46">
        <v>0.71702551703780304</v>
      </c>
      <c r="AI50" s="47" t="s">
        <v>41</v>
      </c>
      <c r="AJ50" s="47" t="s">
        <v>42</v>
      </c>
      <c r="AK50" s="47" t="s">
        <v>41</v>
      </c>
      <c r="AL50" s="47" t="s">
        <v>43</v>
      </c>
      <c r="AM50" s="47" t="s">
        <v>41</v>
      </c>
      <c r="AN50" s="47" t="s">
        <v>41</v>
      </c>
      <c r="AO50" s="47" t="s">
        <v>41</v>
      </c>
      <c r="AP50" s="47" t="s">
        <v>42</v>
      </c>
      <c r="AR50" s="48" t="s">
        <v>44</v>
      </c>
      <c r="AS50" s="46">
        <v>0.73520929581453698</v>
      </c>
      <c r="AT50" s="46">
        <v>0.75118898337791196</v>
      </c>
      <c r="AU50" s="46">
        <v>8.0861336842206004</v>
      </c>
      <c r="AV50" s="46">
        <v>7.9465833675547897</v>
      </c>
      <c r="AW50" s="46">
        <v>0.51457818082917495</v>
      </c>
      <c r="AX50" s="46">
        <v>0.49880959956890197</v>
      </c>
      <c r="AY50" s="46">
        <v>0.80222190842627705</v>
      </c>
      <c r="AZ50" s="46">
        <v>0.81279403757242896</v>
      </c>
      <c r="BA50" s="47" t="s">
        <v>41</v>
      </c>
      <c r="BB50" s="47" t="s">
        <v>41</v>
      </c>
      <c r="BC50" s="47" t="s">
        <v>41</v>
      </c>
      <c r="BD50" s="47" t="s">
        <v>41</v>
      </c>
      <c r="BE50" s="47" t="s">
        <v>41</v>
      </c>
      <c r="BF50" s="47" t="s">
        <v>43</v>
      </c>
      <c r="BG50" s="47" t="s">
        <v>41</v>
      </c>
      <c r="BH50" s="47" t="s">
        <v>41</v>
      </c>
      <c r="BI50" s="42">
        <f t="shared" si="84"/>
        <v>1</v>
      </c>
      <c r="BJ50" s="42" t="s">
        <v>44</v>
      </c>
      <c r="BK50" s="46">
        <v>0.73593302929872295</v>
      </c>
      <c r="BL50" s="46">
        <v>0.75000401917089399</v>
      </c>
      <c r="BM50" s="46">
        <v>9.9614971936286505</v>
      </c>
      <c r="BN50" s="46">
        <v>9.4196893225000498</v>
      </c>
      <c r="BO50" s="46">
        <v>0.51387446978934104</v>
      </c>
      <c r="BP50" s="46">
        <v>0.49999598081295199</v>
      </c>
      <c r="BQ50" s="46">
        <v>0.80755704914537996</v>
      </c>
      <c r="BR50" s="46">
        <v>0.81135155731168696</v>
      </c>
      <c r="BS50" s="42" t="s">
        <v>41</v>
      </c>
      <c r="BT50" s="42" t="s">
        <v>41</v>
      </c>
      <c r="BU50" s="42" t="s">
        <v>41</v>
      </c>
      <c r="BV50" s="42" t="s">
        <v>41</v>
      </c>
      <c r="BW50" s="42" t="s">
        <v>41</v>
      </c>
      <c r="BX50" s="42" t="s">
        <v>43</v>
      </c>
      <c r="BY50" s="42" t="s">
        <v>41</v>
      </c>
      <c r="BZ50" s="42" t="s">
        <v>41</v>
      </c>
    </row>
    <row r="51" spans="1:78" s="111" customFormat="1" ht="28.8" x14ac:dyDescent="0.3">
      <c r="A51" s="110">
        <v>14158790</v>
      </c>
      <c r="B51" s="111">
        <v>23773393</v>
      </c>
      <c r="C51" s="112" t="s">
        <v>323</v>
      </c>
      <c r="D51" s="111" t="s">
        <v>155</v>
      </c>
      <c r="F51" s="113"/>
      <c r="G51" s="114">
        <v>0.64</v>
      </c>
      <c r="H51" s="114" t="str">
        <f t="shared" si="68"/>
        <v>S</v>
      </c>
      <c r="I51" s="114" t="str">
        <f t="shared" si="72"/>
        <v>S</v>
      </c>
      <c r="J51" s="114" t="str">
        <f t="shared" si="73"/>
        <v>G</v>
      </c>
      <c r="K51" s="114" t="str">
        <f t="shared" si="74"/>
        <v>G</v>
      </c>
      <c r="L51" s="115">
        <v>-0.16089999999999999</v>
      </c>
      <c r="M51" s="114" t="str">
        <f t="shared" si="69"/>
        <v>NS</v>
      </c>
      <c r="N51" s="114" t="str">
        <f t="shared" si="75"/>
        <v>G</v>
      </c>
      <c r="O51" s="114" t="str">
        <f t="shared" si="76"/>
        <v>G</v>
      </c>
      <c r="P51" s="114" t="str">
        <f t="shared" si="77"/>
        <v>G</v>
      </c>
      <c r="Q51" s="114">
        <v>0.59</v>
      </c>
      <c r="R51" s="114" t="str">
        <f t="shared" si="70"/>
        <v>G</v>
      </c>
      <c r="S51" s="114" t="str">
        <f t="shared" si="78"/>
        <v>G</v>
      </c>
      <c r="T51" s="114" t="str">
        <f t="shared" si="79"/>
        <v>VG</v>
      </c>
      <c r="U51" s="114" t="str">
        <f t="shared" si="80"/>
        <v>VG</v>
      </c>
      <c r="V51" s="114">
        <v>0.69</v>
      </c>
      <c r="W51" s="114" t="str">
        <f t="shared" si="71"/>
        <v>S</v>
      </c>
      <c r="X51" s="114" t="str">
        <f t="shared" si="81"/>
        <v>S</v>
      </c>
      <c r="Y51" s="114" t="str">
        <f t="shared" si="82"/>
        <v>G</v>
      </c>
      <c r="Z51" s="114" t="str">
        <f t="shared" si="83"/>
        <v>G</v>
      </c>
      <c r="AA51" s="116">
        <v>0.73826421128751596</v>
      </c>
      <c r="AB51" s="116">
        <v>0.68764690136602502</v>
      </c>
      <c r="AC51" s="116">
        <v>7.6075962877986996</v>
      </c>
      <c r="AD51" s="116">
        <v>3.4185755354494298</v>
      </c>
      <c r="AE51" s="116">
        <v>0.51160120085129301</v>
      </c>
      <c r="AF51" s="116">
        <v>0.55888558635374996</v>
      </c>
      <c r="AG51" s="116">
        <v>0.80425822209953401</v>
      </c>
      <c r="AH51" s="116">
        <v>0.71702551703780304</v>
      </c>
      <c r="AI51" s="117" t="s">
        <v>41</v>
      </c>
      <c r="AJ51" s="117" t="s">
        <v>42</v>
      </c>
      <c r="AK51" s="117" t="s">
        <v>41</v>
      </c>
      <c r="AL51" s="117" t="s">
        <v>43</v>
      </c>
      <c r="AM51" s="117" t="s">
        <v>41</v>
      </c>
      <c r="AN51" s="117" t="s">
        <v>41</v>
      </c>
      <c r="AO51" s="117" t="s">
        <v>41</v>
      </c>
      <c r="AP51" s="117" t="s">
        <v>42</v>
      </c>
      <c r="AR51" s="118" t="s">
        <v>44</v>
      </c>
      <c r="AS51" s="116">
        <v>0.73520929581453698</v>
      </c>
      <c r="AT51" s="116">
        <v>0.75118898337791196</v>
      </c>
      <c r="AU51" s="116">
        <v>8.0861336842206004</v>
      </c>
      <c r="AV51" s="116">
        <v>7.9465833675547897</v>
      </c>
      <c r="AW51" s="116">
        <v>0.51457818082917495</v>
      </c>
      <c r="AX51" s="116">
        <v>0.49880959956890197</v>
      </c>
      <c r="AY51" s="116">
        <v>0.80222190842627705</v>
      </c>
      <c r="AZ51" s="116">
        <v>0.81279403757242896</v>
      </c>
      <c r="BA51" s="117" t="s">
        <v>41</v>
      </c>
      <c r="BB51" s="117" t="s">
        <v>41</v>
      </c>
      <c r="BC51" s="117" t="s">
        <v>41</v>
      </c>
      <c r="BD51" s="117" t="s">
        <v>41</v>
      </c>
      <c r="BE51" s="117" t="s">
        <v>41</v>
      </c>
      <c r="BF51" s="117" t="s">
        <v>43</v>
      </c>
      <c r="BG51" s="117" t="s">
        <v>41</v>
      </c>
      <c r="BH51" s="117" t="s">
        <v>41</v>
      </c>
      <c r="BI51" s="111">
        <f t="shared" si="84"/>
        <v>1</v>
      </c>
      <c r="BJ51" s="111" t="s">
        <v>44</v>
      </c>
      <c r="BK51" s="116">
        <v>0.73593302929872295</v>
      </c>
      <c r="BL51" s="116">
        <v>0.75000401917089399</v>
      </c>
      <c r="BM51" s="116">
        <v>9.9614971936286505</v>
      </c>
      <c r="BN51" s="116">
        <v>9.4196893225000498</v>
      </c>
      <c r="BO51" s="116">
        <v>0.51387446978934104</v>
      </c>
      <c r="BP51" s="116">
        <v>0.49999598081295199</v>
      </c>
      <c r="BQ51" s="116">
        <v>0.80755704914537996</v>
      </c>
      <c r="BR51" s="116">
        <v>0.81135155731168696</v>
      </c>
      <c r="BS51" s="111" t="s">
        <v>41</v>
      </c>
      <c r="BT51" s="111" t="s">
        <v>41</v>
      </c>
      <c r="BU51" s="111" t="s">
        <v>41</v>
      </c>
      <c r="BV51" s="111" t="s">
        <v>41</v>
      </c>
      <c r="BW51" s="111" t="s">
        <v>41</v>
      </c>
      <c r="BX51" s="111" t="s">
        <v>43</v>
      </c>
      <c r="BY51" s="111" t="s">
        <v>41</v>
      </c>
      <c r="BZ51" s="111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323</v>
      </c>
      <c r="D52" s="42" t="s">
        <v>185</v>
      </c>
      <c r="E52" s="42" t="s">
        <v>324</v>
      </c>
      <c r="F52" s="90"/>
      <c r="G52" s="44">
        <v>0.77</v>
      </c>
      <c r="H52" s="44" t="str">
        <f t="shared" si="68"/>
        <v>G</v>
      </c>
      <c r="I52" s="44" t="str">
        <f t="shared" si="72"/>
        <v>S</v>
      </c>
      <c r="J52" s="44" t="str">
        <f t="shared" si="73"/>
        <v>G</v>
      </c>
      <c r="K52" s="44" t="str">
        <f t="shared" si="74"/>
        <v>G</v>
      </c>
      <c r="L52" s="45">
        <v>-1.23E-2</v>
      </c>
      <c r="M52" s="44" t="str">
        <f t="shared" si="69"/>
        <v>VG</v>
      </c>
      <c r="N52" s="44" t="str">
        <f t="shared" si="75"/>
        <v>G</v>
      </c>
      <c r="O52" s="44" t="str">
        <f t="shared" si="76"/>
        <v>G</v>
      </c>
      <c r="P52" s="44" t="str">
        <f t="shared" si="77"/>
        <v>G</v>
      </c>
      <c r="Q52" s="44">
        <v>0.48</v>
      </c>
      <c r="R52" s="44" t="str">
        <f t="shared" si="70"/>
        <v>VG</v>
      </c>
      <c r="S52" s="44" t="str">
        <f t="shared" si="78"/>
        <v>G</v>
      </c>
      <c r="T52" s="44" t="str">
        <f t="shared" si="79"/>
        <v>VG</v>
      </c>
      <c r="U52" s="44" t="str">
        <f t="shared" si="80"/>
        <v>VG</v>
      </c>
      <c r="V52" s="44">
        <v>0.77900000000000003</v>
      </c>
      <c r="W52" s="44" t="str">
        <f t="shared" si="71"/>
        <v>G</v>
      </c>
      <c r="X52" s="44" t="str">
        <f t="shared" si="81"/>
        <v>S</v>
      </c>
      <c r="Y52" s="44" t="str">
        <f t="shared" si="82"/>
        <v>G</v>
      </c>
      <c r="Z52" s="44" t="str">
        <f t="shared" si="83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84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ht="28.8" x14ac:dyDescent="0.3">
      <c r="A53" s="41">
        <v>14158790</v>
      </c>
      <c r="B53" s="42">
        <v>23773393</v>
      </c>
      <c r="C53" s="43" t="s">
        <v>323</v>
      </c>
      <c r="D53" s="42" t="s">
        <v>207</v>
      </c>
      <c r="F53" s="90"/>
      <c r="G53" s="44">
        <v>0.628</v>
      </c>
      <c r="H53" s="44" t="str">
        <f t="shared" si="68"/>
        <v>S</v>
      </c>
      <c r="I53" s="44" t="str">
        <f t="shared" si="72"/>
        <v>S</v>
      </c>
      <c r="J53" s="44" t="str">
        <f t="shared" si="73"/>
        <v>G</v>
      </c>
      <c r="K53" s="44" t="str">
        <f t="shared" si="74"/>
        <v>G</v>
      </c>
      <c r="L53" s="45">
        <v>-9.8799999999999999E-2</v>
      </c>
      <c r="M53" s="44" t="str">
        <f t="shared" si="69"/>
        <v>G</v>
      </c>
      <c r="N53" s="44" t="str">
        <f t="shared" si="75"/>
        <v>G</v>
      </c>
      <c r="O53" s="44" t="str">
        <f t="shared" si="76"/>
        <v>G</v>
      </c>
      <c r="P53" s="44" t="str">
        <f t="shared" si="77"/>
        <v>G</v>
      </c>
      <c r="Q53" s="44">
        <v>0.60499999999999998</v>
      </c>
      <c r="R53" s="44" t="str">
        <f t="shared" si="70"/>
        <v>S</v>
      </c>
      <c r="S53" s="44" t="str">
        <f t="shared" si="78"/>
        <v>G</v>
      </c>
      <c r="T53" s="44" t="str">
        <f t="shared" si="79"/>
        <v>VG</v>
      </c>
      <c r="U53" s="44" t="str">
        <f t="shared" si="80"/>
        <v>VG</v>
      </c>
      <c r="V53" s="44">
        <v>0.65500000000000003</v>
      </c>
      <c r="W53" s="44" t="str">
        <f t="shared" si="71"/>
        <v>S</v>
      </c>
      <c r="X53" s="44" t="str">
        <f t="shared" si="81"/>
        <v>S</v>
      </c>
      <c r="Y53" s="44" t="str">
        <f t="shared" si="82"/>
        <v>G</v>
      </c>
      <c r="Z53" s="44" t="str">
        <f t="shared" si="83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84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42" customFormat="1" ht="28.8" x14ac:dyDescent="0.3">
      <c r="A54" s="41">
        <v>14158790</v>
      </c>
      <c r="B54" s="42">
        <v>23773393</v>
      </c>
      <c r="C54" s="43" t="s">
        <v>323</v>
      </c>
      <c r="D54" s="42" t="s">
        <v>212</v>
      </c>
      <c r="F54" s="90"/>
      <c r="G54" s="44">
        <v>0.628</v>
      </c>
      <c r="H54" s="44" t="str">
        <f t="shared" si="68"/>
        <v>S</v>
      </c>
      <c r="I54" s="44" t="str">
        <f t="shared" si="72"/>
        <v>S</v>
      </c>
      <c r="J54" s="44" t="str">
        <f t="shared" si="73"/>
        <v>G</v>
      </c>
      <c r="K54" s="44" t="str">
        <f t="shared" si="74"/>
        <v>G</v>
      </c>
      <c r="L54" s="45">
        <v>-9.8799999999999999E-2</v>
      </c>
      <c r="M54" s="44" t="str">
        <f t="shared" si="69"/>
        <v>G</v>
      </c>
      <c r="N54" s="44" t="str">
        <f t="shared" si="75"/>
        <v>G</v>
      </c>
      <c r="O54" s="44" t="str">
        <f t="shared" si="76"/>
        <v>G</v>
      </c>
      <c r="P54" s="44" t="str">
        <f t="shared" si="77"/>
        <v>G</v>
      </c>
      <c r="Q54" s="44">
        <v>0.60499999999999998</v>
      </c>
      <c r="R54" s="44" t="str">
        <f t="shared" si="70"/>
        <v>S</v>
      </c>
      <c r="S54" s="44" t="str">
        <f t="shared" si="78"/>
        <v>G</v>
      </c>
      <c r="T54" s="44" t="str">
        <f t="shared" si="79"/>
        <v>VG</v>
      </c>
      <c r="U54" s="44" t="str">
        <f t="shared" si="80"/>
        <v>VG</v>
      </c>
      <c r="V54" s="44">
        <v>0.65500000000000003</v>
      </c>
      <c r="W54" s="44" t="str">
        <f t="shared" si="71"/>
        <v>S</v>
      </c>
      <c r="X54" s="44" t="str">
        <f t="shared" si="81"/>
        <v>S</v>
      </c>
      <c r="Y54" s="44" t="str">
        <f t="shared" si="82"/>
        <v>G</v>
      </c>
      <c r="Z54" s="44" t="str">
        <f t="shared" si="83"/>
        <v>G</v>
      </c>
      <c r="AA54" s="46">
        <v>0.73826421128751596</v>
      </c>
      <c r="AB54" s="46">
        <v>0.68764690136602502</v>
      </c>
      <c r="AC54" s="46">
        <v>7.6075962877986996</v>
      </c>
      <c r="AD54" s="46">
        <v>3.4185755354494298</v>
      </c>
      <c r="AE54" s="46">
        <v>0.51160120085129301</v>
      </c>
      <c r="AF54" s="46">
        <v>0.55888558635374996</v>
      </c>
      <c r="AG54" s="46">
        <v>0.80425822209953401</v>
      </c>
      <c r="AH54" s="46">
        <v>0.71702551703780304</v>
      </c>
      <c r="AI54" s="47" t="s">
        <v>41</v>
      </c>
      <c r="AJ54" s="47" t="s">
        <v>42</v>
      </c>
      <c r="AK54" s="47" t="s">
        <v>41</v>
      </c>
      <c r="AL54" s="47" t="s">
        <v>43</v>
      </c>
      <c r="AM54" s="47" t="s">
        <v>41</v>
      </c>
      <c r="AN54" s="47" t="s">
        <v>41</v>
      </c>
      <c r="AO54" s="47" t="s">
        <v>41</v>
      </c>
      <c r="AP54" s="47" t="s">
        <v>42</v>
      </c>
      <c r="AR54" s="48" t="s">
        <v>44</v>
      </c>
      <c r="AS54" s="46">
        <v>0.73520929581453698</v>
      </c>
      <c r="AT54" s="46">
        <v>0.75118898337791196</v>
      </c>
      <c r="AU54" s="46">
        <v>8.0861336842206004</v>
      </c>
      <c r="AV54" s="46">
        <v>7.9465833675547897</v>
      </c>
      <c r="AW54" s="46">
        <v>0.51457818082917495</v>
      </c>
      <c r="AX54" s="46">
        <v>0.49880959956890197</v>
      </c>
      <c r="AY54" s="46">
        <v>0.80222190842627705</v>
      </c>
      <c r="AZ54" s="46">
        <v>0.81279403757242896</v>
      </c>
      <c r="BA54" s="47" t="s">
        <v>41</v>
      </c>
      <c r="BB54" s="47" t="s">
        <v>41</v>
      </c>
      <c r="BC54" s="47" t="s">
        <v>41</v>
      </c>
      <c r="BD54" s="47" t="s">
        <v>41</v>
      </c>
      <c r="BE54" s="47" t="s">
        <v>41</v>
      </c>
      <c r="BF54" s="47" t="s">
        <v>43</v>
      </c>
      <c r="BG54" s="47" t="s">
        <v>41</v>
      </c>
      <c r="BH54" s="47" t="s">
        <v>41</v>
      </c>
      <c r="BI54" s="42">
        <f t="shared" si="84"/>
        <v>1</v>
      </c>
      <c r="BJ54" s="42" t="s">
        <v>44</v>
      </c>
      <c r="BK54" s="46">
        <v>0.73593302929872295</v>
      </c>
      <c r="BL54" s="46">
        <v>0.75000401917089399</v>
      </c>
      <c r="BM54" s="46">
        <v>9.9614971936286505</v>
      </c>
      <c r="BN54" s="46">
        <v>9.4196893225000498</v>
      </c>
      <c r="BO54" s="46">
        <v>0.51387446978934104</v>
      </c>
      <c r="BP54" s="46">
        <v>0.49999598081295199</v>
      </c>
      <c r="BQ54" s="46">
        <v>0.80755704914537996</v>
      </c>
      <c r="BR54" s="46">
        <v>0.81135155731168696</v>
      </c>
      <c r="BS54" s="42" t="s">
        <v>41</v>
      </c>
      <c r="BT54" s="42" t="s">
        <v>41</v>
      </c>
      <c r="BU54" s="42" t="s">
        <v>41</v>
      </c>
      <c r="BV54" s="42" t="s">
        <v>41</v>
      </c>
      <c r="BW54" s="42" t="s">
        <v>41</v>
      </c>
      <c r="BX54" s="42" t="s">
        <v>43</v>
      </c>
      <c r="BY54" s="42" t="s">
        <v>41</v>
      </c>
      <c r="BZ54" s="42" t="s">
        <v>41</v>
      </c>
    </row>
    <row r="55" spans="1:78" s="42" customFormat="1" ht="28.8" x14ac:dyDescent="0.3">
      <c r="A55" s="41">
        <v>14158790</v>
      </c>
      <c r="B55" s="42">
        <v>23773393</v>
      </c>
      <c r="C55" s="43" t="s">
        <v>323</v>
      </c>
      <c r="D55" s="42" t="s">
        <v>325</v>
      </c>
      <c r="E55" s="42" t="s">
        <v>324</v>
      </c>
      <c r="F55" s="90"/>
      <c r="G55" s="44">
        <v>0.77</v>
      </c>
      <c r="H55" s="44" t="str">
        <f t="shared" si="68"/>
        <v>G</v>
      </c>
      <c r="I55" s="44" t="str">
        <f t="shared" si="72"/>
        <v>S</v>
      </c>
      <c r="J55" s="44" t="str">
        <f t="shared" si="73"/>
        <v>G</v>
      </c>
      <c r="K55" s="44" t="str">
        <f t="shared" si="74"/>
        <v>G</v>
      </c>
      <c r="L55" s="45">
        <v>-1.2E-2</v>
      </c>
      <c r="M55" s="44" t="str">
        <f t="shared" si="69"/>
        <v>VG</v>
      </c>
      <c r="N55" s="44" t="str">
        <f t="shared" si="75"/>
        <v>G</v>
      </c>
      <c r="O55" s="44" t="str">
        <f t="shared" si="76"/>
        <v>G</v>
      </c>
      <c r="P55" s="44" t="str">
        <f t="shared" si="77"/>
        <v>G</v>
      </c>
      <c r="Q55" s="44">
        <v>0.48</v>
      </c>
      <c r="R55" s="44" t="str">
        <f t="shared" si="70"/>
        <v>VG</v>
      </c>
      <c r="S55" s="44" t="str">
        <f t="shared" si="78"/>
        <v>G</v>
      </c>
      <c r="T55" s="44" t="str">
        <f t="shared" si="79"/>
        <v>VG</v>
      </c>
      <c r="U55" s="44" t="str">
        <f t="shared" si="80"/>
        <v>VG</v>
      </c>
      <c r="V55" s="44">
        <v>0.78</v>
      </c>
      <c r="W55" s="44" t="str">
        <f t="shared" si="71"/>
        <v>G</v>
      </c>
      <c r="X55" s="44" t="str">
        <f t="shared" si="81"/>
        <v>S</v>
      </c>
      <c r="Y55" s="44" t="str">
        <f t="shared" si="82"/>
        <v>G</v>
      </c>
      <c r="Z55" s="44" t="str">
        <f t="shared" si="83"/>
        <v>G</v>
      </c>
      <c r="AA55" s="46">
        <v>0.73826421128751596</v>
      </c>
      <c r="AB55" s="46">
        <v>0.68764690136602502</v>
      </c>
      <c r="AC55" s="46">
        <v>7.6075962877986996</v>
      </c>
      <c r="AD55" s="46">
        <v>3.4185755354494298</v>
      </c>
      <c r="AE55" s="46">
        <v>0.51160120085129301</v>
      </c>
      <c r="AF55" s="46">
        <v>0.55888558635374996</v>
      </c>
      <c r="AG55" s="46">
        <v>0.80425822209953401</v>
      </c>
      <c r="AH55" s="46">
        <v>0.71702551703780304</v>
      </c>
      <c r="AI55" s="47" t="s">
        <v>41</v>
      </c>
      <c r="AJ55" s="47" t="s">
        <v>42</v>
      </c>
      <c r="AK55" s="47" t="s">
        <v>41</v>
      </c>
      <c r="AL55" s="47" t="s">
        <v>43</v>
      </c>
      <c r="AM55" s="47" t="s">
        <v>41</v>
      </c>
      <c r="AN55" s="47" t="s">
        <v>41</v>
      </c>
      <c r="AO55" s="47" t="s">
        <v>41</v>
      </c>
      <c r="AP55" s="47" t="s">
        <v>42</v>
      </c>
      <c r="AR55" s="48" t="s">
        <v>44</v>
      </c>
      <c r="AS55" s="46">
        <v>0.73520929581453698</v>
      </c>
      <c r="AT55" s="46">
        <v>0.75118898337791196</v>
      </c>
      <c r="AU55" s="46">
        <v>8.0861336842206004</v>
      </c>
      <c r="AV55" s="46">
        <v>7.9465833675547897</v>
      </c>
      <c r="AW55" s="46">
        <v>0.51457818082917495</v>
      </c>
      <c r="AX55" s="46">
        <v>0.49880959956890197</v>
      </c>
      <c r="AY55" s="46">
        <v>0.80222190842627705</v>
      </c>
      <c r="AZ55" s="46">
        <v>0.81279403757242896</v>
      </c>
      <c r="BA55" s="47" t="s">
        <v>41</v>
      </c>
      <c r="BB55" s="47" t="s">
        <v>41</v>
      </c>
      <c r="BC55" s="47" t="s">
        <v>41</v>
      </c>
      <c r="BD55" s="47" t="s">
        <v>41</v>
      </c>
      <c r="BE55" s="47" t="s">
        <v>41</v>
      </c>
      <c r="BF55" s="47" t="s">
        <v>43</v>
      </c>
      <c r="BG55" s="47" t="s">
        <v>41</v>
      </c>
      <c r="BH55" s="47" t="s">
        <v>41</v>
      </c>
      <c r="BI55" s="42">
        <f t="shared" si="84"/>
        <v>1</v>
      </c>
      <c r="BJ55" s="42" t="s">
        <v>44</v>
      </c>
      <c r="BK55" s="46">
        <v>0.73593302929872295</v>
      </c>
      <c r="BL55" s="46">
        <v>0.75000401917089399</v>
      </c>
      <c r="BM55" s="46">
        <v>9.9614971936286505</v>
      </c>
      <c r="BN55" s="46">
        <v>9.4196893225000498</v>
      </c>
      <c r="BO55" s="46">
        <v>0.51387446978934104</v>
      </c>
      <c r="BP55" s="46">
        <v>0.49999598081295199</v>
      </c>
      <c r="BQ55" s="46">
        <v>0.80755704914537996</v>
      </c>
      <c r="BR55" s="46">
        <v>0.81135155731168696</v>
      </c>
      <c r="BS55" s="42" t="s">
        <v>41</v>
      </c>
      <c r="BT55" s="42" t="s">
        <v>41</v>
      </c>
      <c r="BU55" s="42" t="s">
        <v>41</v>
      </c>
      <c r="BV55" s="42" t="s">
        <v>41</v>
      </c>
      <c r="BW55" s="42" t="s">
        <v>41</v>
      </c>
      <c r="BX55" s="42" t="s">
        <v>43</v>
      </c>
      <c r="BY55" s="42" t="s">
        <v>41</v>
      </c>
      <c r="BZ55" s="42" t="s">
        <v>41</v>
      </c>
    </row>
    <row r="56" spans="1:78" s="42" customFormat="1" ht="28.8" x14ac:dyDescent="0.3">
      <c r="A56" s="41">
        <v>14158790</v>
      </c>
      <c r="B56" s="42">
        <v>23773393</v>
      </c>
      <c r="C56" s="43" t="s">
        <v>323</v>
      </c>
      <c r="D56" s="42" t="s">
        <v>326</v>
      </c>
      <c r="E56" s="43" t="s">
        <v>327</v>
      </c>
      <c r="F56" s="90"/>
      <c r="G56" s="105">
        <v>0.80100000000000005</v>
      </c>
      <c r="H56" s="44" t="str">
        <f t="shared" si="68"/>
        <v>VG</v>
      </c>
      <c r="I56" s="44" t="str">
        <f t="shared" si="72"/>
        <v>S</v>
      </c>
      <c r="J56" s="44" t="str">
        <f t="shared" si="73"/>
        <v>G</v>
      </c>
      <c r="K56" s="44" t="str">
        <f t="shared" si="74"/>
        <v>G</v>
      </c>
      <c r="L56" s="45">
        <v>5.1999999999999998E-3</v>
      </c>
      <c r="M56" s="44" t="str">
        <f t="shared" si="69"/>
        <v>VG</v>
      </c>
      <c r="N56" s="44" t="str">
        <f t="shared" si="75"/>
        <v>G</v>
      </c>
      <c r="O56" s="44" t="str">
        <f t="shared" si="76"/>
        <v>G</v>
      </c>
      <c r="P56" s="44" t="str">
        <f t="shared" si="77"/>
        <v>G</v>
      </c>
      <c r="Q56" s="44">
        <v>0.44500000000000001</v>
      </c>
      <c r="R56" s="44" t="str">
        <f t="shared" si="70"/>
        <v>VG</v>
      </c>
      <c r="S56" s="44" t="str">
        <f t="shared" si="78"/>
        <v>G</v>
      </c>
      <c r="T56" s="44" t="str">
        <f t="shared" si="79"/>
        <v>VG</v>
      </c>
      <c r="U56" s="44" t="str">
        <f t="shared" si="80"/>
        <v>VG</v>
      </c>
      <c r="V56" s="44">
        <v>0.81299999999999994</v>
      </c>
      <c r="W56" s="44" t="str">
        <f t="shared" si="71"/>
        <v>G</v>
      </c>
      <c r="X56" s="44" t="str">
        <f t="shared" si="81"/>
        <v>S</v>
      </c>
      <c r="Y56" s="44" t="str">
        <f t="shared" si="82"/>
        <v>G</v>
      </c>
      <c r="Z56" s="44" t="str">
        <f t="shared" si="83"/>
        <v>G</v>
      </c>
      <c r="AA56" s="46">
        <v>0.73826421128751596</v>
      </c>
      <c r="AB56" s="46">
        <v>0.68764690136602502</v>
      </c>
      <c r="AC56" s="46">
        <v>7.6075962877986996</v>
      </c>
      <c r="AD56" s="46">
        <v>3.4185755354494298</v>
      </c>
      <c r="AE56" s="46">
        <v>0.51160120085129301</v>
      </c>
      <c r="AF56" s="46">
        <v>0.55888558635374996</v>
      </c>
      <c r="AG56" s="46">
        <v>0.80425822209953401</v>
      </c>
      <c r="AH56" s="46">
        <v>0.71702551703780304</v>
      </c>
      <c r="AI56" s="47" t="s">
        <v>41</v>
      </c>
      <c r="AJ56" s="47" t="s">
        <v>42</v>
      </c>
      <c r="AK56" s="47" t="s">
        <v>41</v>
      </c>
      <c r="AL56" s="47" t="s">
        <v>43</v>
      </c>
      <c r="AM56" s="47" t="s">
        <v>41</v>
      </c>
      <c r="AN56" s="47" t="s">
        <v>41</v>
      </c>
      <c r="AO56" s="47" t="s">
        <v>41</v>
      </c>
      <c r="AP56" s="47" t="s">
        <v>42</v>
      </c>
      <c r="AR56" s="48" t="s">
        <v>44</v>
      </c>
      <c r="AS56" s="46">
        <v>0.73520929581453698</v>
      </c>
      <c r="AT56" s="46">
        <v>0.75118898337791196</v>
      </c>
      <c r="AU56" s="46">
        <v>8.0861336842206004</v>
      </c>
      <c r="AV56" s="46">
        <v>7.9465833675547897</v>
      </c>
      <c r="AW56" s="46">
        <v>0.51457818082917495</v>
      </c>
      <c r="AX56" s="46">
        <v>0.49880959956890197</v>
      </c>
      <c r="AY56" s="46">
        <v>0.80222190842627705</v>
      </c>
      <c r="AZ56" s="46">
        <v>0.81279403757242896</v>
      </c>
      <c r="BA56" s="47" t="s">
        <v>41</v>
      </c>
      <c r="BB56" s="47" t="s">
        <v>41</v>
      </c>
      <c r="BC56" s="47" t="s">
        <v>41</v>
      </c>
      <c r="BD56" s="47" t="s">
        <v>41</v>
      </c>
      <c r="BE56" s="47" t="s">
        <v>41</v>
      </c>
      <c r="BF56" s="47" t="s">
        <v>43</v>
      </c>
      <c r="BG56" s="47" t="s">
        <v>41</v>
      </c>
      <c r="BH56" s="47" t="s">
        <v>41</v>
      </c>
      <c r="BI56" s="42">
        <f t="shared" si="84"/>
        <v>1</v>
      </c>
      <c r="BJ56" s="42" t="s">
        <v>44</v>
      </c>
      <c r="BK56" s="46">
        <v>0.73593302929872295</v>
      </c>
      <c r="BL56" s="46">
        <v>0.75000401917089399</v>
      </c>
      <c r="BM56" s="46">
        <v>9.9614971936286505</v>
      </c>
      <c r="BN56" s="46">
        <v>9.4196893225000498</v>
      </c>
      <c r="BO56" s="46">
        <v>0.51387446978934104</v>
      </c>
      <c r="BP56" s="46">
        <v>0.49999598081295199</v>
      </c>
      <c r="BQ56" s="46">
        <v>0.80755704914537996</v>
      </c>
      <c r="BR56" s="46">
        <v>0.81135155731168696</v>
      </c>
      <c r="BS56" s="42" t="s">
        <v>41</v>
      </c>
      <c r="BT56" s="42" t="s">
        <v>41</v>
      </c>
      <c r="BU56" s="42" t="s">
        <v>41</v>
      </c>
      <c r="BV56" s="42" t="s">
        <v>41</v>
      </c>
      <c r="BW56" s="42" t="s">
        <v>41</v>
      </c>
      <c r="BX56" s="42" t="s">
        <v>43</v>
      </c>
      <c r="BY56" s="42" t="s">
        <v>41</v>
      </c>
      <c r="BZ56" s="42" t="s">
        <v>41</v>
      </c>
    </row>
    <row r="57" spans="1:78" s="42" customFormat="1" x14ac:dyDescent="0.3">
      <c r="A57" s="41">
        <v>14158790</v>
      </c>
      <c r="B57" s="42">
        <v>23773393</v>
      </c>
      <c r="C57" s="43" t="s">
        <v>1</v>
      </c>
      <c r="D57" s="42" t="s">
        <v>214</v>
      </c>
      <c r="E57" s="43" t="s">
        <v>168</v>
      </c>
      <c r="F57" s="90"/>
      <c r="G57" s="105">
        <v>0.61</v>
      </c>
      <c r="H57" s="44" t="str">
        <f t="shared" si="68"/>
        <v>S</v>
      </c>
      <c r="I57" s="44" t="str">
        <f t="shared" si="72"/>
        <v>S</v>
      </c>
      <c r="J57" s="44" t="str">
        <f t="shared" si="73"/>
        <v>G</v>
      </c>
      <c r="K57" s="44" t="str">
        <f t="shared" si="74"/>
        <v>G</v>
      </c>
      <c r="L57" s="45">
        <v>-8.3000000000000004E-2</v>
      </c>
      <c r="M57" s="44" t="str">
        <f t="shared" si="69"/>
        <v>G</v>
      </c>
      <c r="N57" s="44" t="str">
        <f t="shared" si="75"/>
        <v>G</v>
      </c>
      <c r="O57" s="44" t="str">
        <f t="shared" si="76"/>
        <v>G</v>
      </c>
      <c r="P57" s="44" t="str">
        <f t="shared" si="77"/>
        <v>G</v>
      </c>
      <c r="Q57" s="44">
        <v>0.621</v>
      </c>
      <c r="R57" s="44" t="str">
        <f t="shared" si="70"/>
        <v>S</v>
      </c>
      <c r="S57" s="44" t="str">
        <f t="shared" si="78"/>
        <v>G</v>
      </c>
      <c r="T57" s="44" t="str">
        <f t="shared" si="79"/>
        <v>VG</v>
      </c>
      <c r="U57" s="44" t="str">
        <f t="shared" si="80"/>
        <v>VG</v>
      </c>
      <c r="V57" s="44">
        <v>0.64700000000000002</v>
      </c>
      <c r="W57" s="44" t="str">
        <f t="shared" si="71"/>
        <v>S</v>
      </c>
      <c r="X57" s="44" t="str">
        <f t="shared" si="81"/>
        <v>S</v>
      </c>
      <c r="Y57" s="44" t="str">
        <f t="shared" si="82"/>
        <v>G</v>
      </c>
      <c r="Z57" s="44" t="str">
        <f t="shared" si="83"/>
        <v>G</v>
      </c>
      <c r="AA57" s="46">
        <v>0.73826421128751596</v>
      </c>
      <c r="AB57" s="46">
        <v>0.68764690136602502</v>
      </c>
      <c r="AC57" s="46">
        <v>7.6075962877986996</v>
      </c>
      <c r="AD57" s="46">
        <v>3.4185755354494298</v>
      </c>
      <c r="AE57" s="46">
        <v>0.51160120085129301</v>
      </c>
      <c r="AF57" s="46">
        <v>0.55888558635374996</v>
      </c>
      <c r="AG57" s="46">
        <v>0.80425822209953401</v>
      </c>
      <c r="AH57" s="46">
        <v>0.71702551703780304</v>
      </c>
      <c r="AI57" s="47" t="s">
        <v>41</v>
      </c>
      <c r="AJ57" s="47" t="s">
        <v>42</v>
      </c>
      <c r="AK57" s="47" t="s">
        <v>41</v>
      </c>
      <c r="AL57" s="47" t="s">
        <v>43</v>
      </c>
      <c r="AM57" s="47" t="s">
        <v>41</v>
      </c>
      <c r="AN57" s="47" t="s">
        <v>41</v>
      </c>
      <c r="AO57" s="47" t="s">
        <v>41</v>
      </c>
      <c r="AP57" s="47" t="s">
        <v>42</v>
      </c>
      <c r="AR57" s="48" t="s">
        <v>44</v>
      </c>
      <c r="AS57" s="46">
        <v>0.73520929581453698</v>
      </c>
      <c r="AT57" s="46">
        <v>0.75118898337791196</v>
      </c>
      <c r="AU57" s="46">
        <v>8.0861336842206004</v>
      </c>
      <c r="AV57" s="46">
        <v>7.9465833675547897</v>
      </c>
      <c r="AW57" s="46">
        <v>0.51457818082917495</v>
      </c>
      <c r="AX57" s="46">
        <v>0.49880959956890197</v>
      </c>
      <c r="AY57" s="46">
        <v>0.80222190842627705</v>
      </c>
      <c r="AZ57" s="46">
        <v>0.81279403757242896</v>
      </c>
      <c r="BA57" s="47" t="s">
        <v>41</v>
      </c>
      <c r="BB57" s="47" t="s">
        <v>41</v>
      </c>
      <c r="BC57" s="47" t="s">
        <v>41</v>
      </c>
      <c r="BD57" s="47" t="s">
        <v>41</v>
      </c>
      <c r="BE57" s="47" t="s">
        <v>41</v>
      </c>
      <c r="BF57" s="47" t="s">
        <v>43</v>
      </c>
      <c r="BG57" s="47" t="s">
        <v>41</v>
      </c>
      <c r="BH57" s="47" t="s">
        <v>41</v>
      </c>
      <c r="BI57" s="42">
        <f t="shared" si="84"/>
        <v>1</v>
      </c>
      <c r="BJ57" s="42" t="s">
        <v>44</v>
      </c>
      <c r="BK57" s="46">
        <v>0.73593302929872295</v>
      </c>
      <c r="BL57" s="46">
        <v>0.75000401917089399</v>
      </c>
      <c r="BM57" s="46">
        <v>9.9614971936286505</v>
      </c>
      <c r="BN57" s="46">
        <v>9.4196893225000498</v>
      </c>
      <c r="BO57" s="46">
        <v>0.51387446978934104</v>
      </c>
      <c r="BP57" s="46">
        <v>0.49999598081295199</v>
      </c>
      <c r="BQ57" s="46">
        <v>0.80755704914537996</v>
      </c>
      <c r="BR57" s="46">
        <v>0.81135155731168696</v>
      </c>
      <c r="BS57" s="42" t="s">
        <v>41</v>
      </c>
      <c r="BT57" s="42" t="s">
        <v>41</v>
      </c>
      <c r="BU57" s="42" t="s">
        <v>41</v>
      </c>
      <c r="BV57" s="42" t="s">
        <v>41</v>
      </c>
      <c r="BW57" s="42" t="s">
        <v>41</v>
      </c>
      <c r="BX57" s="42" t="s">
        <v>43</v>
      </c>
      <c r="BY57" s="42" t="s">
        <v>41</v>
      </c>
      <c r="BZ57" s="42" t="s">
        <v>41</v>
      </c>
    </row>
    <row r="58" spans="1:78" s="120" customFormat="1" ht="28.8" x14ac:dyDescent="0.3">
      <c r="A58" s="119">
        <v>14158790</v>
      </c>
      <c r="B58" s="120">
        <v>23773393</v>
      </c>
      <c r="C58" s="121" t="s">
        <v>1</v>
      </c>
      <c r="D58" s="95" t="s">
        <v>318</v>
      </c>
      <c r="E58" s="95" t="s">
        <v>319</v>
      </c>
      <c r="F58" s="122"/>
      <c r="G58" s="123">
        <v>-0.76300000000000001</v>
      </c>
      <c r="H58" s="124" t="str">
        <f t="shared" si="68"/>
        <v>NS</v>
      </c>
      <c r="I58" s="124" t="str">
        <f t="shared" si="72"/>
        <v>S</v>
      </c>
      <c r="J58" s="124" t="str">
        <f t="shared" si="73"/>
        <v>G</v>
      </c>
      <c r="K58" s="124" t="str">
        <f t="shared" si="74"/>
        <v>G</v>
      </c>
      <c r="L58" s="125">
        <v>-0.36520000000000002</v>
      </c>
      <c r="M58" s="124" t="str">
        <f t="shared" si="69"/>
        <v>NS</v>
      </c>
      <c r="N58" s="124" t="str">
        <f t="shared" si="75"/>
        <v>G</v>
      </c>
      <c r="O58" s="124" t="str">
        <f t="shared" si="76"/>
        <v>G</v>
      </c>
      <c r="P58" s="124" t="str">
        <f t="shared" si="77"/>
        <v>G</v>
      </c>
      <c r="Q58" s="124">
        <v>1.175</v>
      </c>
      <c r="R58" s="124" t="str">
        <f t="shared" si="70"/>
        <v>NS</v>
      </c>
      <c r="S58" s="124" t="str">
        <f t="shared" si="78"/>
        <v>G</v>
      </c>
      <c r="T58" s="124" t="str">
        <f t="shared" si="79"/>
        <v>VG</v>
      </c>
      <c r="U58" s="124" t="str">
        <f t="shared" si="80"/>
        <v>VG</v>
      </c>
      <c r="V58" s="124">
        <v>0.38019999999999998</v>
      </c>
      <c r="W58" s="124" t="str">
        <f t="shared" si="71"/>
        <v>NS</v>
      </c>
      <c r="X58" s="124" t="str">
        <f t="shared" si="81"/>
        <v>S</v>
      </c>
      <c r="Y58" s="124" t="str">
        <f t="shared" si="82"/>
        <v>G</v>
      </c>
      <c r="Z58" s="124" t="str">
        <f t="shared" si="83"/>
        <v>G</v>
      </c>
      <c r="AA58" s="126">
        <v>0.73826421128751596</v>
      </c>
      <c r="AB58" s="126">
        <v>0.68764690136602502</v>
      </c>
      <c r="AC58" s="126">
        <v>7.6075962877986996</v>
      </c>
      <c r="AD58" s="126">
        <v>3.4185755354494298</v>
      </c>
      <c r="AE58" s="126">
        <v>0.51160120085129301</v>
      </c>
      <c r="AF58" s="126">
        <v>0.55888558635374996</v>
      </c>
      <c r="AG58" s="126">
        <v>0.80425822209953401</v>
      </c>
      <c r="AH58" s="126">
        <v>0.71702551703780304</v>
      </c>
      <c r="AI58" s="127" t="s">
        <v>41</v>
      </c>
      <c r="AJ58" s="127" t="s">
        <v>42</v>
      </c>
      <c r="AK58" s="127" t="s">
        <v>41</v>
      </c>
      <c r="AL58" s="127" t="s">
        <v>43</v>
      </c>
      <c r="AM58" s="127" t="s">
        <v>41</v>
      </c>
      <c r="AN58" s="127" t="s">
        <v>41</v>
      </c>
      <c r="AO58" s="127" t="s">
        <v>41</v>
      </c>
      <c r="AP58" s="127" t="s">
        <v>42</v>
      </c>
      <c r="AR58" s="128" t="s">
        <v>44</v>
      </c>
      <c r="AS58" s="126">
        <v>0.73520929581453698</v>
      </c>
      <c r="AT58" s="126">
        <v>0.75118898337791196</v>
      </c>
      <c r="AU58" s="126">
        <v>8.0861336842206004</v>
      </c>
      <c r="AV58" s="126">
        <v>7.9465833675547897</v>
      </c>
      <c r="AW58" s="126">
        <v>0.51457818082917495</v>
      </c>
      <c r="AX58" s="126">
        <v>0.49880959956890197</v>
      </c>
      <c r="AY58" s="126">
        <v>0.80222190842627705</v>
      </c>
      <c r="AZ58" s="126">
        <v>0.81279403757242896</v>
      </c>
      <c r="BA58" s="127" t="s">
        <v>41</v>
      </c>
      <c r="BB58" s="127" t="s">
        <v>41</v>
      </c>
      <c r="BC58" s="127" t="s">
        <v>41</v>
      </c>
      <c r="BD58" s="127" t="s">
        <v>41</v>
      </c>
      <c r="BE58" s="127" t="s">
        <v>41</v>
      </c>
      <c r="BF58" s="127" t="s">
        <v>43</v>
      </c>
      <c r="BG58" s="127" t="s">
        <v>41</v>
      </c>
      <c r="BH58" s="127" t="s">
        <v>41</v>
      </c>
      <c r="BI58" s="120">
        <f t="shared" si="84"/>
        <v>1</v>
      </c>
      <c r="BJ58" s="120" t="s">
        <v>44</v>
      </c>
      <c r="BK58" s="126">
        <v>0.73593302929872295</v>
      </c>
      <c r="BL58" s="126">
        <v>0.75000401917089399</v>
      </c>
      <c r="BM58" s="126">
        <v>9.9614971936286505</v>
      </c>
      <c r="BN58" s="126">
        <v>9.4196893225000498</v>
      </c>
      <c r="BO58" s="126">
        <v>0.51387446978934104</v>
      </c>
      <c r="BP58" s="126">
        <v>0.49999598081295199</v>
      </c>
      <c r="BQ58" s="126">
        <v>0.80755704914537996</v>
      </c>
      <c r="BR58" s="126">
        <v>0.81135155731168696</v>
      </c>
      <c r="BS58" s="120" t="s">
        <v>41</v>
      </c>
      <c r="BT58" s="120" t="s">
        <v>41</v>
      </c>
      <c r="BU58" s="120" t="s">
        <v>41</v>
      </c>
      <c r="BV58" s="120" t="s">
        <v>41</v>
      </c>
      <c r="BW58" s="120" t="s">
        <v>41</v>
      </c>
      <c r="BX58" s="120" t="s">
        <v>43</v>
      </c>
      <c r="BY58" s="120" t="s">
        <v>41</v>
      </c>
      <c r="BZ58" s="120" t="s">
        <v>41</v>
      </c>
    </row>
    <row r="59" spans="1:78" s="42" customFormat="1" x14ac:dyDescent="0.3">
      <c r="A59" s="41">
        <v>14158790</v>
      </c>
      <c r="B59" s="42">
        <v>23773393</v>
      </c>
      <c r="C59" s="43" t="s">
        <v>1</v>
      </c>
      <c r="D59" s="42" t="s">
        <v>322</v>
      </c>
      <c r="E59" s="43" t="s">
        <v>168</v>
      </c>
      <c r="F59" s="90"/>
      <c r="G59" s="105">
        <v>0.82</v>
      </c>
      <c r="H59" s="44" t="str">
        <f t="shared" si="68"/>
        <v>VG</v>
      </c>
      <c r="I59" s="44" t="str">
        <f t="shared" si="72"/>
        <v>S</v>
      </c>
      <c r="J59" s="44" t="str">
        <f t="shared" si="73"/>
        <v>G</v>
      </c>
      <c r="K59" s="44" t="str">
        <f t="shared" si="74"/>
        <v>G</v>
      </c>
      <c r="L59" s="45">
        <v>-4.07E-2</v>
      </c>
      <c r="M59" s="44" t="str">
        <f t="shared" si="69"/>
        <v>VG</v>
      </c>
      <c r="N59" s="44" t="str">
        <f t="shared" si="75"/>
        <v>G</v>
      </c>
      <c r="O59" s="44" t="str">
        <f t="shared" si="76"/>
        <v>G</v>
      </c>
      <c r="P59" s="44" t="str">
        <f t="shared" si="77"/>
        <v>G</v>
      </c>
      <c r="Q59" s="44">
        <v>0.42399999999999999</v>
      </c>
      <c r="R59" s="44" t="str">
        <f t="shared" si="70"/>
        <v>VG</v>
      </c>
      <c r="S59" s="44" t="str">
        <f t="shared" si="78"/>
        <v>G</v>
      </c>
      <c r="T59" s="44" t="str">
        <f t="shared" si="79"/>
        <v>VG</v>
      </c>
      <c r="U59" s="44" t="str">
        <f t="shared" si="80"/>
        <v>VG</v>
      </c>
      <c r="V59" s="44">
        <v>0.83040000000000003</v>
      </c>
      <c r="W59" s="44" t="str">
        <f t="shared" si="71"/>
        <v>G</v>
      </c>
      <c r="X59" s="44" t="str">
        <f t="shared" si="81"/>
        <v>S</v>
      </c>
      <c r="Y59" s="44" t="str">
        <f t="shared" si="82"/>
        <v>G</v>
      </c>
      <c r="Z59" s="44" t="str">
        <f t="shared" si="83"/>
        <v>G</v>
      </c>
      <c r="AA59" s="46">
        <v>0.73826421128751596</v>
      </c>
      <c r="AB59" s="46">
        <v>0.68764690136602502</v>
      </c>
      <c r="AC59" s="46">
        <v>7.6075962877986996</v>
      </c>
      <c r="AD59" s="46">
        <v>3.4185755354494298</v>
      </c>
      <c r="AE59" s="46">
        <v>0.51160120085129301</v>
      </c>
      <c r="AF59" s="46">
        <v>0.55888558635374996</v>
      </c>
      <c r="AG59" s="46">
        <v>0.80425822209953401</v>
      </c>
      <c r="AH59" s="46">
        <v>0.71702551703780304</v>
      </c>
      <c r="AI59" s="47" t="s">
        <v>41</v>
      </c>
      <c r="AJ59" s="47" t="s">
        <v>42</v>
      </c>
      <c r="AK59" s="47" t="s">
        <v>41</v>
      </c>
      <c r="AL59" s="47" t="s">
        <v>43</v>
      </c>
      <c r="AM59" s="47" t="s">
        <v>41</v>
      </c>
      <c r="AN59" s="47" t="s">
        <v>41</v>
      </c>
      <c r="AO59" s="47" t="s">
        <v>41</v>
      </c>
      <c r="AP59" s="47" t="s">
        <v>42</v>
      </c>
      <c r="AR59" s="48" t="s">
        <v>44</v>
      </c>
      <c r="AS59" s="46">
        <v>0.73520929581453698</v>
      </c>
      <c r="AT59" s="46">
        <v>0.75118898337791196</v>
      </c>
      <c r="AU59" s="46">
        <v>8.0861336842206004</v>
      </c>
      <c r="AV59" s="46">
        <v>7.9465833675547897</v>
      </c>
      <c r="AW59" s="46">
        <v>0.51457818082917495</v>
      </c>
      <c r="AX59" s="46">
        <v>0.49880959956890197</v>
      </c>
      <c r="AY59" s="46">
        <v>0.80222190842627705</v>
      </c>
      <c r="AZ59" s="46">
        <v>0.81279403757242896</v>
      </c>
      <c r="BA59" s="47" t="s">
        <v>41</v>
      </c>
      <c r="BB59" s="47" t="s">
        <v>41</v>
      </c>
      <c r="BC59" s="47" t="s">
        <v>41</v>
      </c>
      <c r="BD59" s="47" t="s">
        <v>41</v>
      </c>
      <c r="BE59" s="47" t="s">
        <v>41</v>
      </c>
      <c r="BF59" s="47" t="s">
        <v>43</v>
      </c>
      <c r="BG59" s="47" t="s">
        <v>41</v>
      </c>
      <c r="BH59" s="47" t="s">
        <v>41</v>
      </c>
      <c r="BI59" s="42">
        <f t="shared" si="84"/>
        <v>1</v>
      </c>
      <c r="BJ59" s="42" t="s">
        <v>44</v>
      </c>
      <c r="BK59" s="46">
        <v>0.73593302929872295</v>
      </c>
      <c r="BL59" s="46">
        <v>0.75000401917089399</v>
      </c>
      <c r="BM59" s="46">
        <v>9.9614971936286505</v>
      </c>
      <c r="BN59" s="46">
        <v>9.4196893225000498</v>
      </c>
      <c r="BO59" s="46">
        <v>0.51387446978934104</v>
      </c>
      <c r="BP59" s="46">
        <v>0.49999598081295199</v>
      </c>
      <c r="BQ59" s="46">
        <v>0.80755704914537996</v>
      </c>
      <c r="BR59" s="46">
        <v>0.81135155731168696</v>
      </c>
      <c r="BS59" s="42" t="s">
        <v>41</v>
      </c>
      <c r="BT59" s="42" t="s">
        <v>41</v>
      </c>
      <c r="BU59" s="42" t="s">
        <v>41</v>
      </c>
      <c r="BV59" s="42" t="s">
        <v>41</v>
      </c>
      <c r="BW59" s="42" t="s">
        <v>41</v>
      </c>
      <c r="BX59" s="42" t="s">
        <v>43</v>
      </c>
      <c r="BY59" s="42" t="s">
        <v>41</v>
      </c>
      <c r="BZ59" s="42" t="s">
        <v>41</v>
      </c>
    </row>
    <row r="60" spans="1:78" s="42" customFormat="1" x14ac:dyDescent="0.3">
      <c r="A60" s="41">
        <v>14158790</v>
      </c>
      <c r="B60" s="42">
        <v>23773393</v>
      </c>
      <c r="C60" s="43" t="s">
        <v>1</v>
      </c>
      <c r="D60" s="42" t="s">
        <v>508</v>
      </c>
      <c r="E60" s="43" t="s">
        <v>168</v>
      </c>
      <c r="F60" s="90"/>
      <c r="G60" s="105">
        <v>0.80800000000000005</v>
      </c>
      <c r="H60" s="44" t="str">
        <f t="shared" ref="H60" si="85">IF(G60&gt;0.8,"VG",IF(G60&gt;0.7,"G",IF(G60&gt;0.45,"S","NS")))</f>
        <v>VG</v>
      </c>
      <c r="I60" s="44" t="str">
        <f t="shared" ref="I60" si="86">AJ60</f>
        <v>S</v>
      </c>
      <c r="J60" s="44" t="str">
        <f t="shared" ref="J60" si="87">BB60</f>
        <v>G</v>
      </c>
      <c r="K60" s="44" t="str">
        <f t="shared" ref="K60" si="88">BT60</f>
        <v>G</v>
      </c>
      <c r="L60" s="45">
        <v>-4.36E-2</v>
      </c>
      <c r="M60" s="44" t="str">
        <f t="shared" ref="M60" si="89">IF(ABS(L60)&lt;5%,"VG",IF(ABS(L60)&lt;10%,"G",IF(ABS(L60)&lt;15%,"S","NS")))</f>
        <v>VG</v>
      </c>
      <c r="N60" s="44" t="str">
        <f t="shared" ref="N60" si="90">AO60</f>
        <v>G</v>
      </c>
      <c r="O60" s="44" t="str">
        <f t="shared" ref="O60" si="91">BD60</f>
        <v>G</v>
      </c>
      <c r="P60" s="44" t="str">
        <f t="shared" ref="P60" si="92">BY60</f>
        <v>G</v>
      </c>
      <c r="Q60" s="44">
        <v>0.437</v>
      </c>
      <c r="R60" s="44" t="str">
        <f t="shared" ref="R60" si="93">IF(Q60&lt;=0.5,"VG",IF(Q60&lt;=0.6,"G",IF(Q60&lt;=0.7,"S","NS")))</f>
        <v>VG</v>
      </c>
      <c r="S60" s="44" t="str">
        <f t="shared" ref="S60" si="94">AN60</f>
        <v>G</v>
      </c>
      <c r="T60" s="44" t="str">
        <f t="shared" ref="T60" si="95">BF60</f>
        <v>VG</v>
      </c>
      <c r="U60" s="44" t="str">
        <f t="shared" ref="U60" si="96">BX60</f>
        <v>VG</v>
      </c>
      <c r="V60" s="44">
        <v>0.81699999999999995</v>
      </c>
      <c r="W60" s="44" t="str">
        <f t="shared" ref="W60" si="97">IF(V60&gt;0.85,"VG",IF(V60&gt;0.75,"G",IF(V60&gt;0.6,"S","NS")))</f>
        <v>G</v>
      </c>
      <c r="X60" s="44" t="str">
        <f t="shared" ref="X60" si="98">AP60</f>
        <v>S</v>
      </c>
      <c r="Y60" s="44" t="str">
        <f t="shared" ref="Y60" si="99">BH60</f>
        <v>G</v>
      </c>
      <c r="Z60" s="44" t="str">
        <f t="shared" ref="Z60" si="100">BZ60</f>
        <v>G</v>
      </c>
      <c r="AA60" s="46">
        <v>0.73826421128751596</v>
      </c>
      <c r="AB60" s="46">
        <v>0.68764690136602502</v>
      </c>
      <c r="AC60" s="46">
        <v>7.6075962877986996</v>
      </c>
      <c r="AD60" s="46">
        <v>3.4185755354494298</v>
      </c>
      <c r="AE60" s="46">
        <v>0.51160120085129301</v>
      </c>
      <c r="AF60" s="46">
        <v>0.55888558635374996</v>
      </c>
      <c r="AG60" s="46">
        <v>0.80425822209953401</v>
      </c>
      <c r="AH60" s="46">
        <v>0.71702551703780304</v>
      </c>
      <c r="AI60" s="47" t="s">
        <v>41</v>
      </c>
      <c r="AJ60" s="47" t="s">
        <v>42</v>
      </c>
      <c r="AK60" s="47" t="s">
        <v>41</v>
      </c>
      <c r="AL60" s="47" t="s">
        <v>43</v>
      </c>
      <c r="AM60" s="47" t="s">
        <v>41</v>
      </c>
      <c r="AN60" s="47" t="s">
        <v>41</v>
      </c>
      <c r="AO60" s="47" t="s">
        <v>41</v>
      </c>
      <c r="AP60" s="47" t="s">
        <v>42</v>
      </c>
      <c r="AR60" s="48" t="s">
        <v>44</v>
      </c>
      <c r="AS60" s="46">
        <v>0.73520929581453698</v>
      </c>
      <c r="AT60" s="46">
        <v>0.75118898337791196</v>
      </c>
      <c r="AU60" s="46">
        <v>8.0861336842206004</v>
      </c>
      <c r="AV60" s="46">
        <v>7.9465833675547897</v>
      </c>
      <c r="AW60" s="46">
        <v>0.51457818082917495</v>
      </c>
      <c r="AX60" s="46">
        <v>0.49880959956890197</v>
      </c>
      <c r="AY60" s="46">
        <v>0.80222190842627705</v>
      </c>
      <c r="AZ60" s="46">
        <v>0.81279403757242896</v>
      </c>
      <c r="BA60" s="47" t="s">
        <v>41</v>
      </c>
      <c r="BB60" s="47" t="s">
        <v>41</v>
      </c>
      <c r="BC60" s="47" t="s">
        <v>41</v>
      </c>
      <c r="BD60" s="47" t="s">
        <v>41</v>
      </c>
      <c r="BE60" s="47" t="s">
        <v>41</v>
      </c>
      <c r="BF60" s="47" t="s">
        <v>43</v>
      </c>
      <c r="BG60" s="47" t="s">
        <v>41</v>
      </c>
      <c r="BH60" s="47" t="s">
        <v>41</v>
      </c>
      <c r="BI60" s="42">
        <f t="shared" ref="BI60" si="101">IF(BJ60=AR60,1,0)</f>
        <v>1</v>
      </c>
      <c r="BJ60" s="42" t="s">
        <v>44</v>
      </c>
      <c r="BK60" s="46">
        <v>0.73593302929872295</v>
      </c>
      <c r="BL60" s="46">
        <v>0.75000401917089399</v>
      </c>
      <c r="BM60" s="46">
        <v>9.9614971936286505</v>
      </c>
      <c r="BN60" s="46">
        <v>9.4196893225000498</v>
      </c>
      <c r="BO60" s="46">
        <v>0.51387446978934104</v>
      </c>
      <c r="BP60" s="46">
        <v>0.49999598081295199</v>
      </c>
      <c r="BQ60" s="46">
        <v>0.80755704914537996</v>
      </c>
      <c r="BR60" s="46">
        <v>0.81135155731168696</v>
      </c>
      <c r="BS60" s="42" t="s">
        <v>41</v>
      </c>
      <c r="BT60" s="42" t="s">
        <v>41</v>
      </c>
      <c r="BU60" s="42" t="s">
        <v>41</v>
      </c>
      <c r="BV60" s="42" t="s">
        <v>41</v>
      </c>
      <c r="BW60" s="42" t="s">
        <v>41</v>
      </c>
      <c r="BX60" s="42" t="s">
        <v>43</v>
      </c>
      <c r="BY60" s="42" t="s">
        <v>41</v>
      </c>
      <c r="BZ60" s="42" t="s">
        <v>41</v>
      </c>
    </row>
    <row r="61" spans="1:78" s="42" customFormat="1" x14ac:dyDescent="0.3">
      <c r="A61" s="41">
        <v>14158790</v>
      </c>
      <c r="B61" s="42">
        <v>23773393</v>
      </c>
      <c r="C61" s="43" t="s">
        <v>1</v>
      </c>
      <c r="D61" s="42" t="s">
        <v>531</v>
      </c>
      <c r="E61" s="43" t="s">
        <v>168</v>
      </c>
      <c r="F61" s="90"/>
      <c r="G61" s="105">
        <v>0.80800000000000005</v>
      </c>
      <c r="H61" s="44" t="str">
        <f t="shared" ref="H61" si="102">IF(G61&gt;0.8,"VG",IF(G61&gt;0.7,"G",IF(G61&gt;0.45,"S","NS")))</f>
        <v>VG</v>
      </c>
      <c r="I61" s="44" t="str">
        <f t="shared" ref="I61" si="103">AJ61</f>
        <v>S</v>
      </c>
      <c r="J61" s="44" t="str">
        <f t="shared" ref="J61" si="104">BB61</f>
        <v>G</v>
      </c>
      <c r="K61" s="44" t="str">
        <f t="shared" ref="K61" si="105">BT61</f>
        <v>G</v>
      </c>
      <c r="L61" s="45">
        <v>-4.36E-2</v>
      </c>
      <c r="M61" s="44" t="str">
        <f t="shared" ref="M61" si="106">IF(ABS(L61)&lt;5%,"VG",IF(ABS(L61)&lt;10%,"G",IF(ABS(L61)&lt;15%,"S","NS")))</f>
        <v>VG</v>
      </c>
      <c r="N61" s="44" t="str">
        <f t="shared" ref="N61" si="107">AO61</f>
        <v>G</v>
      </c>
      <c r="O61" s="44" t="str">
        <f t="shared" ref="O61" si="108">BD61</f>
        <v>G</v>
      </c>
      <c r="P61" s="44" t="str">
        <f t="shared" ref="P61" si="109">BY61</f>
        <v>G</v>
      </c>
      <c r="Q61" s="44">
        <v>0.437</v>
      </c>
      <c r="R61" s="44" t="str">
        <f t="shared" ref="R61" si="110">IF(Q61&lt;=0.5,"VG",IF(Q61&lt;=0.6,"G",IF(Q61&lt;=0.7,"S","NS")))</f>
        <v>VG</v>
      </c>
      <c r="S61" s="44" t="str">
        <f t="shared" ref="S61" si="111">AN61</f>
        <v>G</v>
      </c>
      <c r="T61" s="44" t="str">
        <f t="shared" ref="T61" si="112">BF61</f>
        <v>VG</v>
      </c>
      <c r="U61" s="44" t="str">
        <f t="shared" ref="U61" si="113">BX61</f>
        <v>VG</v>
      </c>
      <c r="V61" s="44">
        <v>0.81699999999999995</v>
      </c>
      <c r="W61" s="44" t="str">
        <f t="shared" ref="W61" si="114">IF(V61&gt;0.85,"VG",IF(V61&gt;0.75,"G",IF(V61&gt;0.6,"S","NS")))</f>
        <v>G</v>
      </c>
      <c r="X61" s="44" t="str">
        <f t="shared" ref="X61" si="115">AP61</f>
        <v>S</v>
      </c>
      <c r="Y61" s="44" t="str">
        <f t="shared" ref="Y61" si="116">BH61</f>
        <v>G</v>
      </c>
      <c r="Z61" s="44" t="str">
        <f t="shared" ref="Z61" si="117">BZ61</f>
        <v>G</v>
      </c>
      <c r="AA61" s="46">
        <v>0.73826421128751596</v>
      </c>
      <c r="AB61" s="46">
        <v>0.68764690136602502</v>
      </c>
      <c r="AC61" s="46">
        <v>7.6075962877986996</v>
      </c>
      <c r="AD61" s="46">
        <v>3.4185755354494298</v>
      </c>
      <c r="AE61" s="46">
        <v>0.51160120085129301</v>
      </c>
      <c r="AF61" s="46">
        <v>0.55888558635374996</v>
      </c>
      <c r="AG61" s="46">
        <v>0.80425822209953401</v>
      </c>
      <c r="AH61" s="46">
        <v>0.71702551703780304</v>
      </c>
      <c r="AI61" s="47" t="s">
        <v>41</v>
      </c>
      <c r="AJ61" s="47" t="s">
        <v>42</v>
      </c>
      <c r="AK61" s="47" t="s">
        <v>41</v>
      </c>
      <c r="AL61" s="47" t="s">
        <v>43</v>
      </c>
      <c r="AM61" s="47" t="s">
        <v>41</v>
      </c>
      <c r="AN61" s="47" t="s">
        <v>41</v>
      </c>
      <c r="AO61" s="47" t="s">
        <v>41</v>
      </c>
      <c r="AP61" s="47" t="s">
        <v>42</v>
      </c>
      <c r="AR61" s="48" t="s">
        <v>44</v>
      </c>
      <c r="AS61" s="46">
        <v>0.73520929581453698</v>
      </c>
      <c r="AT61" s="46">
        <v>0.75118898337791196</v>
      </c>
      <c r="AU61" s="46">
        <v>8.0861336842206004</v>
      </c>
      <c r="AV61" s="46">
        <v>7.9465833675547897</v>
      </c>
      <c r="AW61" s="46">
        <v>0.51457818082917495</v>
      </c>
      <c r="AX61" s="46">
        <v>0.49880959956890197</v>
      </c>
      <c r="AY61" s="46">
        <v>0.80222190842627705</v>
      </c>
      <c r="AZ61" s="46">
        <v>0.81279403757242896</v>
      </c>
      <c r="BA61" s="47" t="s">
        <v>41</v>
      </c>
      <c r="BB61" s="47" t="s">
        <v>41</v>
      </c>
      <c r="BC61" s="47" t="s">
        <v>41</v>
      </c>
      <c r="BD61" s="47" t="s">
        <v>41</v>
      </c>
      <c r="BE61" s="47" t="s">
        <v>41</v>
      </c>
      <c r="BF61" s="47" t="s">
        <v>43</v>
      </c>
      <c r="BG61" s="47" t="s">
        <v>41</v>
      </c>
      <c r="BH61" s="47" t="s">
        <v>41</v>
      </c>
      <c r="BI61" s="42">
        <f t="shared" ref="BI61" si="118">IF(BJ61=AR61,1,0)</f>
        <v>1</v>
      </c>
      <c r="BJ61" s="42" t="s">
        <v>44</v>
      </c>
      <c r="BK61" s="46">
        <v>0.73593302929872295</v>
      </c>
      <c r="BL61" s="46">
        <v>0.75000401917089399</v>
      </c>
      <c r="BM61" s="46">
        <v>9.9614971936286505</v>
      </c>
      <c r="BN61" s="46">
        <v>9.4196893225000498</v>
      </c>
      <c r="BO61" s="46">
        <v>0.51387446978934104</v>
      </c>
      <c r="BP61" s="46">
        <v>0.49999598081295199</v>
      </c>
      <c r="BQ61" s="46">
        <v>0.80755704914537996</v>
      </c>
      <c r="BR61" s="46">
        <v>0.81135155731168696</v>
      </c>
      <c r="BS61" s="42" t="s">
        <v>41</v>
      </c>
      <c r="BT61" s="42" t="s">
        <v>41</v>
      </c>
      <c r="BU61" s="42" t="s">
        <v>41</v>
      </c>
      <c r="BV61" s="42" t="s">
        <v>41</v>
      </c>
      <c r="BW61" s="42" t="s">
        <v>41</v>
      </c>
      <c r="BX61" s="42" t="s">
        <v>43</v>
      </c>
      <c r="BY61" s="42" t="s">
        <v>41</v>
      </c>
      <c r="BZ61" s="42" t="s">
        <v>41</v>
      </c>
    </row>
    <row r="62" spans="1:78" s="42" customFormat="1" x14ac:dyDescent="0.3">
      <c r="A62" s="41">
        <v>14158790</v>
      </c>
      <c r="B62" s="42">
        <v>23773393</v>
      </c>
      <c r="C62" s="43" t="s">
        <v>1</v>
      </c>
      <c r="D62" s="42" t="s">
        <v>531</v>
      </c>
      <c r="E62" s="43" t="s">
        <v>220</v>
      </c>
      <c r="F62" s="90"/>
      <c r="G62" s="105">
        <v>0.76659999999999995</v>
      </c>
      <c r="H62" s="44" t="str">
        <f t="shared" ref="H62:H63" si="119">IF(G62&gt;0.8,"VG",IF(G62&gt;0.7,"G",IF(G62&gt;0.45,"S","NS")))</f>
        <v>G</v>
      </c>
      <c r="I62" s="44" t="str">
        <f t="shared" ref="I62:I63" si="120">AJ62</f>
        <v>S</v>
      </c>
      <c r="J62" s="44" t="str">
        <f t="shared" ref="J62:J63" si="121">BB62</f>
        <v>G</v>
      </c>
      <c r="K62" s="44" t="str">
        <f t="shared" ref="K62:K63" si="122">BT62</f>
        <v>G</v>
      </c>
      <c r="L62" s="45">
        <v>-0.2301</v>
      </c>
      <c r="M62" s="44" t="str">
        <f t="shared" ref="M62:M63" si="123">IF(ABS(L62)&lt;5%,"VG",IF(ABS(L62)&lt;10%,"G",IF(ABS(L62)&lt;15%,"S","NS")))</f>
        <v>NS</v>
      </c>
      <c r="N62" s="44" t="str">
        <f t="shared" ref="N62:N63" si="124">AO62</f>
        <v>G</v>
      </c>
      <c r="O62" s="44" t="str">
        <f t="shared" ref="O62:O63" si="125">BD62</f>
        <v>G</v>
      </c>
      <c r="P62" s="44" t="str">
        <f t="shared" ref="P62:P63" si="126">BY62</f>
        <v>G</v>
      </c>
      <c r="Q62" s="44">
        <v>0.46600000000000003</v>
      </c>
      <c r="R62" s="44" t="str">
        <f t="shared" ref="R62:R63" si="127">IF(Q62&lt;=0.5,"VG",IF(Q62&lt;=0.6,"G",IF(Q62&lt;=0.7,"S","NS")))</f>
        <v>VG</v>
      </c>
      <c r="S62" s="44" t="str">
        <f t="shared" ref="S62:S63" si="128">AN62</f>
        <v>G</v>
      </c>
      <c r="T62" s="44" t="str">
        <f t="shared" ref="T62:T63" si="129">BF62</f>
        <v>VG</v>
      </c>
      <c r="U62" s="44" t="str">
        <f t="shared" ref="U62:U63" si="130">BX62</f>
        <v>VG</v>
      </c>
      <c r="V62" s="44">
        <v>0.8458</v>
      </c>
      <c r="W62" s="44" t="str">
        <f t="shared" ref="W62:W63" si="131">IF(V62&gt;0.85,"VG",IF(V62&gt;0.75,"G",IF(V62&gt;0.6,"S","NS")))</f>
        <v>G</v>
      </c>
      <c r="X62" s="44" t="str">
        <f t="shared" ref="X62:X63" si="132">AP62</f>
        <v>S</v>
      </c>
      <c r="Y62" s="44" t="str">
        <f t="shared" ref="Y62:Y63" si="133">BH62</f>
        <v>G</v>
      </c>
      <c r="Z62" s="44" t="str">
        <f t="shared" ref="Z62:Z63" si="134">BZ62</f>
        <v>G</v>
      </c>
      <c r="AA62" s="46">
        <v>0.73826421128751596</v>
      </c>
      <c r="AB62" s="46">
        <v>0.68764690136602502</v>
      </c>
      <c r="AC62" s="46">
        <v>7.6075962877986996</v>
      </c>
      <c r="AD62" s="46">
        <v>3.4185755354494298</v>
      </c>
      <c r="AE62" s="46">
        <v>0.51160120085129301</v>
      </c>
      <c r="AF62" s="46">
        <v>0.55888558635374996</v>
      </c>
      <c r="AG62" s="46">
        <v>0.80425822209953401</v>
      </c>
      <c r="AH62" s="46">
        <v>0.71702551703780304</v>
      </c>
      <c r="AI62" s="47" t="s">
        <v>41</v>
      </c>
      <c r="AJ62" s="47" t="s">
        <v>42</v>
      </c>
      <c r="AK62" s="47" t="s">
        <v>41</v>
      </c>
      <c r="AL62" s="47" t="s">
        <v>43</v>
      </c>
      <c r="AM62" s="47" t="s">
        <v>41</v>
      </c>
      <c r="AN62" s="47" t="s">
        <v>41</v>
      </c>
      <c r="AO62" s="47" t="s">
        <v>41</v>
      </c>
      <c r="AP62" s="47" t="s">
        <v>42</v>
      </c>
      <c r="AR62" s="48" t="s">
        <v>44</v>
      </c>
      <c r="AS62" s="46">
        <v>0.73520929581453698</v>
      </c>
      <c r="AT62" s="46">
        <v>0.75118898337791196</v>
      </c>
      <c r="AU62" s="46">
        <v>8.0861336842206004</v>
      </c>
      <c r="AV62" s="46">
        <v>7.9465833675547897</v>
      </c>
      <c r="AW62" s="46">
        <v>0.51457818082917495</v>
      </c>
      <c r="AX62" s="46">
        <v>0.49880959956890197</v>
      </c>
      <c r="AY62" s="46">
        <v>0.80222190842627705</v>
      </c>
      <c r="AZ62" s="46">
        <v>0.81279403757242896</v>
      </c>
      <c r="BA62" s="47" t="s">
        <v>41</v>
      </c>
      <c r="BB62" s="47" t="s">
        <v>41</v>
      </c>
      <c r="BC62" s="47" t="s">
        <v>41</v>
      </c>
      <c r="BD62" s="47" t="s">
        <v>41</v>
      </c>
      <c r="BE62" s="47" t="s">
        <v>41</v>
      </c>
      <c r="BF62" s="47" t="s">
        <v>43</v>
      </c>
      <c r="BG62" s="47" t="s">
        <v>41</v>
      </c>
      <c r="BH62" s="47" t="s">
        <v>41</v>
      </c>
      <c r="BI62" s="42">
        <f t="shared" ref="BI62:BI63" si="135">IF(BJ62=AR62,1,0)</f>
        <v>1</v>
      </c>
      <c r="BJ62" s="42" t="s">
        <v>44</v>
      </c>
      <c r="BK62" s="46">
        <v>0.73593302929872295</v>
      </c>
      <c r="BL62" s="46">
        <v>0.75000401917089399</v>
      </c>
      <c r="BM62" s="46">
        <v>9.9614971936286505</v>
      </c>
      <c r="BN62" s="46">
        <v>9.4196893225000498</v>
      </c>
      <c r="BO62" s="46">
        <v>0.51387446978934104</v>
      </c>
      <c r="BP62" s="46">
        <v>0.49999598081295199</v>
      </c>
      <c r="BQ62" s="46">
        <v>0.80755704914537996</v>
      </c>
      <c r="BR62" s="46">
        <v>0.81135155731168696</v>
      </c>
      <c r="BS62" s="42" t="s">
        <v>41</v>
      </c>
      <c r="BT62" s="42" t="s">
        <v>41</v>
      </c>
      <c r="BU62" s="42" t="s">
        <v>41</v>
      </c>
      <c r="BV62" s="42" t="s">
        <v>41</v>
      </c>
      <c r="BW62" s="42" t="s">
        <v>41</v>
      </c>
      <c r="BX62" s="42" t="s">
        <v>43</v>
      </c>
      <c r="BY62" s="42" t="s">
        <v>41</v>
      </c>
      <c r="BZ62" s="42" t="s">
        <v>41</v>
      </c>
    </row>
    <row r="63" spans="1:78" s="42" customFormat="1" x14ac:dyDescent="0.3">
      <c r="A63" s="41">
        <v>14158790</v>
      </c>
      <c r="B63" s="42">
        <v>23773393</v>
      </c>
      <c r="C63" s="43" t="s">
        <v>1</v>
      </c>
      <c r="D63" s="42" t="s">
        <v>544</v>
      </c>
      <c r="E63" s="43" t="s">
        <v>168</v>
      </c>
      <c r="F63" s="90"/>
      <c r="G63" s="105">
        <v>0.80600000000000005</v>
      </c>
      <c r="H63" s="44" t="str">
        <f t="shared" si="119"/>
        <v>VG</v>
      </c>
      <c r="I63" s="44" t="str">
        <f t="shared" si="120"/>
        <v>S</v>
      </c>
      <c r="J63" s="44" t="str">
        <f t="shared" si="121"/>
        <v>G</v>
      </c>
      <c r="K63" s="44" t="str">
        <f t="shared" si="122"/>
        <v>G</v>
      </c>
      <c r="L63" s="45">
        <v>-5.2299999999999999E-2</v>
      </c>
      <c r="M63" s="44" t="str">
        <f t="shared" si="123"/>
        <v>G</v>
      </c>
      <c r="N63" s="44" t="str">
        <f t="shared" si="124"/>
        <v>G</v>
      </c>
      <c r="O63" s="44" t="str">
        <f t="shared" si="125"/>
        <v>G</v>
      </c>
      <c r="P63" s="44" t="str">
        <f t="shared" si="126"/>
        <v>G</v>
      </c>
      <c r="Q63" s="44">
        <v>0.437</v>
      </c>
      <c r="R63" s="44" t="str">
        <f t="shared" si="127"/>
        <v>VG</v>
      </c>
      <c r="S63" s="44" t="str">
        <f t="shared" si="128"/>
        <v>G</v>
      </c>
      <c r="T63" s="44" t="str">
        <f t="shared" si="129"/>
        <v>VG</v>
      </c>
      <c r="U63" s="44" t="str">
        <f t="shared" si="130"/>
        <v>VG</v>
      </c>
      <c r="V63" s="44">
        <v>0.8135</v>
      </c>
      <c r="W63" s="44" t="str">
        <f t="shared" si="131"/>
        <v>G</v>
      </c>
      <c r="X63" s="44" t="str">
        <f t="shared" si="132"/>
        <v>S</v>
      </c>
      <c r="Y63" s="44" t="str">
        <f t="shared" si="133"/>
        <v>G</v>
      </c>
      <c r="Z63" s="44" t="str">
        <f t="shared" si="134"/>
        <v>G</v>
      </c>
      <c r="AA63" s="46">
        <v>0.73826421128751596</v>
      </c>
      <c r="AB63" s="46">
        <v>0.68764690136602502</v>
      </c>
      <c r="AC63" s="46">
        <v>7.6075962877986996</v>
      </c>
      <c r="AD63" s="46">
        <v>3.4185755354494298</v>
      </c>
      <c r="AE63" s="46">
        <v>0.51160120085129301</v>
      </c>
      <c r="AF63" s="46">
        <v>0.55888558635374996</v>
      </c>
      <c r="AG63" s="46">
        <v>0.80425822209953401</v>
      </c>
      <c r="AH63" s="46">
        <v>0.71702551703780304</v>
      </c>
      <c r="AI63" s="47" t="s">
        <v>41</v>
      </c>
      <c r="AJ63" s="47" t="s">
        <v>42</v>
      </c>
      <c r="AK63" s="47" t="s">
        <v>41</v>
      </c>
      <c r="AL63" s="47" t="s">
        <v>43</v>
      </c>
      <c r="AM63" s="47" t="s">
        <v>41</v>
      </c>
      <c r="AN63" s="47" t="s">
        <v>41</v>
      </c>
      <c r="AO63" s="47" t="s">
        <v>41</v>
      </c>
      <c r="AP63" s="47" t="s">
        <v>42</v>
      </c>
      <c r="AR63" s="48" t="s">
        <v>44</v>
      </c>
      <c r="AS63" s="46">
        <v>0.73520929581453698</v>
      </c>
      <c r="AT63" s="46">
        <v>0.75118898337791196</v>
      </c>
      <c r="AU63" s="46">
        <v>8.0861336842206004</v>
      </c>
      <c r="AV63" s="46">
        <v>7.9465833675547897</v>
      </c>
      <c r="AW63" s="46">
        <v>0.51457818082917495</v>
      </c>
      <c r="AX63" s="46">
        <v>0.49880959956890197</v>
      </c>
      <c r="AY63" s="46">
        <v>0.80222190842627705</v>
      </c>
      <c r="AZ63" s="46">
        <v>0.81279403757242896</v>
      </c>
      <c r="BA63" s="47" t="s">
        <v>41</v>
      </c>
      <c r="BB63" s="47" t="s">
        <v>41</v>
      </c>
      <c r="BC63" s="47" t="s">
        <v>41</v>
      </c>
      <c r="BD63" s="47" t="s">
        <v>41</v>
      </c>
      <c r="BE63" s="47" t="s">
        <v>41</v>
      </c>
      <c r="BF63" s="47" t="s">
        <v>43</v>
      </c>
      <c r="BG63" s="47" t="s">
        <v>41</v>
      </c>
      <c r="BH63" s="47" t="s">
        <v>41</v>
      </c>
      <c r="BI63" s="42">
        <f t="shared" si="135"/>
        <v>1</v>
      </c>
      <c r="BJ63" s="42" t="s">
        <v>44</v>
      </c>
      <c r="BK63" s="46">
        <v>0.73593302929872295</v>
      </c>
      <c r="BL63" s="46">
        <v>0.75000401917089399</v>
      </c>
      <c r="BM63" s="46">
        <v>9.9614971936286505</v>
      </c>
      <c r="BN63" s="46">
        <v>9.4196893225000498</v>
      </c>
      <c r="BO63" s="46">
        <v>0.51387446978934104</v>
      </c>
      <c r="BP63" s="46">
        <v>0.49999598081295199</v>
      </c>
      <c r="BQ63" s="46">
        <v>0.80755704914537996</v>
      </c>
      <c r="BR63" s="46">
        <v>0.81135155731168696</v>
      </c>
      <c r="BS63" s="42" t="s">
        <v>41</v>
      </c>
      <c r="BT63" s="42" t="s">
        <v>41</v>
      </c>
      <c r="BU63" s="42" t="s">
        <v>41</v>
      </c>
      <c r="BV63" s="42" t="s">
        <v>41</v>
      </c>
      <c r="BW63" s="42" t="s">
        <v>41</v>
      </c>
      <c r="BX63" s="42" t="s">
        <v>43</v>
      </c>
      <c r="BY63" s="42" t="s">
        <v>41</v>
      </c>
      <c r="BZ63" s="42" t="s">
        <v>41</v>
      </c>
    </row>
    <row r="64" spans="1:78" s="130" customFormat="1" x14ac:dyDescent="0.3">
      <c r="A64" s="129"/>
      <c r="C64" s="4"/>
      <c r="F64" s="131"/>
      <c r="G64" s="132"/>
      <c r="H64" s="132"/>
      <c r="I64" s="132"/>
      <c r="J64" s="132"/>
      <c r="K64" s="132"/>
      <c r="L64" s="81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3"/>
      <c r="AB64" s="133"/>
      <c r="AC64" s="133"/>
      <c r="AD64" s="133"/>
      <c r="AE64" s="133"/>
      <c r="AF64" s="133"/>
      <c r="AG64" s="133"/>
      <c r="AH64" s="133"/>
      <c r="AI64" s="134"/>
      <c r="AJ64" s="134"/>
      <c r="AK64" s="134"/>
      <c r="AL64" s="134"/>
      <c r="AM64" s="134"/>
      <c r="AN64" s="134"/>
      <c r="AO64" s="134"/>
      <c r="AP64" s="134"/>
      <c r="AR64" s="135"/>
      <c r="AS64" s="133"/>
      <c r="AT64" s="133"/>
      <c r="AU64" s="133"/>
      <c r="AV64" s="133"/>
      <c r="AW64" s="133"/>
      <c r="AX64" s="133"/>
      <c r="AY64" s="133"/>
      <c r="AZ64" s="133"/>
      <c r="BA64" s="134"/>
      <c r="BB64" s="134"/>
      <c r="BC64" s="134"/>
      <c r="BD64" s="134"/>
      <c r="BE64" s="134"/>
      <c r="BF64" s="134"/>
      <c r="BG64" s="134"/>
      <c r="BH64" s="134"/>
      <c r="BK64" s="133"/>
      <c r="BL64" s="133"/>
      <c r="BM64" s="133"/>
      <c r="BN64" s="133"/>
      <c r="BO64" s="133"/>
      <c r="BP64" s="133"/>
      <c r="BQ64" s="133"/>
      <c r="BR64" s="133"/>
    </row>
    <row r="65" spans="1:78" x14ac:dyDescent="0.3">
      <c r="A65" s="1" t="s">
        <v>60</v>
      </c>
      <c r="B65" s="34">
        <v>23773359</v>
      </c>
      <c r="C65" s="34" t="s">
        <v>2</v>
      </c>
      <c r="D65" s="34" t="s">
        <v>75</v>
      </c>
      <c r="E65" s="34"/>
      <c r="G65" s="5">
        <v>0.30599999999999999</v>
      </c>
      <c r="H65" s="5" t="str">
        <f t="shared" ref="H65:H72" si="136">IF(G65&gt;0.8,"VG",IF(G65&gt;0.7,"G",IF(G65&gt;0.45,"S","NS")))</f>
        <v>NS</v>
      </c>
      <c r="I65" s="5" t="str">
        <f t="shared" ref="I65:I72" si="137">AJ65</f>
        <v>NS</v>
      </c>
      <c r="J65" s="5" t="str">
        <f t="shared" ref="J65:J72" si="138">BB65</f>
        <v>NS</v>
      </c>
      <c r="K65" s="5" t="str">
        <f t="shared" ref="K65:K72" si="139">BT65</f>
        <v>NS</v>
      </c>
      <c r="L65" s="8">
        <v>1E-3</v>
      </c>
      <c r="M65" s="15" t="str">
        <f t="shared" ref="M65:M72" si="140">IF(ABS(L65)&lt;5%,"VG",IF(ABS(L65)&lt;10%,"G",IF(ABS(L65)&lt;15%,"S","NS")))</f>
        <v>VG</v>
      </c>
      <c r="N65" s="15" t="str">
        <f t="shared" ref="N65:N72" si="141">AO65</f>
        <v>S</v>
      </c>
      <c r="O65" s="15" t="str">
        <f t="shared" ref="O65:O72" si="142">BD65</f>
        <v>NS</v>
      </c>
      <c r="P65" s="15" t="str">
        <f t="shared" ref="P65:P72" si="143">BY65</f>
        <v>S</v>
      </c>
      <c r="Q65" s="6">
        <v>0.83199999999999996</v>
      </c>
      <c r="R65" s="6" t="str">
        <f t="shared" ref="R65:R72" si="144">IF(Q65&lt;=0.5,"VG",IF(Q65&lt;=0.6,"G",IF(Q65&lt;=0.7,"S","NS")))</f>
        <v>NS</v>
      </c>
      <c r="S65" s="6" t="str">
        <f t="shared" ref="S65:S72" si="145">AN65</f>
        <v>NS</v>
      </c>
      <c r="T65" s="6" t="str">
        <f t="shared" ref="T65:T72" si="146">BF65</f>
        <v>NS</v>
      </c>
      <c r="U65" s="6" t="str">
        <f t="shared" ref="U65:U72" si="147">BX65</f>
        <v>NS</v>
      </c>
      <c r="V65" s="7">
        <v>0.57199999999999995</v>
      </c>
      <c r="W65" s="7" t="str">
        <f t="shared" ref="W65:W72" si="148">IF(V65&gt;0.85,"VG",IF(V65&gt;0.75,"G",IF(V65&gt;0.6,"S","NS")))</f>
        <v>NS</v>
      </c>
      <c r="X65" s="7" t="str">
        <f t="shared" ref="X65:X72" si="149">AP65</f>
        <v>S</v>
      </c>
      <c r="Y65" s="7" t="str">
        <f t="shared" ref="Y65:Y72" si="150">BH65</f>
        <v>S</v>
      </c>
      <c r="Z65" s="7" t="str">
        <f t="shared" ref="Z65:Z72" si="151">BZ65</f>
        <v>S</v>
      </c>
      <c r="AA65" s="22">
        <v>-1.6843588853474301</v>
      </c>
      <c r="AB65" s="22">
        <v>-1.38167388656029</v>
      </c>
      <c r="AC65" s="31">
        <v>47.052543454625599</v>
      </c>
      <c r="AD65" s="31">
        <v>45.075806202645801</v>
      </c>
      <c r="AE65" s="32">
        <v>1.6384013199907499</v>
      </c>
      <c r="AF65" s="32">
        <v>1.54326727644964</v>
      </c>
      <c r="AG65" s="24">
        <v>0.69305225977485296</v>
      </c>
      <c r="AH65" s="24">
        <v>0.64770252991781896</v>
      </c>
      <c r="AI65" s="25" t="s">
        <v>39</v>
      </c>
      <c r="AJ65" s="25" t="s">
        <v>39</v>
      </c>
      <c r="AK65" s="29" t="s">
        <v>39</v>
      </c>
      <c r="AL65" s="29" t="s">
        <v>39</v>
      </c>
      <c r="AM65" s="30" t="s">
        <v>39</v>
      </c>
      <c r="AN65" s="30" t="s">
        <v>39</v>
      </c>
      <c r="AO65" s="2" t="s">
        <v>42</v>
      </c>
      <c r="AP65" s="2" t="s">
        <v>42</v>
      </c>
      <c r="AR65" s="33" t="s">
        <v>45</v>
      </c>
      <c r="AS65" s="22">
        <v>-1.83479107370433</v>
      </c>
      <c r="AT65" s="22">
        <v>-1.6237819867810701</v>
      </c>
      <c r="AU65" s="31">
        <v>48.467621608912999</v>
      </c>
      <c r="AV65" s="31">
        <v>47.068713217609201</v>
      </c>
      <c r="AW65" s="32">
        <v>1.6836837807926801</v>
      </c>
      <c r="AX65" s="32">
        <v>1.6198092439485201</v>
      </c>
      <c r="AY65" s="24">
        <v>0.68246393329774402</v>
      </c>
      <c r="AZ65" s="24">
        <v>0.70648446797057196</v>
      </c>
      <c r="BA65" s="25" t="s">
        <v>39</v>
      </c>
      <c r="BB65" s="25" t="s">
        <v>39</v>
      </c>
      <c r="BC65" s="29" t="s">
        <v>39</v>
      </c>
      <c r="BD65" s="29" t="s">
        <v>39</v>
      </c>
      <c r="BE65" s="30" t="s">
        <v>39</v>
      </c>
      <c r="BF65" s="30" t="s">
        <v>39</v>
      </c>
      <c r="BG65" s="2" t="s">
        <v>42</v>
      </c>
      <c r="BH65" s="2" t="s">
        <v>42</v>
      </c>
      <c r="BI65">
        <f t="shared" ref="BI65:BI72" si="152">IF(BJ65=AR65,1,0)</f>
        <v>1</v>
      </c>
      <c r="BJ65" t="s">
        <v>45</v>
      </c>
      <c r="BK65" s="24">
        <v>-1.75261954637585</v>
      </c>
      <c r="BL65" s="24">
        <v>-1.5537418558679299</v>
      </c>
      <c r="BM65" s="24">
        <v>47.711807796612902</v>
      </c>
      <c r="BN65" s="24">
        <v>46.367428032967098</v>
      </c>
      <c r="BO65" s="24">
        <v>1.6591020301282999</v>
      </c>
      <c r="BP65" s="24">
        <v>1.59804313329395</v>
      </c>
      <c r="BQ65" s="24">
        <v>0.691906189651458</v>
      </c>
      <c r="BR65" s="24">
        <v>0.71335534686557001</v>
      </c>
      <c r="BS65" t="s">
        <v>39</v>
      </c>
      <c r="BT65" t="s">
        <v>39</v>
      </c>
      <c r="BU65" t="s">
        <v>39</v>
      </c>
      <c r="BV65" t="s">
        <v>39</v>
      </c>
      <c r="BW65" t="s">
        <v>39</v>
      </c>
      <c r="BX65" t="s">
        <v>39</v>
      </c>
      <c r="BY65" t="s">
        <v>42</v>
      </c>
      <c r="BZ65" t="s">
        <v>42</v>
      </c>
    </row>
    <row r="66" spans="1:78" s="57" customFormat="1" x14ac:dyDescent="0.3">
      <c r="A66" s="74" t="s">
        <v>60</v>
      </c>
      <c r="B66" s="57">
        <v>23773359</v>
      </c>
      <c r="C66" s="57" t="s">
        <v>2</v>
      </c>
      <c r="D66" s="57" t="s">
        <v>81</v>
      </c>
      <c r="F66" s="58"/>
      <c r="G66" s="5">
        <v>0.3</v>
      </c>
      <c r="H66" s="5" t="str">
        <f t="shared" si="136"/>
        <v>NS</v>
      </c>
      <c r="I66" s="5" t="str">
        <f t="shared" si="137"/>
        <v>NS</v>
      </c>
      <c r="J66" s="5" t="str">
        <f t="shared" si="138"/>
        <v>NS</v>
      </c>
      <c r="K66" s="5" t="str">
        <f t="shared" si="139"/>
        <v>NS</v>
      </c>
      <c r="L66" s="17">
        <v>0.12</v>
      </c>
      <c r="M66" s="5" t="str">
        <f t="shared" si="140"/>
        <v>S</v>
      </c>
      <c r="N66" s="5" t="str">
        <f t="shared" si="141"/>
        <v>S</v>
      </c>
      <c r="O66" s="5" t="str">
        <f t="shared" si="142"/>
        <v>NS</v>
      </c>
      <c r="P66" s="5" t="str">
        <f t="shared" si="143"/>
        <v>S</v>
      </c>
      <c r="Q66" s="5">
        <v>0.79</v>
      </c>
      <c r="R66" s="5" t="str">
        <f t="shared" si="144"/>
        <v>NS</v>
      </c>
      <c r="S66" s="5" t="str">
        <f t="shared" si="145"/>
        <v>NS</v>
      </c>
      <c r="T66" s="5" t="str">
        <f t="shared" si="146"/>
        <v>NS</v>
      </c>
      <c r="U66" s="5" t="str">
        <f t="shared" si="147"/>
        <v>NS</v>
      </c>
      <c r="V66" s="5">
        <v>0.48</v>
      </c>
      <c r="W66" s="5" t="str">
        <f t="shared" si="148"/>
        <v>NS</v>
      </c>
      <c r="X66" s="5" t="str">
        <f t="shared" si="149"/>
        <v>S</v>
      </c>
      <c r="Y66" s="5" t="str">
        <f t="shared" si="150"/>
        <v>S</v>
      </c>
      <c r="Z66" s="5" t="str">
        <f t="shared" si="151"/>
        <v>S</v>
      </c>
      <c r="AA66" s="76">
        <v>-1.6843588853474301</v>
      </c>
      <c r="AB66" s="76">
        <v>-1.38167388656029</v>
      </c>
      <c r="AC66" s="76">
        <v>47.052543454625599</v>
      </c>
      <c r="AD66" s="76">
        <v>45.075806202645801</v>
      </c>
      <c r="AE66" s="76">
        <v>1.6384013199907499</v>
      </c>
      <c r="AF66" s="76">
        <v>1.54326727644964</v>
      </c>
      <c r="AG66" s="76">
        <v>0.69305225977485296</v>
      </c>
      <c r="AH66" s="76">
        <v>0.64770252991781896</v>
      </c>
      <c r="AI66" s="28" t="s">
        <v>39</v>
      </c>
      <c r="AJ66" s="28" t="s">
        <v>39</v>
      </c>
      <c r="AK66" s="28" t="s">
        <v>39</v>
      </c>
      <c r="AL66" s="28" t="s">
        <v>39</v>
      </c>
      <c r="AM66" s="28" t="s">
        <v>39</v>
      </c>
      <c r="AN66" s="28" t="s">
        <v>39</v>
      </c>
      <c r="AO66" s="28" t="s">
        <v>42</v>
      </c>
      <c r="AP66" s="28" t="s">
        <v>42</v>
      </c>
      <c r="AR66" s="77" t="s">
        <v>45</v>
      </c>
      <c r="AS66" s="76">
        <v>-1.83479107370433</v>
      </c>
      <c r="AT66" s="76">
        <v>-1.6237819867810701</v>
      </c>
      <c r="AU66" s="76">
        <v>48.467621608912999</v>
      </c>
      <c r="AV66" s="76">
        <v>47.068713217609201</v>
      </c>
      <c r="AW66" s="76">
        <v>1.6836837807926801</v>
      </c>
      <c r="AX66" s="76">
        <v>1.6198092439485201</v>
      </c>
      <c r="AY66" s="76">
        <v>0.68246393329774402</v>
      </c>
      <c r="AZ66" s="76">
        <v>0.70648446797057196</v>
      </c>
      <c r="BA66" s="28" t="s">
        <v>39</v>
      </c>
      <c r="BB66" s="28" t="s">
        <v>39</v>
      </c>
      <c r="BC66" s="28" t="s">
        <v>39</v>
      </c>
      <c r="BD66" s="28" t="s">
        <v>39</v>
      </c>
      <c r="BE66" s="28" t="s">
        <v>39</v>
      </c>
      <c r="BF66" s="28" t="s">
        <v>39</v>
      </c>
      <c r="BG66" s="28" t="s">
        <v>42</v>
      </c>
      <c r="BH66" s="28" t="s">
        <v>42</v>
      </c>
      <c r="BI66" s="57">
        <f t="shared" si="152"/>
        <v>1</v>
      </c>
      <c r="BJ66" s="57" t="s">
        <v>45</v>
      </c>
      <c r="BK66" s="76">
        <v>-1.75261954637585</v>
      </c>
      <c r="BL66" s="76">
        <v>-1.5537418558679299</v>
      </c>
      <c r="BM66" s="76">
        <v>47.711807796612902</v>
      </c>
      <c r="BN66" s="76">
        <v>46.367428032967098</v>
      </c>
      <c r="BO66" s="76">
        <v>1.6591020301282999</v>
      </c>
      <c r="BP66" s="76">
        <v>1.59804313329395</v>
      </c>
      <c r="BQ66" s="76">
        <v>0.691906189651458</v>
      </c>
      <c r="BR66" s="76">
        <v>0.71335534686557001</v>
      </c>
      <c r="BS66" s="57" t="s">
        <v>39</v>
      </c>
      <c r="BT66" s="57" t="s">
        <v>39</v>
      </c>
      <c r="BU66" s="57" t="s">
        <v>39</v>
      </c>
      <c r="BV66" s="57" t="s">
        <v>39</v>
      </c>
      <c r="BW66" s="57" t="s">
        <v>39</v>
      </c>
      <c r="BX66" s="57" t="s">
        <v>39</v>
      </c>
      <c r="BY66" s="57" t="s">
        <v>42</v>
      </c>
      <c r="BZ66" s="57" t="s">
        <v>42</v>
      </c>
    </row>
    <row r="67" spans="1:78" s="57" customFormat="1" x14ac:dyDescent="0.3">
      <c r="A67" s="74" t="s">
        <v>60</v>
      </c>
      <c r="B67" s="57">
        <v>23773359</v>
      </c>
      <c r="C67" s="57" t="s">
        <v>2</v>
      </c>
      <c r="D67" s="57" t="s">
        <v>83</v>
      </c>
      <c r="F67" s="58"/>
      <c r="G67" s="5">
        <v>0.44</v>
      </c>
      <c r="H67" s="5" t="str">
        <f t="shared" si="136"/>
        <v>NS</v>
      </c>
      <c r="I67" s="5" t="str">
        <f t="shared" si="137"/>
        <v>NS</v>
      </c>
      <c r="J67" s="5" t="str">
        <f t="shared" si="138"/>
        <v>NS</v>
      </c>
      <c r="K67" s="5" t="str">
        <f t="shared" si="139"/>
        <v>NS</v>
      </c>
      <c r="L67" s="17">
        <v>8.4000000000000005E-2</v>
      </c>
      <c r="M67" s="5" t="str">
        <f t="shared" si="140"/>
        <v>G</v>
      </c>
      <c r="N67" s="5" t="str">
        <f t="shared" si="141"/>
        <v>S</v>
      </c>
      <c r="O67" s="5" t="str">
        <f t="shared" si="142"/>
        <v>NS</v>
      </c>
      <c r="P67" s="5" t="str">
        <f t="shared" si="143"/>
        <v>S</v>
      </c>
      <c r="Q67" s="5">
        <v>0.73</v>
      </c>
      <c r="R67" s="5" t="str">
        <f t="shared" si="144"/>
        <v>NS</v>
      </c>
      <c r="S67" s="5" t="str">
        <f t="shared" si="145"/>
        <v>NS</v>
      </c>
      <c r="T67" s="5" t="str">
        <f t="shared" si="146"/>
        <v>NS</v>
      </c>
      <c r="U67" s="5" t="str">
        <f t="shared" si="147"/>
        <v>NS</v>
      </c>
      <c r="V67" s="5">
        <v>0.63</v>
      </c>
      <c r="W67" s="5" t="str">
        <f t="shared" si="148"/>
        <v>S</v>
      </c>
      <c r="X67" s="5" t="str">
        <f t="shared" si="149"/>
        <v>S</v>
      </c>
      <c r="Y67" s="5" t="str">
        <f t="shared" si="150"/>
        <v>S</v>
      </c>
      <c r="Z67" s="5" t="str">
        <f t="shared" si="151"/>
        <v>S</v>
      </c>
      <c r="AA67" s="76">
        <v>-1.6843588853474301</v>
      </c>
      <c r="AB67" s="76">
        <v>-1.38167388656029</v>
      </c>
      <c r="AC67" s="76">
        <v>47.052543454625599</v>
      </c>
      <c r="AD67" s="76">
        <v>45.075806202645801</v>
      </c>
      <c r="AE67" s="76">
        <v>1.6384013199907499</v>
      </c>
      <c r="AF67" s="76">
        <v>1.54326727644964</v>
      </c>
      <c r="AG67" s="76">
        <v>0.69305225977485296</v>
      </c>
      <c r="AH67" s="76">
        <v>0.64770252991781896</v>
      </c>
      <c r="AI67" s="28" t="s">
        <v>39</v>
      </c>
      <c r="AJ67" s="28" t="s">
        <v>39</v>
      </c>
      <c r="AK67" s="28" t="s">
        <v>39</v>
      </c>
      <c r="AL67" s="28" t="s">
        <v>39</v>
      </c>
      <c r="AM67" s="28" t="s">
        <v>39</v>
      </c>
      <c r="AN67" s="28" t="s">
        <v>39</v>
      </c>
      <c r="AO67" s="28" t="s">
        <v>42</v>
      </c>
      <c r="AP67" s="28" t="s">
        <v>42</v>
      </c>
      <c r="AR67" s="77" t="s">
        <v>45</v>
      </c>
      <c r="AS67" s="76">
        <v>-1.83479107370433</v>
      </c>
      <c r="AT67" s="76">
        <v>-1.6237819867810701</v>
      </c>
      <c r="AU67" s="76">
        <v>48.467621608912999</v>
      </c>
      <c r="AV67" s="76">
        <v>47.068713217609201</v>
      </c>
      <c r="AW67" s="76">
        <v>1.6836837807926801</v>
      </c>
      <c r="AX67" s="76">
        <v>1.6198092439485201</v>
      </c>
      <c r="AY67" s="76">
        <v>0.68246393329774402</v>
      </c>
      <c r="AZ67" s="76">
        <v>0.70648446797057196</v>
      </c>
      <c r="BA67" s="28" t="s">
        <v>39</v>
      </c>
      <c r="BB67" s="28" t="s">
        <v>39</v>
      </c>
      <c r="BC67" s="28" t="s">
        <v>39</v>
      </c>
      <c r="BD67" s="28" t="s">
        <v>39</v>
      </c>
      <c r="BE67" s="28" t="s">
        <v>39</v>
      </c>
      <c r="BF67" s="28" t="s">
        <v>39</v>
      </c>
      <c r="BG67" s="28" t="s">
        <v>42</v>
      </c>
      <c r="BH67" s="28" t="s">
        <v>42</v>
      </c>
      <c r="BI67" s="57">
        <f t="shared" si="152"/>
        <v>1</v>
      </c>
      <c r="BJ67" s="57" t="s">
        <v>45</v>
      </c>
      <c r="BK67" s="76">
        <v>-1.75261954637585</v>
      </c>
      <c r="BL67" s="76">
        <v>-1.5537418558679299</v>
      </c>
      <c r="BM67" s="76">
        <v>47.711807796612902</v>
      </c>
      <c r="BN67" s="76">
        <v>46.367428032967098</v>
      </c>
      <c r="BO67" s="76">
        <v>1.6591020301282999</v>
      </c>
      <c r="BP67" s="76">
        <v>1.59804313329395</v>
      </c>
      <c r="BQ67" s="76">
        <v>0.691906189651458</v>
      </c>
      <c r="BR67" s="76">
        <v>0.71335534686557001</v>
      </c>
      <c r="BS67" s="57" t="s">
        <v>39</v>
      </c>
      <c r="BT67" s="57" t="s">
        <v>39</v>
      </c>
      <c r="BU67" s="57" t="s">
        <v>39</v>
      </c>
      <c r="BV67" s="57" t="s">
        <v>39</v>
      </c>
      <c r="BW67" s="57" t="s">
        <v>39</v>
      </c>
      <c r="BX67" s="57" t="s">
        <v>39</v>
      </c>
      <c r="BY67" s="57" t="s">
        <v>42</v>
      </c>
      <c r="BZ67" s="57" t="s">
        <v>42</v>
      </c>
    </row>
    <row r="68" spans="1:78" s="34" customFormat="1" x14ac:dyDescent="0.3">
      <c r="A68" s="35" t="s">
        <v>60</v>
      </c>
      <c r="B68" s="34">
        <v>23773359</v>
      </c>
      <c r="C68" s="34" t="s">
        <v>2</v>
      </c>
      <c r="D68" s="34" t="s">
        <v>85</v>
      </c>
      <c r="F68" s="80"/>
      <c r="G68" s="36">
        <v>0.5</v>
      </c>
      <c r="H68" s="36" t="str">
        <f t="shared" si="136"/>
        <v>S</v>
      </c>
      <c r="I68" s="36" t="str">
        <f t="shared" si="137"/>
        <v>NS</v>
      </c>
      <c r="J68" s="36" t="str">
        <f t="shared" si="138"/>
        <v>NS</v>
      </c>
      <c r="K68" s="36" t="str">
        <f t="shared" si="139"/>
        <v>NS</v>
      </c>
      <c r="L68" s="37">
        <v>0</v>
      </c>
      <c r="M68" s="36" t="str">
        <f t="shared" si="140"/>
        <v>VG</v>
      </c>
      <c r="N68" s="36" t="str">
        <f t="shared" si="141"/>
        <v>S</v>
      </c>
      <c r="O68" s="36" t="str">
        <f t="shared" si="142"/>
        <v>NS</v>
      </c>
      <c r="P68" s="36" t="str">
        <f t="shared" si="143"/>
        <v>S</v>
      </c>
      <c r="Q68" s="36">
        <v>0.71</v>
      </c>
      <c r="R68" s="36" t="str">
        <f t="shared" si="144"/>
        <v>NS</v>
      </c>
      <c r="S68" s="36" t="str">
        <f t="shared" si="145"/>
        <v>NS</v>
      </c>
      <c r="T68" s="36" t="str">
        <f t="shared" si="146"/>
        <v>NS</v>
      </c>
      <c r="U68" s="36" t="str">
        <f t="shared" si="147"/>
        <v>NS</v>
      </c>
      <c r="V68" s="36">
        <v>0.63</v>
      </c>
      <c r="W68" s="36" t="str">
        <f t="shared" si="148"/>
        <v>S</v>
      </c>
      <c r="X68" s="36" t="str">
        <f t="shared" si="149"/>
        <v>S</v>
      </c>
      <c r="Y68" s="36" t="str">
        <f t="shared" si="150"/>
        <v>S</v>
      </c>
      <c r="Z68" s="36" t="str">
        <f t="shared" si="151"/>
        <v>S</v>
      </c>
      <c r="AA68" s="38">
        <v>-1.6843588853474301</v>
      </c>
      <c r="AB68" s="38">
        <v>-1.38167388656029</v>
      </c>
      <c r="AC68" s="38">
        <v>47.052543454625599</v>
      </c>
      <c r="AD68" s="38">
        <v>45.075806202645801</v>
      </c>
      <c r="AE68" s="38">
        <v>1.6384013199907499</v>
      </c>
      <c r="AF68" s="38">
        <v>1.54326727644964</v>
      </c>
      <c r="AG68" s="38">
        <v>0.69305225977485296</v>
      </c>
      <c r="AH68" s="38">
        <v>0.64770252991781896</v>
      </c>
      <c r="AI68" s="39" t="s">
        <v>39</v>
      </c>
      <c r="AJ68" s="39" t="s">
        <v>39</v>
      </c>
      <c r="AK68" s="39" t="s">
        <v>39</v>
      </c>
      <c r="AL68" s="39" t="s">
        <v>39</v>
      </c>
      <c r="AM68" s="39" t="s">
        <v>39</v>
      </c>
      <c r="AN68" s="39" t="s">
        <v>39</v>
      </c>
      <c r="AO68" s="39" t="s">
        <v>42</v>
      </c>
      <c r="AP68" s="39" t="s">
        <v>42</v>
      </c>
      <c r="AR68" s="40" t="s">
        <v>45</v>
      </c>
      <c r="AS68" s="38">
        <v>-1.83479107370433</v>
      </c>
      <c r="AT68" s="38">
        <v>-1.6237819867810701</v>
      </c>
      <c r="AU68" s="38">
        <v>48.467621608912999</v>
      </c>
      <c r="AV68" s="38">
        <v>47.068713217609201</v>
      </c>
      <c r="AW68" s="38">
        <v>1.6836837807926801</v>
      </c>
      <c r="AX68" s="38">
        <v>1.6198092439485201</v>
      </c>
      <c r="AY68" s="38">
        <v>0.68246393329774402</v>
      </c>
      <c r="AZ68" s="38">
        <v>0.70648446797057196</v>
      </c>
      <c r="BA68" s="39" t="s">
        <v>39</v>
      </c>
      <c r="BB68" s="39" t="s">
        <v>39</v>
      </c>
      <c r="BC68" s="39" t="s">
        <v>39</v>
      </c>
      <c r="BD68" s="39" t="s">
        <v>39</v>
      </c>
      <c r="BE68" s="39" t="s">
        <v>39</v>
      </c>
      <c r="BF68" s="39" t="s">
        <v>39</v>
      </c>
      <c r="BG68" s="39" t="s">
        <v>42</v>
      </c>
      <c r="BH68" s="39" t="s">
        <v>42</v>
      </c>
      <c r="BI68" s="34">
        <f t="shared" si="152"/>
        <v>1</v>
      </c>
      <c r="BJ68" s="34" t="s">
        <v>45</v>
      </c>
      <c r="BK68" s="38">
        <v>-1.75261954637585</v>
      </c>
      <c r="BL68" s="38">
        <v>-1.5537418558679299</v>
      </c>
      <c r="BM68" s="38">
        <v>47.711807796612902</v>
      </c>
      <c r="BN68" s="38">
        <v>46.367428032967098</v>
      </c>
      <c r="BO68" s="38">
        <v>1.6591020301282999</v>
      </c>
      <c r="BP68" s="38">
        <v>1.59804313329395</v>
      </c>
      <c r="BQ68" s="38">
        <v>0.691906189651458</v>
      </c>
      <c r="BR68" s="38">
        <v>0.71335534686557001</v>
      </c>
      <c r="BS68" s="34" t="s">
        <v>39</v>
      </c>
      <c r="BT68" s="34" t="s">
        <v>39</v>
      </c>
      <c r="BU68" s="34" t="s">
        <v>39</v>
      </c>
      <c r="BV68" s="34" t="s">
        <v>39</v>
      </c>
      <c r="BW68" s="34" t="s">
        <v>39</v>
      </c>
      <c r="BX68" s="34" t="s">
        <v>39</v>
      </c>
      <c r="BY68" s="34" t="s">
        <v>42</v>
      </c>
      <c r="BZ68" s="34" t="s">
        <v>42</v>
      </c>
    </row>
    <row r="69" spans="1:78" s="19" customFormat="1" x14ac:dyDescent="0.3">
      <c r="A69" s="86" t="s">
        <v>60</v>
      </c>
      <c r="B69" s="19">
        <v>23773359</v>
      </c>
      <c r="C69" s="19" t="s">
        <v>2</v>
      </c>
      <c r="D69" s="19" t="s">
        <v>105</v>
      </c>
      <c r="F69" s="88"/>
      <c r="G69" s="13">
        <v>0.24</v>
      </c>
      <c r="H69" s="13" t="str">
        <f t="shared" si="136"/>
        <v>NS</v>
      </c>
      <c r="I69" s="13" t="str">
        <f t="shared" si="137"/>
        <v>NS</v>
      </c>
      <c r="J69" s="13" t="str">
        <f t="shared" si="138"/>
        <v>NS</v>
      </c>
      <c r="K69" s="13" t="str">
        <f t="shared" si="139"/>
        <v>NS</v>
      </c>
      <c r="L69" s="14">
        <v>-9.4E-2</v>
      </c>
      <c r="M69" s="13" t="str">
        <f t="shared" si="140"/>
        <v>G</v>
      </c>
      <c r="N69" s="13" t="str">
        <f t="shared" si="141"/>
        <v>S</v>
      </c>
      <c r="O69" s="13" t="str">
        <f t="shared" si="142"/>
        <v>NS</v>
      </c>
      <c r="P69" s="13" t="str">
        <f t="shared" si="143"/>
        <v>S</v>
      </c>
      <c r="Q69" s="13">
        <v>0.83</v>
      </c>
      <c r="R69" s="13" t="str">
        <f t="shared" si="144"/>
        <v>NS</v>
      </c>
      <c r="S69" s="13" t="str">
        <f t="shared" si="145"/>
        <v>NS</v>
      </c>
      <c r="T69" s="13" t="str">
        <f t="shared" si="146"/>
        <v>NS</v>
      </c>
      <c r="U69" s="13" t="str">
        <f t="shared" si="147"/>
        <v>NS</v>
      </c>
      <c r="V69" s="13">
        <v>0.71</v>
      </c>
      <c r="W69" s="13" t="str">
        <f t="shared" si="148"/>
        <v>S</v>
      </c>
      <c r="X69" s="13" t="str">
        <f t="shared" si="149"/>
        <v>S</v>
      </c>
      <c r="Y69" s="13" t="str">
        <f t="shared" si="150"/>
        <v>S</v>
      </c>
      <c r="Z69" s="13" t="str">
        <f t="shared" si="151"/>
        <v>S</v>
      </c>
      <c r="AA69" s="22">
        <v>-1.6843588853474301</v>
      </c>
      <c r="AB69" s="22">
        <v>-1.38167388656029</v>
      </c>
      <c r="AC69" s="22">
        <v>47.052543454625599</v>
      </c>
      <c r="AD69" s="22">
        <v>45.075806202645801</v>
      </c>
      <c r="AE69" s="22">
        <v>1.6384013199907499</v>
      </c>
      <c r="AF69" s="22">
        <v>1.54326727644964</v>
      </c>
      <c r="AG69" s="22">
        <v>0.69305225977485296</v>
      </c>
      <c r="AH69" s="22">
        <v>0.64770252991781896</v>
      </c>
      <c r="AI69" s="25" t="s">
        <v>39</v>
      </c>
      <c r="AJ69" s="25" t="s">
        <v>39</v>
      </c>
      <c r="AK69" s="25" t="s">
        <v>39</v>
      </c>
      <c r="AL69" s="25" t="s">
        <v>39</v>
      </c>
      <c r="AM69" s="25" t="s">
        <v>39</v>
      </c>
      <c r="AN69" s="25" t="s">
        <v>39</v>
      </c>
      <c r="AO69" s="25" t="s">
        <v>42</v>
      </c>
      <c r="AP69" s="25" t="s">
        <v>42</v>
      </c>
      <c r="AR69" s="89" t="s">
        <v>45</v>
      </c>
      <c r="AS69" s="22">
        <v>-1.83479107370433</v>
      </c>
      <c r="AT69" s="22">
        <v>-1.6237819867810701</v>
      </c>
      <c r="AU69" s="22">
        <v>48.467621608912999</v>
      </c>
      <c r="AV69" s="22">
        <v>47.068713217609201</v>
      </c>
      <c r="AW69" s="22">
        <v>1.6836837807926801</v>
      </c>
      <c r="AX69" s="22">
        <v>1.6198092439485201</v>
      </c>
      <c r="AY69" s="22">
        <v>0.68246393329774402</v>
      </c>
      <c r="AZ69" s="22">
        <v>0.70648446797057196</v>
      </c>
      <c r="BA69" s="25" t="s">
        <v>39</v>
      </c>
      <c r="BB69" s="25" t="s">
        <v>39</v>
      </c>
      <c r="BC69" s="25" t="s">
        <v>39</v>
      </c>
      <c r="BD69" s="25" t="s">
        <v>39</v>
      </c>
      <c r="BE69" s="25" t="s">
        <v>39</v>
      </c>
      <c r="BF69" s="25" t="s">
        <v>39</v>
      </c>
      <c r="BG69" s="25" t="s">
        <v>42</v>
      </c>
      <c r="BH69" s="25" t="s">
        <v>42</v>
      </c>
      <c r="BI69" s="19">
        <f t="shared" si="152"/>
        <v>1</v>
      </c>
      <c r="BJ69" s="19" t="s">
        <v>45</v>
      </c>
      <c r="BK69" s="22">
        <v>-1.75261954637585</v>
      </c>
      <c r="BL69" s="22">
        <v>-1.5537418558679299</v>
      </c>
      <c r="BM69" s="22">
        <v>47.711807796612902</v>
      </c>
      <c r="BN69" s="22">
        <v>46.367428032967098</v>
      </c>
      <c r="BO69" s="22">
        <v>1.6591020301282999</v>
      </c>
      <c r="BP69" s="22">
        <v>1.59804313329395</v>
      </c>
      <c r="BQ69" s="22">
        <v>0.691906189651458</v>
      </c>
      <c r="BR69" s="22">
        <v>0.71335534686557001</v>
      </c>
      <c r="BS69" s="19" t="s">
        <v>39</v>
      </c>
      <c r="BT69" s="19" t="s">
        <v>39</v>
      </c>
      <c r="BU69" s="19" t="s">
        <v>39</v>
      </c>
      <c r="BV69" s="19" t="s">
        <v>39</v>
      </c>
      <c r="BW69" s="19" t="s">
        <v>39</v>
      </c>
      <c r="BX69" s="19" t="s">
        <v>39</v>
      </c>
      <c r="BY69" s="19" t="s">
        <v>42</v>
      </c>
      <c r="BZ69" s="19" t="s">
        <v>42</v>
      </c>
    </row>
    <row r="70" spans="1:78" s="19" customFormat="1" x14ac:dyDescent="0.3">
      <c r="A70" s="86" t="s">
        <v>60</v>
      </c>
      <c r="B70" s="19">
        <v>23773359</v>
      </c>
      <c r="C70" s="19" t="s">
        <v>2</v>
      </c>
      <c r="D70" s="19" t="s">
        <v>207</v>
      </c>
      <c r="F70" s="88"/>
      <c r="G70" s="13">
        <v>0.27</v>
      </c>
      <c r="H70" s="13" t="str">
        <f t="shared" si="136"/>
        <v>NS</v>
      </c>
      <c r="I70" s="13" t="str">
        <f t="shared" si="137"/>
        <v>NS</v>
      </c>
      <c r="J70" s="13" t="str">
        <f t="shared" si="138"/>
        <v>NS</v>
      </c>
      <c r="K70" s="13" t="str">
        <f t="shared" si="139"/>
        <v>NS</v>
      </c>
      <c r="L70" s="14">
        <v>-8.5000000000000006E-2</v>
      </c>
      <c r="M70" s="13" t="str">
        <f t="shared" si="140"/>
        <v>G</v>
      </c>
      <c r="N70" s="13" t="str">
        <f t="shared" si="141"/>
        <v>S</v>
      </c>
      <c r="O70" s="13" t="str">
        <f t="shared" si="142"/>
        <v>NS</v>
      </c>
      <c r="P70" s="13" t="str">
        <f t="shared" si="143"/>
        <v>S</v>
      </c>
      <c r="Q70" s="13">
        <v>0.81899999999999995</v>
      </c>
      <c r="R70" s="13" t="str">
        <f t="shared" si="144"/>
        <v>NS</v>
      </c>
      <c r="S70" s="13" t="str">
        <f t="shared" si="145"/>
        <v>NS</v>
      </c>
      <c r="T70" s="13" t="str">
        <f t="shared" si="146"/>
        <v>NS</v>
      </c>
      <c r="U70" s="13" t="str">
        <f t="shared" si="147"/>
        <v>NS</v>
      </c>
      <c r="V70" s="13">
        <v>0.68799999999999994</v>
      </c>
      <c r="W70" s="13" t="str">
        <f t="shared" si="148"/>
        <v>S</v>
      </c>
      <c r="X70" s="13" t="str">
        <f t="shared" si="149"/>
        <v>S</v>
      </c>
      <c r="Y70" s="13" t="str">
        <f t="shared" si="150"/>
        <v>S</v>
      </c>
      <c r="Z70" s="13" t="str">
        <f t="shared" si="151"/>
        <v>S</v>
      </c>
      <c r="AA70" s="22">
        <v>-1.6843588853474301</v>
      </c>
      <c r="AB70" s="22">
        <v>-1.38167388656029</v>
      </c>
      <c r="AC70" s="22">
        <v>47.052543454625599</v>
      </c>
      <c r="AD70" s="22">
        <v>45.075806202645801</v>
      </c>
      <c r="AE70" s="22">
        <v>1.6384013199907499</v>
      </c>
      <c r="AF70" s="22">
        <v>1.54326727644964</v>
      </c>
      <c r="AG70" s="22">
        <v>0.69305225977485296</v>
      </c>
      <c r="AH70" s="22">
        <v>0.64770252991781896</v>
      </c>
      <c r="AI70" s="25" t="s">
        <v>39</v>
      </c>
      <c r="AJ70" s="25" t="s">
        <v>39</v>
      </c>
      <c r="AK70" s="25" t="s">
        <v>39</v>
      </c>
      <c r="AL70" s="25" t="s">
        <v>39</v>
      </c>
      <c r="AM70" s="25" t="s">
        <v>39</v>
      </c>
      <c r="AN70" s="25" t="s">
        <v>39</v>
      </c>
      <c r="AO70" s="25" t="s">
        <v>42</v>
      </c>
      <c r="AP70" s="25" t="s">
        <v>42</v>
      </c>
      <c r="AR70" s="89" t="s">
        <v>45</v>
      </c>
      <c r="AS70" s="22">
        <v>-1.83479107370433</v>
      </c>
      <c r="AT70" s="22">
        <v>-1.6237819867810701</v>
      </c>
      <c r="AU70" s="22">
        <v>48.467621608912999</v>
      </c>
      <c r="AV70" s="22">
        <v>47.068713217609201</v>
      </c>
      <c r="AW70" s="22">
        <v>1.6836837807926801</v>
      </c>
      <c r="AX70" s="22">
        <v>1.6198092439485201</v>
      </c>
      <c r="AY70" s="22">
        <v>0.68246393329774402</v>
      </c>
      <c r="AZ70" s="22">
        <v>0.70648446797057196</v>
      </c>
      <c r="BA70" s="25" t="s">
        <v>39</v>
      </c>
      <c r="BB70" s="25" t="s">
        <v>39</v>
      </c>
      <c r="BC70" s="25" t="s">
        <v>39</v>
      </c>
      <c r="BD70" s="25" t="s">
        <v>39</v>
      </c>
      <c r="BE70" s="25" t="s">
        <v>39</v>
      </c>
      <c r="BF70" s="25" t="s">
        <v>39</v>
      </c>
      <c r="BG70" s="25" t="s">
        <v>42</v>
      </c>
      <c r="BH70" s="25" t="s">
        <v>42</v>
      </c>
      <c r="BI70" s="19">
        <f t="shared" si="152"/>
        <v>1</v>
      </c>
      <c r="BJ70" s="19" t="s">
        <v>45</v>
      </c>
      <c r="BK70" s="22">
        <v>-1.75261954637585</v>
      </c>
      <c r="BL70" s="22">
        <v>-1.5537418558679299</v>
      </c>
      <c r="BM70" s="22">
        <v>47.711807796612902</v>
      </c>
      <c r="BN70" s="22">
        <v>46.367428032967098</v>
      </c>
      <c r="BO70" s="22">
        <v>1.6591020301282999</v>
      </c>
      <c r="BP70" s="22">
        <v>1.59804313329395</v>
      </c>
      <c r="BQ70" s="22">
        <v>0.691906189651458</v>
      </c>
      <c r="BR70" s="22">
        <v>0.71335534686557001</v>
      </c>
      <c r="BS70" s="19" t="s">
        <v>39</v>
      </c>
      <c r="BT70" s="19" t="s">
        <v>39</v>
      </c>
      <c r="BU70" s="19" t="s">
        <v>39</v>
      </c>
      <c r="BV70" s="19" t="s">
        <v>39</v>
      </c>
      <c r="BW70" s="19" t="s">
        <v>39</v>
      </c>
      <c r="BX70" s="19" t="s">
        <v>39</v>
      </c>
      <c r="BY70" s="19" t="s">
        <v>42</v>
      </c>
      <c r="BZ70" s="19" t="s">
        <v>42</v>
      </c>
    </row>
    <row r="71" spans="1:78" s="50" customFormat="1" x14ac:dyDescent="0.3">
      <c r="A71" s="49" t="s">
        <v>60</v>
      </c>
      <c r="B71" s="50">
        <v>23773359</v>
      </c>
      <c r="C71" s="50" t="s">
        <v>2</v>
      </c>
      <c r="D71" s="50" t="s">
        <v>318</v>
      </c>
      <c r="E71" s="50" t="s">
        <v>220</v>
      </c>
      <c r="F71" s="59"/>
      <c r="G71" s="51">
        <v>0.59799999999999998</v>
      </c>
      <c r="H71" s="51" t="str">
        <f t="shared" si="136"/>
        <v>S</v>
      </c>
      <c r="I71" s="51" t="str">
        <f t="shared" si="137"/>
        <v>NS</v>
      </c>
      <c r="J71" s="51" t="str">
        <f t="shared" si="138"/>
        <v>NS</v>
      </c>
      <c r="K71" s="51" t="str">
        <f t="shared" si="139"/>
        <v>NS</v>
      </c>
      <c r="L71" s="52">
        <v>-7.2599999999999998E-2</v>
      </c>
      <c r="M71" s="51" t="str">
        <f t="shared" si="140"/>
        <v>G</v>
      </c>
      <c r="N71" s="51" t="str">
        <f t="shared" si="141"/>
        <v>S</v>
      </c>
      <c r="O71" s="51" t="str">
        <f t="shared" si="142"/>
        <v>NS</v>
      </c>
      <c r="P71" s="51" t="str">
        <f t="shared" si="143"/>
        <v>S</v>
      </c>
      <c r="Q71" s="51">
        <v>0.61899999999999999</v>
      </c>
      <c r="R71" s="51" t="str">
        <f t="shared" si="144"/>
        <v>S</v>
      </c>
      <c r="S71" s="51" t="str">
        <f t="shared" si="145"/>
        <v>NS</v>
      </c>
      <c r="T71" s="51" t="str">
        <f t="shared" si="146"/>
        <v>NS</v>
      </c>
      <c r="U71" s="51" t="str">
        <f t="shared" si="147"/>
        <v>NS</v>
      </c>
      <c r="V71" s="51">
        <v>0.70530000000000004</v>
      </c>
      <c r="W71" s="51" t="str">
        <f t="shared" si="148"/>
        <v>S</v>
      </c>
      <c r="X71" s="51" t="str">
        <f t="shared" si="149"/>
        <v>S</v>
      </c>
      <c r="Y71" s="51" t="str">
        <f t="shared" si="150"/>
        <v>S</v>
      </c>
      <c r="Z71" s="51" t="str">
        <f t="shared" si="151"/>
        <v>S</v>
      </c>
      <c r="AA71" s="53">
        <v>-1.6843588853474301</v>
      </c>
      <c r="AB71" s="53">
        <v>-1.38167388656029</v>
      </c>
      <c r="AC71" s="53">
        <v>47.052543454625599</v>
      </c>
      <c r="AD71" s="53">
        <v>45.075806202645801</v>
      </c>
      <c r="AE71" s="53">
        <v>1.6384013199907499</v>
      </c>
      <c r="AF71" s="53">
        <v>1.54326727644964</v>
      </c>
      <c r="AG71" s="53">
        <v>0.69305225977485296</v>
      </c>
      <c r="AH71" s="53">
        <v>0.64770252991781896</v>
      </c>
      <c r="AI71" s="54" t="s">
        <v>39</v>
      </c>
      <c r="AJ71" s="54" t="s">
        <v>39</v>
      </c>
      <c r="AK71" s="54" t="s">
        <v>39</v>
      </c>
      <c r="AL71" s="54" t="s">
        <v>39</v>
      </c>
      <c r="AM71" s="54" t="s">
        <v>39</v>
      </c>
      <c r="AN71" s="54" t="s">
        <v>39</v>
      </c>
      <c r="AO71" s="54" t="s">
        <v>42</v>
      </c>
      <c r="AP71" s="54" t="s">
        <v>42</v>
      </c>
      <c r="AR71" s="55" t="s">
        <v>45</v>
      </c>
      <c r="AS71" s="53">
        <v>-1.83479107370433</v>
      </c>
      <c r="AT71" s="53">
        <v>-1.6237819867810701</v>
      </c>
      <c r="AU71" s="53">
        <v>48.467621608912999</v>
      </c>
      <c r="AV71" s="53">
        <v>47.068713217609201</v>
      </c>
      <c r="AW71" s="53">
        <v>1.6836837807926801</v>
      </c>
      <c r="AX71" s="53">
        <v>1.6198092439485201</v>
      </c>
      <c r="AY71" s="53">
        <v>0.68246393329774402</v>
      </c>
      <c r="AZ71" s="53">
        <v>0.70648446797057196</v>
      </c>
      <c r="BA71" s="54" t="s">
        <v>39</v>
      </c>
      <c r="BB71" s="54" t="s">
        <v>39</v>
      </c>
      <c r="BC71" s="54" t="s">
        <v>39</v>
      </c>
      <c r="BD71" s="54" t="s">
        <v>39</v>
      </c>
      <c r="BE71" s="54" t="s">
        <v>39</v>
      </c>
      <c r="BF71" s="54" t="s">
        <v>39</v>
      </c>
      <c r="BG71" s="54" t="s">
        <v>42</v>
      </c>
      <c r="BH71" s="54" t="s">
        <v>42</v>
      </c>
      <c r="BI71" s="50">
        <f t="shared" si="152"/>
        <v>1</v>
      </c>
      <c r="BJ71" s="50" t="s">
        <v>45</v>
      </c>
      <c r="BK71" s="53">
        <v>-1.75261954637585</v>
      </c>
      <c r="BL71" s="53">
        <v>-1.5537418558679299</v>
      </c>
      <c r="BM71" s="53">
        <v>47.711807796612902</v>
      </c>
      <c r="BN71" s="53">
        <v>46.367428032967098</v>
      </c>
      <c r="BO71" s="53">
        <v>1.6591020301282999</v>
      </c>
      <c r="BP71" s="53">
        <v>1.59804313329395</v>
      </c>
      <c r="BQ71" s="53">
        <v>0.691906189651458</v>
      </c>
      <c r="BR71" s="53">
        <v>0.71335534686557001</v>
      </c>
      <c r="BS71" s="50" t="s">
        <v>39</v>
      </c>
      <c r="BT71" s="50" t="s">
        <v>39</v>
      </c>
      <c r="BU71" s="50" t="s">
        <v>39</v>
      </c>
      <c r="BV71" s="50" t="s">
        <v>39</v>
      </c>
      <c r="BW71" s="50" t="s">
        <v>39</v>
      </c>
      <c r="BX71" s="50" t="s">
        <v>39</v>
      </c>
      <c r="BY71" s="50" t="s">
        <v>42</v>
      </c>
      <c r="BZ71" s="50" t="s">
        <v>42</v>
      </c>
    </row>
    <row r="72" spans="1:78" s="50" customFormat="1" x14ac:dyDescent="0.3">
      <c r="A72" s="49" t="s">
        <v>60</v>
      </c>
      <c r="B72" s="50">
        <v>23773359</v>
      </c>
      <c r="C72" s="50" t="s">
        <v>2</v>
      </c>
      <c r="D72" s="50" t="s">
        <v>322</v>
      </c>
      <c r="E72" s="50" t="s">
        <v>221</v>
      </c>
      <c r="F72" s="59"/>
      <c r="G72" s="51">
        <v>0.57399999999999995</v>
      </c>
      <c r="H72" s="51" t="str">
        <f t="shared" si="136"/>
        <v>S</v>
      </c>
      <c r="I72" s="51" t="str">
        <f t="shared" si="137"/>
        <v>NS</v>
      </c>
      <c r="J72" s="51" t="str">
        <f t="shared" si="138"/>
        <v>NS</v>
      </c>
      <c r="K72" s="51" t="str">
        <f t="shared" si="139"/>
        <v>NS</v>
      </c>
      <c r="L72" s="52">
        <v>7.1800000000000003E-2</v>
      </c>
      <c r="M72" s="51" t="str">
        <f t="shared" si="140"/>
        <v>G</v>
      </c>
      <c r="N72" s="51" t="str">
        <f t="shared" si="141"/>
        <v>S</v>
      </c>
      <c r="O72" s="51" t="str">
        <f t="shared" si="142"/>
        <v>NS</v>
      </c>
      <c r="P72" s="51" t="str">
        <f t="shared" si="143"/>
        <v>S</v>
      </c>
      <c r="Q72" s="51">
        <v>0.63800000000000001</v>
      </c>
      <c r="R72" s="51" t="str">
        <f t="shared" si="144"/>
        <v>S</v>
      </c>
      <c r="S72" s="51" t="str">
        <f t="shared" si="145"/>
        <v>NS</v>
      </c>
      <c r="T72" s="51" t="str">
        <f t="shared" si="146"/>
        <v>NS</v>
      </c>
      <c r="U72" s="51" t="str">
        <f t="shared" si="147"/>
        <v>NS</v>
      </c>
      <c r="V72" s="51">
        <v>0.67200000000000004</v>
      </c>
      <c r="W72" s="51" t="str">
        <f t="shared" si="148"/>
        <v>S</v>
      </c>
      <c r="X72" s="51" t="str">
        <f t="shared" si="149"/>
        <v>S</v>
      </c>
      <c r="Y72" s="51" t="str">
        <f t="shared" si="150"/>
        <v>S</v>
      </c>
      <c r="Z72" s="51" t="str">
        <f t="shared" si="151"/>
        <v>S</v>
      </c>
      <c r="AA72" s="53">
        <v>-1.6843588853474301</v>
      </c>
      <c r="AB72" s="53">
        <v>-1.38167388656029</v>
      </c>
      <c r="AC72" s="53">
        <v>47.052543454625599</v>
      </c>
      <c r="AD72" s="53">
        <v>45.075806202645801</v>
      </c>
      <c r="AE72" s="53">
        <v>1.6384013199907499</v>
      </c>
      <c r="AF72" s="53">
        <v>1.54326727644964</v>
      </c>
      <c r="AG72" s="53">
        <v>0.69305225977485296</v>
      </c>
      <c r="AH72" s="53">
        <v>0.64770252991781896</v>
      </c>
      <c r="AI72" s="54" t="s">
        <v>39</v>
      </c>
      <c r="AJ72" s="54" t="s">
        <v>39</v>
      </c>
      <c r="AK72" s="54" t="s">
        <v>39</v>
      </c>
      <c r="AL72" s="54" t="s">
        <v>39</v>
      </c>
      <c r="AM72" s="54" t="s">
        <v>39</v>
      </c>
      <c r="AN72" s="54" t="s">
        <v>39</v>
      </c>
      <c r="AO72" s="54" t="s">
        <v>42</v>
      </c>
      <c r="AP72" s="54" t="s">
        <v>42</v>
      </c>
      <c r="AR72" s="55" t="s">
        <v>45</v>
      </c>
      <c r="AS72" s="53">
        <v>-1.83479107370433</v>
      </c>
      <c r="AT72" s="53">
        <v>-1.6237819867810701</v>
      </c>
      <c r="AU72" s="53">
        <v>48.467621608912999</v>
      </c>
      <c r="AV72" s="53">
        <v>47.068713217609201</v>
      </c>
      <c r="AW72" s="53">
        <v>1.6836837807926801</v>
      </c>
      <c r="AX72" s="53">
        <v>1.6198092439485201</v>
      </c>
      <c r="AY72" s="53">
        <v>0.68246393329774402</v>
      </c>
      <c r="AZ72" s="53">
        <v>0.70648446797057196</v>
      </c>
      <c r="BA72" s="54" t="s">
        <v>39</v>
      </c>
      <c r="BB72" s="54" t="s">
        <v>39</v>
      </c>
      <c r="BC72" s="54" t="s">
        <v>39</v>
      </c>
      <c r="BD72" s="54" t="s">
        <v>39</v>
      </c>
      <c r="BE72" s="54" t="s">
        <v>39</v>
      </c>
      <c r="BF72" s="54" t="s">
        <v>39</v>
      </c>
      <c r="BG72" s="54" t="s">
        <v>42</v>
      </c>
      <c r="BH72" s="54" t="s">
        <v>42</v>
      </c>
      <c r="BI72" s="50">
        <f t="shared" si="152"/>
        <v>1</v>
      </c>
      <c r="BJ72" s="50" t="s">
        <v>45</v>
      </c>
      <c r="BK72" s="53">
        <v>-1.75261954637585</v>
      </c>
      <c r="BL72" s="53">
        <v>-1.5537418558679299</v>
      </c>
      <c r="BM72" s="53">
        <v>47.711807796612902</v>
      </c>
      <c r="BN72" s="53">
        <v>46.367428032967098</v>
      </c>
      <c r="BO72" s="53">
        <v>1.6591020301282999</v>
      </c>
      <c r="BP72" s="53">
        <v>1.59804313329395</v>
      </c>
      <c r="BQ72" s="53">
        <v>0.691906189651458</v>
      </c>
      <c r="BR72" s="53">
        <v>0.71335534686557001</v>
      </c>
      <c r="BS72" s="50" t="s">
        <v>39</v>
      </c>
      <c r="BT72" s="50" t="s">
        <v>39</v>
      </c>
      <c r="BU72" s="50" t="s">
        <v>39</v>
      </c>
      <c r="BV72" s="50" t="s">
        <v>39</v>
      </c>
      <c r="BW72" s="50" t="s">
        <v>39</v>
      </c>
      <c r="BX72" s="50" t="s">
        <v>39</v>
      </c>
      <c r="BY72" s="50" t="s">
        <v>42</v>
      </c>
      <c r="BZ72" s="50" t="s">
        <v>42</v>
      </c>
    </row>
    <row r="73" spans="1:78" s="50" customFormat="1" x14ac:dyDescent="0.3">
      <c r="A73" s="49" t="s">
        <v>60</v>
      </c>
      <c r="B73" s="50">
        <v>23773359</v>
      </c>
      <c r="C73" s="50" t="s">
        <v>2</v>
      </c>
      <c r="D73" s="50" t="s">
        <v>508</v>
      </c>
      <c r="E73" s="50" t="s">
        <v>221</v>
      </c>
      <c r="F73" s="59"/>
      <c r="G73" s="51">
        <v>0.57499999999999996</v>
      </c>
      <c r="H73" s="51" t="str">
        <f t="shared" ref="H73" si="153">IF(G73&gt;0.8,"VG",IF(G73&gt;0.7,"G",IF(G73&gt;0.45,"S","NS")))</f>
        <v>S</v>
      </c>
      <c r="I73" s="51" t="str">
        <f t="shared" ref="I73" si="154">AJ73</f>
        <v>NS</v>
      </c>
      <c r="J73" s="51" t="str">
        <f t="shared" ref="J73" si="155">BB73</f>
        <v>NS</v>
      </c>
      <c r="K73" s="51" t="str">
        <f t="shared" ref="K73" si="156">BT73</f>
        <v>NS</v>
      </c>
      <c r="L73" s="52">
        <v>7.2300000000000003E-2</v>
      </c>
      <c r="M73" s="51" t="str">
        <f t="shared" ref="M73" si="157">IF(ABS(L73)&lt;5%,"VG",IF(ABS(L73)&lt;10%,"G",IF(ABS(L73)&lt;15%,"S","NS")))</f>
        <v>G</v>
      </c>
      <c r="N73" s="51" t="str">
        <f t="shared" ref="N73" si="158">AO73</f>
        <v>S</v>
      </c>
      <c r="O73" s="51" t="str">
        <f t="shared" ref="O73" si="159">BD73</f>
        <v>NS</v>
      </c>
      <c r="P73" s="51" t="str">
        <f t="shared" ref="P73" si="160">BY73</f>
        <v>S</v>
      </c>
      <c r="Q73" s="51">
        <v>0.63800000000000001</v>
      </c>
      <c r="R73" s="51" t="str">
        <f t="shared" ref="R73" si="161">IF(Q73&lt;=0.5,"VG",IF(Q73&lt;=0.6,"G",IF(Q73&lt;=0.7,"S","NS")))</f>
        <v>S</v>
      </c>
      <c r="S73" s="51" t="str">
        <f t="shared" ref="S73" si="162">AN73</f>
        <v>NS</v>
      </c>
      <c r="T73" s="51" t="str">
        <f t="shared" ref="T73" si="163">BF73</f>
        <v>NS</v>
      </c>
      <c r="U73" s="51" t="str">
        <f t="shared" ref="U73" si="164">BX73</f>
        <v>NS</v>
      </c>
      <c r="V73" s="51">
        <v>0.67279999999999995</v>
      </c>
      <c r="W73" s="51" t="str">
        <f t="shared" ref="W73" si="165">IF(V73&gt;0.85,"VG",IF(V73&gt;0.75,"G",IF(V73&gt;0.6,"S","NS")))</f>
        <v>S</v>
      </c>
      <c r="X73" s="51" t="str">
        <f t="shared" ref="X73" si="166">AP73</f>
        <v>S</v>
      </c>
      <c r="Y73" s="51" t="str">
        <f t="shared" ref="Y73" si="167">BH73</f>
        <v>S</v>
      </c>
      <c r="Z73" s="51" t="str">
        <f t="shared" ref="Z73" si="168">BZ73</f>
        <v>S</v>
      </c>
      <c r="AA73" s="53">
        <v>-1.6843588853474301</v>
      </c>
      <c r="AB73" s="53">
        <v>-1.38167388656029</v>
      </c>
      <c r="AC73" s="53">
        <v>47.052543454625599</v>
      </c>
      <c r="AD73" s="53">
        <v>45.075806202645801</v>
      </c>
      <c r="AE73" s="53">
        <v>1.6384013199907499</v>
      </c>
      <c r="AF73" s="53">
        <v>1.54326727644964</v>
      </c>
      <c r="AG73" s="53">
        <v>0.69305225977485296</v>
      </c>
      <c r="AH73" s="53">
        <v>0.64770252991781896</v>
      </c>
      <c r="AI73" s="54" t="s">
        <v>39</v>
      </c>
      <c r="AJ73" s="54" t="s">
        <v>39</v>
      </c>
      <c r="AK73" s="54" t="s">
        <v>39</v>
      </c>
      <c r="AL73" s="54" t="s">
        <v>39</v>
      </c>
      <c r="AM73" s="54" t="s">
        <v>39</v>
      </c>
      <c r="AN73" s="54" t="s">
        <v>39</v>
      </c>
      <c r="AO73" s="54" t="s">
        <v>42</v>
      </c>
      <c r="AP73" s="54" t="s">
        <v>42</v>
      </c>
      <c r="AR73" s="55" t="s">
        <v>45</v>
      </c>
      <c r="AS73" s="53">
        <v>-1.83479107370433</v>
      </c>
      <c r="AT73" s="53">
        <v>-1.6237819867810701</v>
      </c>
      <c r="AU73" s="53">
        <v>48.467621608912999</v>
      </c>
      <c r="AV73" s="53">
        <v>47.068713217609201</v>
      </c>
      <c r="AW73" s="53">
        <v>1.6836837807926801</v>
      </c>
      <c r="AX73" s="53">
        <v>1.6198092439485201</v>
      </c>
      <c r="AY73" s="53">
        <v>0.68246393329774402</v>
      </c>
      <c r="AZ73" s="53">
        <v>0.70648446797057196</v>
      </c>
      <c r="BA73" s="54" t="s">
        <v>39</v>
      </c>
      <c r="BB73" s="54" t="s">
        <v>39</v>
      </c>
      <c r="BC73" s="54" t="s">
        <v>39</v>
      </c>
      <c r="BD73" s="54" t="s">
        <v>39</v>
      </c>
      <c r="BE73" s="54" t="s">
        <v>39</v>
      </c>
      <c r="BF73" s="54" t="s">
        <v>39</v>
      </c>
      <c r="BG73" s="54" t="s">
        <v>42</v>
      </c>
      <c r="BH73" s="54" t="s">
        <v>42</v>
      </c>
      <c r="BI73" s="50">
        <f t="shared" ref="BI73" si="169">IF(BJ73=AR73,1,0)</f>
        <v>1</v>
      </c>
      <c r="BJ73" s="50" t="s">
        <v>45</v>
      </c>
      <c r="BK73" s="53">
        <v>-1.75261954637585</v>
      </c>
      <c r="BL73" s="53">
        <v>-1.5537418558679299</v>
      </c>
      <c r="BM73" s="53">
        <v>47.711807796612902</v>
      </c>
      <c r="BN73" s="53">
        <v>46.367428032967098</v>
      </c>
      <c r="BO73" s="53">
        <v>1.6591020301282999</v>
      </c>
      <c r="BP73" s="53">
        <v>1.59804313329395</v>
      </c>
      <c r="BQ73" s="53">
        <v>0.691906189651458</v>
      </c>
      <c r="BR73" s="53">
        <v>0.71335534686557001</v>
      </c>
      <c r="BS73" s="50" t="s">
        <v>39</v>
      </c>
      <c r="BT73" s="50" t="s">
        <v>39</v>
      </c>
      <c r="BU73" s="50" t="s">
        <v>39</v>
      </c>
      <c r="BV73" s="50" t="s">
        <v>39</v>
      </c>
      <c r="BW73" s="50" t="s">
        <v>39</v>
      </c>
      <c r="BX73" s="50" t="s">
        <v>39</v>
      </c>
      <c r="BY73" s="50" t="s">
        <v>42</v>
      </c>
      <c r="BZ73" s="50" t="s">
        <v>42</v>
      </c>
    </row>
    <row r="74" spans="1:78" s="50" customFormat="1" x14ac:dyDescent="0.3">
      <c r="A74" s="49" t="s">
        <v>60</v>
      </c>
      <c r="B74" s="50">
        <v>23773359</v>
      </c>
      <c r="C74" s="50" t="s">
        <v>2</v>
      </c>
      <c r="D74" s="50" t="s">
        <v>531</v>
      </c>
      <c r="E74" s="50" t="s">
        <v>221</v>
      </c>
      <c r="F74" s="59"/>
      <c r="G74" s="51">
        <v>0.57499999999999996</v>
      </c>
      <c r="H74" s="51" t="str">
        <f t="shared" ref="H74" si="170">IF(G74&gt;0.8,"VG",IF(G74&gt;0.7,"G",IF(G74&gt;0.45,"S","NS")))</f>
        <v>S</v>
      </c>
      <c r="I74" s="51" t="str">
        <f t="shared" ref="I74" si="171">AJ74</f>
        <v>NS</v>
      </c>
      <c r="J74" s="51" t="str">
        <f t="shared" ref="J74" si="172">BB74</f>
        <v>NS</v>
      </c>
      <c r="K74" s="51" t="str">
        <f t="shared" ref="K74" si="173">BT74</f>
        <v>NS</v>
      </c>
      <c r="L74" s="52">
        <v>7.2300000000000003E-2</v>
      </c>
      <c r="M74" s="51" t="str">
        <f t="shared" ref="M74" si="174">IF(ABS(L74)&lt;5%,"VG",IF(ABS(L74)&lt;10%,"G",IF(ABS(L74)&lt;15%,"S","NS")))</f>
        <v>G</v>
      </c>
      <c r="N74" s="51" t="str">
        <f t="shared" ref="N74" si="175">AO74</f>
        <v>S</v>
      </c>
      <c r="O74" s="51" t="str">
        <f t="shared" ref="O74" si="176">BD74</f>
        <v>NS</v>
      </c>
      <c r="P74" s="51" t="str">
        <f t="shared" ref="P74" si="177">BY74</f>
        <v>S</v>
      </c>
      <c r="Q74" s="51">
        <v>0.63800000000000001</v>
      </c>
      <c r="R74" s="51" t="str">
        <f t="shared" ref="R74" si="178">IF(Q74&lt;=0.5,"VG",IF(Q74&lt;=0.6,"G",IF(Q74&lt;=0.7,"S","NS")))</f>
        <v>S</v>
      </c>
      <c r="S74" s="51" t="str">
        <f t="shared" ref="S74" si="179">AN74</f>
        <v>NS</v>
      </c>
      <c r="T74" s="51" t="str">
        <f t="shared" ref="T74" si="180">BF74</f>
        <v>NS</v>
      </c>
      <c r="U74" s="51" t="str">
        <f t="shared" ref="U74" si="181">BX74</f>
        <v>NS</v>
      </c>
      <c r="V74" s="51">
        <v>0.67279999999999995</v>
      </c>
      <c r="W74" s="51" t="str">
        <f t="shared" ref="W74" si="182">IF(V74&gt;0.85,"VG",IF(V74&gt;0.75,"G",IF(V74&gt;0.6,"S","NS")))</f>
        <v>S</v>
      </c>
      <c r="X74" s="51" t="str">
        <f t="shared" ref="X74" si="183">AP74</f>
        <v>S</v>
      </c>
      <c r="Y74" s="51" t="str">
        <f t="shared" ref="Y74" si="184">BH74</f>
        <v>S</v>
      </c>
      <c r="Z74" s="51" t="str">
        <f t="shared" ref="Z74" si="185">BZ74</f>
        <v>S</v>
      </c>
      <c r="AA74" s="53">
        <v>-1.6843588853474301</v>
      </c>
      <c r="AB74" s="53">
        <v>-1.38167388656029</v>
      </c>
      <c r="AC74" s="53">
        <v>47.052543454625599</v>
      </c>
      <c r="AD74" s="53">
        <v>45.075806202645801</v>
      </c>
      <c r="AE74" s="53">
        <v>1.6384013199907499</v>
      </c>
      <c r="AF74" s="53">
        <v>1.54326727644964</v>
      </c>
      <c r="AG74" s="53">
        <v>0.69305225977485296</v>
      </c>
      <c r="AH74" s="53">
        <v>0.64770252991781896</v>
      </c>
      <c r="AI74" s="54" t="s">
        <v>39</v>
      </c>
      <c r="AJ74" s="54" t="s">
        <v>39</v>
      </c>
      <c r="AK74" s="54" t="s">
        <v>39</v>
      </c>
      <c r="AL74" s="54" t="s">
        <v>39</v>
      </c>
      <c r="AM74" s="54" t="s">
        <v>39</v>
      </c>
      <c r="AN74" s="54" t="s">
        <v>39</v>
      </c>
      <c r="AO74" s="54" t="s">
        <v>42</v>
      </c>
      <c r="AP74" s="54" t="s">
        <v>42</v>
      </c>
      <c r="AR74" s="55" t="s">
        <v>45</v>
      </c>
      <c r="AS74" s="53">
        <v>-1.83479107370433</v>
      </c>
      <c r="AT74" s="53">
        <v>-1.6237819867810701</v>
      </c>
      <c r="AU74" s="53">
        <v>48.467621608912999</v>
      </c>
      <c r="AV74" s="53">
        <v>47.068713217609201</v>
      </c>
      <c r="AW74" s="53">
        <v>1.6836837807926801</v>
      </c>
      <c r="AX74" s="53">
        <v>1.6198092439485201</v>
      </c>
      <c r="AY74" s="53">
        <v>0.68246393329774402</v>
      </c>
      <c r="AZ74" s="53">
        <v>0.70648446797057196</v>
      </c>
      <c r="BA74" s="54" t="s">
        <v>39</v>
      </c>
      <c r="BB74" s="54" t="s">
        <v>39</v>
      </c>
      <c r="BC74" s="54" t="s">
        <v>39</v>
      </c>
      <c r="BD74" s="54" t="s">
        <v>39</v>
      </c>
      <c r="BE74" s="54" t="s">
        <v>39</v>
      </c>
      <c r="BF74" s="54" t="s">
        <v>39</v>
      </c>
      <c r="BG74" s="54" t="s">
        <v>42</v>
      </c>
      <c r="BH74" s="54" t="s">
        <v>42</v>
      </c>
      <c r="BI74" s="50">
        <f t="shared" ref="BI74" si="186">IF(BJ74=AR74,1,0)</f>
        <v>1</v>
      </c>
      <c r="BJ74" s="50" t="s">
        <v>45</v>
      </c>
      <c r="BK74" s="53">
        <v>-1.75261954637585</v>
      </c>
      <c r="BL74" s="53">
        <v>-1.5537418558679299</v>
      </c>
      <c r="BM74" s="53">
        <v>47.711807796612902</v>
      </c>
      <c r="BN74" s="53">
        <v>46.367428032967098</v>
      </c>
      <c r="BO74" s="53">
        <v>1.6591020301282999</v>
      </c>
      <c r="BP74" s="53">
        <v>1.59804313329395</v>
      </c>
      <c r="BQ74" s="53">
        <v>0.691906189651458</v>
      </c>
      <c r="BR74" s="53">
        <v>0.71335534686557001</v>
      </c>
      <c r="BS74" s="50" t="s">
        <v>39</v>
      </c>
      <c r="BT74" s="50" t="s">
        <v>39</v>
      </c>
      <c r="BU74" s="50" t="s">
        <v>39</v>
      </c>
      <c r="BV74" s="50" t="s">
        <v>39</v>
      </c>
      <c r="BW74" s="50" t="s">
        <v>39</v>
      </c>
      <c r="BX74" s="50" t="s">
        <v>39</v>
      </c>
      <c r="BY74" s="50" t="s">
        <v>42</v>
      </c>
      <c r="BZ74" s="50" t="s">
        <v>42</v>
      </c>
    </row>
    <row r="75" spans="1:78" s="50" customFormat="1" x14ac:dyDescent="0.3">
      <c r="A75" s="49" t="s">
        <v>60</v>
      </c>
      <c r="B75" s="50">
        <v>23773359</v>
      </c>
      <c r="C75" s="50" t="s">
        <v>2</v>
      </c>
      <c r="D75" s="50" t="s">
        <v>544</v>
      </c>
      <c r="E75" s="50" t="s">
        <v>221</v>
      </c>
      <c r="F75" s="59"/>
      <c r="G75" s="51">
        <v>0.57199999999999995</v>
      </c>
      <c r="H75" s="51" t="str">
        <f t="shared" ref="H75" si="187">IF(G75&gt;0.8,"VG",IF(G75&gt;0.7,"G",IF(G75&gt;0.45,"S","NS")))</f>
        <v>S</v>
      </c>
      <c r="I75" s="51" t="str">
        <f t="shared" ref="I75" si="188">AJ75</f>
        <v>NS</v>
      </c>
      <c r="J75" s="51" t="str">
        <f t="shared" ref="J75" si="189">BB75</f>
        <v>NS</v>
      </c>
      <c r="K75" s="51" t="str">
        <f t="shared" ref="K75" si="190">BT75</f>
        <v>NS</v>
      </c>
      <c r="L75" s="52">
        <v>7.2999999999999995E-2</v>
      </c>
      <c r="M75" s="51" t="str">
        <f t="shared" ref="M75" si="191">IF(ABS(L75)&lt;5%,"VG",IF(ABS(L75)&lt;10%,"G",IF(ABS(L75)&lt;15%,"S","NS")))</f>
        <v>G</v>
      </c>
      <c r="N75" s="51" t="str">
        <f t="shared" ref="N75" si="192">AO75</f>
        <v>S</v>
      </c>
      <c r="O75" s="51" t="str">
        <f t="shared" ref="O75" si="193">BD75</f>
        <v>NS</v>
      </c>
      <c r="P75" s="51" t="str">
        <f t="shared" ref="P75" si="194">BY75</f>
        <v>S</v>
      </c>
      <c r="Q75" s="51">
        <v>0.63800000000000001</v>
      </c>
      <c r="R75" s="51" t="str">
        <f t="shared" ref="R75" si="195">IF(Q75&lt;=0.5,"VG",IF(Q75&lt;=0.6,"G",IF(Q75&lt;=0.7,"S","NS")))</f>
        <v>S</v>
      </c>
      <c r="S75" s="51" t="str">
        <f t="shared" ref="S75" si="196">AN75</f>
        <v>NS</v>
      </c>
      <c r="T75" s="51" t="str">
        <f t="shared" ref="T75" si="197">BF75</f>
        <v>NS</v>
      </c>
      <c r="U75" s="51" t="str">
        <f t="shared" ref="U75" si="198">BX75</f>
        <v>NS</v>
      </c>
      <c r="V75" s="51">
        <v>0.67279999999999995</v>
      </c>
      <c r="W75" s="51" t="str">
        <f t="shared" ref="W75" si="199">IF(V75&gt;0.85,"VG",IF(V75&gt;0.75,"G",IF(V75&gt;0.6,"S","NS")))</f>
        <v>S</v>
      </c>
      <c r="X75" s="51" t="str">
        <f t="shared" ref="X75" si="200">AP75</f>
        <v>S</v>
      </c>
      <c r="Y75" s="51" t="str">
        <f t="shared" ref="Y75" si="201">BH75</f>
        <v>S</v>
      </c>
      <c r="Z75" s="51" t="str">
        <f t="shared" ref="Z75" si="202">BZ75</f>
        <v>S</v>
      </c>
      <c r="AA75" s="53">
        <v>-1.6843588853474301</v>
      </c>
      <c r="AB75" s="53">
        <v>-1.38167388656029</v>
      </c>
      <c r="AC75" s="53">
        <v>47.052543454625599</v>
      </c>
      <c r="AD75" s="53">
        <v>45.075806202645801</v>
      </c>
      <c r="AE75" s="53">
        <v>1.6384013199907499</v>
      </c>
      <c r="AF75" s="53">
        <v>1.54326727644964</v>
      </c>
      <c r="AG75" s="53">
        <v>0.69305225977485296</v>
      </c>
      <c r="AH75" s="53">
        <v>0.64770252991781896</v>
      </c>
      <c r="AI75" s="54" t="s">
        <v>39</v>
      </c>
      <c r="AJ75" s="54" t="s">
        <v>39</v>
      </c>
      <c r="AK75" s="54" t="s">
        <v>39</v>
      </c>
      <c r="AL75" s="54" t="s">
        <v>39</v>
      </c>
      <c r="AM75" s="54" t="s">
        <v>39</v>
      </c>
      <c r="AN75" s="54" t="s">
        <v>39</v>
      </c>
      <c r="AO75" s="54" t="s">
        <v>42</v>
      </c>
      <c r="AP75" s="54" t="s">
        <v>42</v>
      </c>
      <c r="AR75" s="55" t="s">
        <v>45</v>
      </c>
      <c r="AS75" s="53">
        <v>-1.83479107370433</v>
      </c>
      <c r="AT75" s="53">
        <v>-1.6237819867810701</v>
      </c>
      <c r="AU75" s="53">
        <v>48.467621608912999</v>
      </c>
      <c r="AV75" s="53">
        <v>47.068713217609201</v>
      </c>
      <c r="AW75" s="53">
        <v>1.6836837807926801</v>
      </c>
      <c r="AX75" s="53">
        <v>1.6198092439485201</v>
      </c>
      <c r="AY75" s="53">
        <v>0.68246393329774402</v>
      </c>
      <c r="AZ75" s="53">
        <v>0.70648446797057196</v>
      </c>
      <c r="BA75" s="54" t="s">
        <v>39</v>
      </c>
      <c r="BB75" s="54" t="s">
        <v>39</v>
      </c>
      <c r="BC75" s="54" t="s">
        <v>39</v>
      </c>
      <c r="BD75" s="54" t="s">
        <v>39</v>
      </c>
      <c r="BE75" s="54" t="s">
        <v>39</v>
      </c>
      <c r="BF75" s="54" t="s">
        <v>39</v>
      </c>
      <c r="BG75" s="54" t="s">
        <v>42</v>
      </c>
      <c r="BH75" s="54" t="s">
        <v>42</v>
      </c>
      <c r="BI75" s="50">
        <f t="shared" ref="BI75" si="203">IF(BJ75=AR75,1,0)</f>
        <v>1</v>
      </c>
      <c r="BJ75" s="50" t="s">
        <v>45</v>
      </c>
      <c r="BK75" s="53">
        <v>-1.75261954637585</v>
      </c>
      <c r="BL75" s="53">
        <v>-1.5537418558679299</v>
      </c>
      <c r="BM75" s="53">
        <v>47.711807796612902</v>
      </c>
      <c r="BN75" s="53">
        <v>46.367428032967098</v>
      </c>
      <c r="BO75" s="53">
        <v>1.6591020301282999</v>
      </c>
      <c r="BP75" s="53">
        <v>1.59804313329395</v>
      </c>
      <c r="BQ75" s="53">
        <v>0.691906189651458</v>
      </c>
      <c r="BR75" s="53">
        <v>0.71335534686557001</v>
      </c>
      <c r="BS75" s="50" t="s">
        <v>39</v>
      </c>
      <c r="BT75" s="50" t="s">
        <v>39</v>
      </c>
      <c r="BU75" s="50" t="s">
        <v>39</v>
      </c>
      <c r="BV75" s="50" t="s">
        <v>39</v>
      </c>
      <c r="BW75" s="50" t="s">
        <v>39</v>
      </c>
      <c r="BX75" s="50" t="s">
        <v>39</v>
      </c>
      <c r="BY75" s="50" t="s">
        <v>42</v>
      </c>
      <c r="BZ75" s="50" t="s">
        <v>42</v>
      </c>
    </row>
    <row r="76" spans="1:78" x14ac:dyDescent="0.3">
      <c r="A76" s="1"/>
      <c r="G76" s="7"/>
      <c r="H76" s="7"/>
      <c r="I76" s="7"/>
      <c r="J76" s="7"/>
      <c r="K76" s="7"/>
      <c r="L76" s="56"/>
      <c r="M76" s="7"/>
      <c r="N76" s="7"/>
      <c r="O76" s="7"/>
      <c r="P76" s="7"/>
      <c r="Q76" s="7"/>
      <c r="R76" s="7"/>
      <c r="S76" s="7"/>
      <c r="T76" s="7"/>
      <c r="U76" s="7"/>
      <c r="AA76" s="24"/>
      <c r="AB76" s="24"/>
      <c r="AC76" s="24"/>
      <c r="AD76" s="24"/>
      <c r="AE76" s="24"/>
      <c r="AF76" s="24"/>
      <c r="AG76" s="24"/>
      <c r="AH76" s="24"/>
      <c r="AI76" s="2"/>
      <c r="AJ76" s="2"/>
      <c r="AK76" s="2"/>
      <c r="AL76" s="2"/>
      <c r="AM76" s="2"/>
      <c r="AN76" s="2"/>
      <c r="AO76" s="2"/>
      <c r="AP76" s="2"/>
      <c r="AR76" s="33"/>
      <c r="AS76" s="24"/>
      <c r="AT76" s="24"/>
      <c r="AU76" s="24"/>
      <c r="AV76" s="24"/>
      <c r="AW76" s="24"/>
      <c r="AX76" s="24"/>
      <c r="AY76" s="24"/>
      <c r="AZ76" s="24"/>
      <c r="BA76" s="2"/>
      <c r="BB76" s="2"/>
      <c r="BC76" s="2"/>
      <c r="BD76" s="2"/>
      <c r="BE76" s="2"/>
      <c r="BF76" s="2"/>
      <c r="BG76" s="2"/>
      <c r="BH76" s="2"/>
      <c r="BK76" s="24"/>
      <c r="BL76" s="24"/>
      <c r="BM76" s="24"/>
      <c r="BN76" s="24"/>
      <c r="BO76" s="24"/>
      <c r="BP76" s="24"/>
      <c r="BQ76" s="24"/>
      <c r="BR76" s="24"/>
    </row>
    <row r="77" spans="1:78" x14ac:dyDescent="0.3">
      <c r="A77" s="1">
        <v>14159200</v>
      </c>
      <c r="B77">
        <v>23773037</v>
      </c>
      <c r="C77" t="s">
        <v>3</v>
      </c>
      <c r="D77" t="s">
        <v>59</v>
      </c>
      <c r="G77" s="7">
        <v>0.80900000000000005</v>
      </c>
      <c r="H77" s="7" t="str">
        <f t="shared" ref="H77:H105" si="204">IF(G77&gt;0.8,"VG",IF(G77&gt;0.7,"G",IF(G77&gt;0.45,"S","NS")))</f>
        <v>VG</v>
      </c>
      <c r="I77" s="7" t="str">
        <f t="shared" ref="I77:I105" si="205">AJ77</f>
        <v>G</v>
      </c>
      <c r="J77" s="7" t="str">
        <f t="shared" ref="J77:J105" si="206">BB77</f>
        <v>G</v>
      </c>
      <c r="K77" s="7" t="str">
        <f t="shared" ref="K77:K105" si="207">BT77</f>
        <v>G</v>
      </c>
      <c r="L77" s="56">
        <v>1E-3</v>
      </c>
      <c r="M77" s="7" t="str">
        <f t="shared" ref="M77:M105" si="208">IF(ABS(L77)&lt;5%,"VG",IF(ABS(L77)&lt;10%,"G",IF(ABS(L77)&lt;15%,"S","NS")))</f>
        <v>VG</v>
      </c>
      <c r="N77" s="7" t="str">
        <f t="shared" ref="N77:N105" si="209">AO77</f>
        <v>VG</v>
      </c>
      <c r="O77" s="7" t="str">
        <f t="shared" ref="O77:O105" si="210">BD77</f>
        <v>S</v>
      </c>
      <c r="P77" s="7" t="str">
        <f t="shared" ref="P77:P105" si="211">BY77</f>
        <v>VG</v>
      </c>
      <c r="Q77" s="7">
        <v>0.436</v>
      </c>
      <c r="R77" s="7" t="str">
        <f t="shared" ref="R77:R105" si="212">IF(Q77&lt;=0.5,"VG",IF(Q77&lt;=0.6,"G",IF(Q77&lt;=0.7,"S","NS")))</f>
        <v>VG</v>
      </c>
      <c r="S77" s="7" t="str">
        <f t="shared" ref="S77:S105" si="213">AN77</f>
        <v>VG</v>
      </c>
      <c r="T77" s="7" t="str">
        <f t="shared" ref="T77:T105" si="214">BF77</f>
        <v>VG</v>
      </c>
      <c r="U77" s="7" t="str">
        <f t="shared" ref="U77:U105" si="215">BX77</f>
        <v>VG</v>
      </c>
      <c r="V77" s="7">
        <v>0.80900000000000005</v>
      </c>
      <c r="W77" s="7" t="str">
        <f t="shared" ref="W77:W105" si="216">IF(V77&gt;0.85,"VG",IF(V77&gt;0.75,"G",IF(V77&gt;0.6,"S","NS")))</f>
        <v>G</v>
      </c>
      <c r="X77" s="7" t="str">
        <f t="shared" ref="X77:X105" si="217">AP77</f>
        <v>G</v>
      </c>
      <c r="Y77" s="7" t="str">
        <f t="shared" ref="Y77:Y105" si="218">BH77</f>
        <v>G</v>
      </c>
      <c r="Z77" s="7" t="str">
        <f t="shared" ref="Z77:Z105" si="219">BZ77</f>
        <v>VG</v>
      </c>
      <c r="AA77" s="24">
        <v>0.75970108906368805</v>
      </c>
      <c r="AB77" s="24">
        <v>0.75063879960706603</v>
      </c>
      <c r="AC77" s="24">
        <v>18.415634885623501</v>
      </c>
      <c r="AD77" s="24">
        <v>15.2545356125226</v>
      </c>
      <c r="AE77" s="24">
        <v>0.49020292832286499</v>
      </c>
      <c r="AF77" s="24">
        <v>0.49936079180581799</v>
      </c>
      <c r="AG77" s="24">
        <v>0.86660761316030299</v>
      </c>
      <c r="AH77" s="24">
        <v>0.81789718318883897</v>
      </c>
      <c r="AI77" s="2" t="s">
        <v>41</v>
      </c>
      <c r="AJ77" s="2" t="s">
        <v>41</v>
      </c>
      <c r="AK77" s="2" t="s">
        <v>39</v>
      </c>
      <c r="AL77" s="2" t="s">
        <v>39</v>
      </c>
      <c r="AM77" s="2" t="s">
        <v>43</v>
      </c>
      <c r="AN77" s="2" t="s">
        <v>43</v>
      </c>
      <c r="AO77" s="2" t="s">
        <v>43</v>
      </c>
      <c r="AP77" s="2" t="s">
        <v>41</v>
      </c>
      <c r="AR77" s="33" t="s">
        <v>46</v>
      </c>
      <c r="AS77" s="24">
        <v>0.764077031229909</v>
      </c>
      <c r="AT77" s="24">
        <v>0.78185212897951994</v>
      </c>
      <c r="AU77" s="24">
        <v>11.7523691987757</v>
      </c>
      <c r="AV77" s="24">
        <v>11.2784086121226</v>
      </c>
      <c r="AW77" s="24">
        <v>0.48571902245031601</v>
      </c>
      <c r="AX77" s="24">
        <v>0.46706302681809397</v>
      </c>
      <c r="AY77" s="24">
        <v>0.80328492295590603</v>
      </c>
      <c r="AZ77" s="24">
        <v>0.81869273756447003</v>
      </c>
      <c r="BA77" s="2" t="s">
        <v>41</v>
      </c>
      <c r="BB77" s="2" t="s">
        <v>41</v>
      </c>
      <c r="BC77" s="2" t="s">
        <v>42</v>
      </c>
      <c r="BD77" s="2" t="s">
        <v>42</v>
      </c>
      <c r="BE77" s="2" t="s">
        <v>43</v>
      </c>
      <c r="BF77" s="2" t="s">
        <v>43</v>
      </c>
      <c r="BG77" s="2" t="s">
        <v>41</v>
      </c>
      <c r="BH77" s="2" t="s">
        <v>41</v>
      </c>
      <c r="BI77">
        <f t="shared" ref="BI77:BI105" si="220">IF(BJ77=AR77,1,0)</f>
        <v>1</v>
      </c>
      <c r="BJ77" t="s">
        <v>46</v>
      </c>
      <c r="BK77" s="24">
        <v>0.77280838950758401</v>
      </c>
      <c r="BL77" s="24">
        <v>0.79008821186110201</v>
      </c>
      <c r="BM77" s="24">
        <v>17.311852514792498</v>
      </c>
      <c r="BN77" s="24">
        <v>15.7081291725773</v>
      </c>
      <c r="BO77" s="24">
        <v>0.476646211033316</v>
      </c>
      <c r="BP77" s="24">
        <v>0.45816131235504698</v>
      </c>
      <c r="BQ77" s="24">
        <v>0.86857741991317705</v>
      </c>
      <c r="BR77" s="24">
        <v>0.86727983833181699</v>
      </c>
      <c r="BS77" t="s">
        <v>41</v>
      </c>
      <c r="BT77" t="s">
        <v>41</v>
      </c>
      <c r="BU77" t="s">
        <v>39</v>
      </c>
      <c r="BV77" t="s">
        <v>39</v>
      </c>
      <c r="BW77" t="s">
        <v>43</v>
      </c>
      <c r="BX77" t="s">
        <v>43</v>
      </c>
      <c r="BY77" t="s">
        <v>43</v>
      </c>
      <c r="BZ77" t="s">
        <v>43</v>
      </c>
    </row>
    <row r="78" spans="1:78" s="50" customFormat="1" x14ac:dyDescent="0.3">
      <c r="A78" s="49">
        <v>14159200</v>
      </c>
      <c r="B78" s="50">
        <v>23773037</v>
      </c>
      <c r="C78" s="50" t="s">
        <v>3</v>
      </c>
      <c r="D78" s="50" t="s">
        <v>75</v>
      </c>
      <c r="F78" s="58"/>
      <c r="G78" s="51">
        <v>0.76700000000000002</v>
      </c>
      <c r="H78" s="51" t="str">
        <f t="shared" si="204"/>
        <v>G</v>
      </c>
      <c r="I78" s="51" t="str">
        <f t="shared" si="205"/>
        <v>G</v>
      </c>
      <c r="J78" s="51" t="str">
        <f t="shared" si="206"/>
        <v>G</v>
      </c>
      <c r="K78" s="51" t="str">
        <f t="shared" si="207"/>
        <v>G</v>
      </c>
      <c r="L78" s="52">
        <v>-0.108</v>
      </c>
      <c r="M78" s="51" t="str">
        <f t="shared" si="208"/>
        <v>S</v>
      </c>
      <c r="N78" s="51" t="str">
        <f t="shared" si="209"/>
        <v>VG</v>
      </c>
      <c r="O78" s="51" t="str">
        <f t="shared" si="210"/>
        <v>S</v>
      </c>
      <c r="P78" s="51" t="str">
        <f t="shared" si="211"/>
        <v>VG</v>
      </c>
      <c r="Q78" s="51">
        <v>0.47399999999999998</v>
      </c>
      <c r="R78" s="51" t="str">
        <f t="shared" si="212"/>
        <v>VG</v>
      </c>
      <c r="S78" s="51" t="str">
        <f t="shared" si="213"/>
        <v>VG</v>
      </c>
      <c r="T78" s="51" t="str">
        <f t="shared" si="214"/>
        <v>VG</v>
      </c>
      <c r="U78" s="51" t="str">
        <f t="shared" si="215"/>
        <v>VG</v>
      </c>
      <c r="V78" s="51">
        <v>0.82299999999999995</v>
      </c>
      <c r="W78" s="51" t="str">
        <f t="shared" si="216"/>
        <v>G</v>
      </c>
      <c r="X78" s="51" t="str">
        <f t="shared" si="217"/>
        <v>G</v>
      </c>
      <c r="Y78" s="51" t="str">
        <f t="shared" si="218"/>
        <v>G</v>
      </c>
      <c r="Z78" s="51" t="str">
        <f t="shared" si="219"/>
        <v>VG</v>
      </c>
      <c r="AA78" s="53">
        <v>0.75970108906368805</v>
      </c>
      <c r="AB78" s="53">
        <v>0.75063879960706603</v>
      </c>
      <c r="AC78" s="53">
        <v>18.415634885623501</v>
      </c>
      <c r="AD78" s="53">
        <v>15.2545356125226</v>
      </c>
      <c r="AE78" s="53">
        <v>0.49020292832286499</v>
      </c>
      <c r="AF78" s="53">
        <v>0.49936079180581799</v>
      </c>
      <c r="AG78" s="53">
        <v>0.86660761316030299</v>
      </c>
      <c r="AH78" s="53">
        <v>0.81789718318883897</v>
      </c>
      <c r="AI78" s="54" t="s">
        <v>41</v>
      </c>
      <c r="AJ78" s="54" t="s">
        <v>41</v>
      </c>
      <c r="AK78" s="54" t="s">
        <v>39</v>
      </c>
      <c r="AL78" s="54" t="s">
        <v>39</v>
      </c>
      <c r="AM78" s="54" t="s">
        <v>43</v>
      </c>
      <c r="AN78" s="54" t="s">
        <v>43</v>
      </c>
      <c r="AO78" s="54" t="s">
        <v>43</v>
      </c>
      <c r="AP78" s="54" t="s">
        <v>41</v>
      </c>
      <c r="AR78" s="55" t="s">
        <v>46</v>
      </c>
      <c r="AS78" s="53">
        <v>0.764077031229909</v>
      </c>
      <c r="AT78" s="53">
        <v>0.78185212897951994</v>
      </c>
      <c r="AU78" s="53">
        <v>11.7523691987757</v>
      </c>
      <c r="AV78" s="53">
        <v>11.2784086121226</v>
      </c>
      <c r="AW78" s="53">
        <v>0.48571902245031601</v>
      </c>
      <c r="AX78" s="53">
        <v>0.46706302681809397</v>
      </c>
      <c r="AY78" s="53">
        <v>0.80328492295590603</v>
      </c>
      <c r="AZ78" s="53">
        <v>0.81869273756447003</v>
      </c>
      <c r="BA78" s="54" t="s">
        <v>41</v>
      </c>
      <c r="BB78" s="54" t="s">
        <v>41</v>
      </c>
      <c r="BC78" s="54" t="s">
        <v>42</v>
      </c>
      <c r="BD78" s="54" t="s">
        <v>42</v>
      </c>
      <c r="BE78" s="54" t="s">
        <v>43</v>
      </c>
      <c r="BF78" s="54" t="s">
        <v>43</v>
      </c>
      <c r="BG78" s="54" t="s">
        <v>41</v>
      </c>
      <c r="BH78" s="54" t="s">
        <v>41</v>
      </c>
      <c r="BI78" s="50">
        <f t="shared" si="220"/>
        <v>1</v>
      </c>
      <c r="BJ78" s="50" t="s">
        <v>46</v>
      </c>
      <c r="BK78" s="53">
        <v>0.77280838950758401</v>
      </c>
      <c r="BL78" s="53">
        <v>0.79008821186110201</v>
      </c>
      <c r="BM78" s="53">
        <v>17.311852514792498</v>
      </c>
      <c r="BN78" s="53">
        <v>15.7081291725773</v>
      </c>
      <c r="BO78" s="53">
        <v>0.476646211033316</v>
      </c>
      <c r="BP78" s="53">
        <v>0.45816131235504698</v>
      </c>
      <c r="BQ78" s="53">
        <v>0.86857741991317705</v>
      </c>
      <c r="BR78" s="53">
        <v>0.86727983833181699</v>
      </c>
      <c r="BS78" s="50" t="s">
        <v>41</v>
      </c>
      <c r="BT78" s="50" t="s">
        <v>41</v>
      </c>
      <c r="BU78" s="50" t="s">
        <v>39</v>
      </c>
      <c r="BV78" s="50" t="s">
        <v>39</v>
      </c>
      <c r="BW78" s="50" t="s">
        <v>43</v>
      </c>
      <c r="BX78" s="50" t="s">
        <v>43</v>
      </c>
      <c r="BY78" s="50" t="s">
        <v>43</v>
      </c>
      <c r="BZ78" s="50" t="s">
        <v>43</v>
      </c>
    </row>
    <row r="79" spans="1:78" s="50" customFormat="1" x14ac:dyDescent="0.3">
      <c r="A79" s="49">
        <v>14159200</v>
      </c>
      <c r="B79" s="50">
        <v>23773037</v>
      </c>
      <c r="C79" s="50" t="s">
        <v>3</v>
      </c>
      <c r="D79" s="50" t="s">
        <v>78</v>
      </c>
      <c r="F79" s="58"/>
      <c r="G79" s="51">
        <v>0.76700000000000002</v>
      </c>
      <c r="H79" s="51" t="str">
        <f t="shared" si="204"/>
        <v>G</v>
      </c>
      <c r="I79" s="51" t="str">
        <f t="shared" si="205"/>
        <v>G</v>
      </c>
      <c r="J79" s="51" t="str">
        <f t="shared" si="206"/>
        <v>G</v>
      </c>
      <c r="K79" s="51" t="str">
        <f t="shared" si="207"/>
        <v>G</v>
      </c>
      <c r="L79" s="52">
        <v>-0.111</v>
      </c>
      <c r="M79" s="51" t="str">
        <f t="shared" si="208"/>
        <v>S</v>
      </c>
      <c r="N79" s="51" t="str">
        <f t="shared" si="209"/>
        <v>VG</v>
      </c>
      <c r="O79" s="51" t="str">
        <f t="shared" si="210"/>
        <v>S</v>
      </c>
      <c r="P79" s="51" t="str">
        <f t="shared" si="211"/>
        <v>VG</v>
      </c>
      <c r="Q79" s="51">
        <v>0.47399999999999998</v>
      </c>
      <c r="R79" s="51" t="str">
        <f t="shared" si="212"/>
        <v>VG</v>
      </c>
      <c r="S79" s="51" t="str">
        <f t="shared" si="213"/>
        <v>VG</v>
      </c>
      <c r="T79" s="51" t="str">
        <f t="shared" si="214"/>
        <v>VG</v>
      </c>
      <c r="U79" s="51" t="str">
        <f t="shared" si="215"/>
        <v>VG</v>
      </c>
      <c r="V79" s="51">
        <v>0.83</v>
      </c>
      <c r="W79" s="51" t="str">
        <f t="shared" si="216"/>
        <v>G</v>
      </c>
      <c r="X79" s="51" t="str">
        <f t="shared" si="217"/>
        <v>G</v>
      </c>
      <c r="Y79" s="51" t="str">
        <f t="shared" si="218"/>
        <v>G</v>
      </c>
      <c r="Z79" s="51" t="str">
        <f t="shared" si="219"/>
        <v>VG</v>
      </c>
      <c r="AA79" s="53">
        <v>0.75970108906368805</v>
      </c>
      <c r="AB79" s="53">
        <v>0.75063879960706603</v>
      </c>
      <c r="AC79" s="53">
        <v>18.415634885623501</v>
      </c>
      <c r="AD79" s="53">
        <v>15.2545356125226</v>
      </c>
      <c r="AE79" s="53">
        <v>0.49020292832286499</v>
      </c>
      <c r="AF79" s="53">
        <v>0.49936079180581799</v>
      </c>
      <c r="AG79" s="53">
        <v>0.86660761316030299</v>
      </c>
      <c r="AH79" s="53">
        <v>0.81789718318883897</v>
      </c>
      <c r="AI79" s="54" t="s">
        <v>41</v>
      </c>
      <c r="AJ79" s="54" t="s">
        <v>41</v>
      </c>
      <c r="AK79" s="54" t="s">
        <v>39</v>
      </c>
      <c r="AL79" s="54" t="s">
        <v>39</v>
      </c>
      <c r="AM79" s="54" t="s">
        <v>43</v>
      </c>
      <c r="AN79" s="54" t="s">
        <v>43</v>
      </c>
      <c r="AO79" s="54" t="s">
        <v>43</v>
      </c>
      <c r="AP79" s="54" t="s">
        <v>41</v>
      </c>
      <c r="AR79" s="55" t="s">
        <v>46</v>
      </c>
      <c r="AS79" s="53">
        <v>0.764077031229909</v>
      </c>
      <c r="AT79" s="53">
        <v>0.78185212897951994</v>
      </c>
      <c r="AU79" s="53">
        <v>11.7523691987757</v>
      </c>
      <c r="AV79" s="53">
        <v>11.2784086121226</v>
      </c>
      <c r="AW79" s="53">
        <v>0.48571902245031601</v>
      </c>
      <c r="AX79" s="53">
        <v>0.46706302681809397</v>
      </c>
      <c r="AY79" s="53">
        <v>0.80328492295590603</v>
      </c>
      <c r="AZ79" s="53">
        <v>0.81869273756447003</v>
      </c>
      <c r="BA79" s="54" t="s">
        <v>41</v>
      </c>
      <c r="BB79" s="54" t="s">
        <v>41</v>
      </c>
      <c r="BC79" s="54" t="s">
        <v>42</v>
      </c>
      <c r="BD79" s="54" t="s">
        <v>42</v>
      </c>
      <c r="BE79" s="54" t="s">
        <v>43</v>
      </c>
      <c r="BF79" s="54" t="s">
        <v>43</v>
      </c>
      <c r="BG79" s="54" t="s">
        <v>41</v>
      </c>
      <c r="BH79" s="54" t="s">
        <v>41</v>
      </c>
      <c r="BI79" s="50">
        <f t="shared" si="220"/>
        <v>1</v>
      </c>
      <c r="BJ79" s="50" t="s">
        <v>46</v>
      </c>
      <c r="BK79" s="53">
        <v>0.77280838950758401</v>
      </c>
      <c r="BL79" s="53">
        <v>0.79008821186110201</v>
      </c>
      <c r="BM79" s="53">
        <v>17.311852514792498</v>
      </c>
      <c r="BN79" s="53">
        <v>15.7081291725773</v>
      </c>
      <c r="BO79" s="53">
        <v>0.476646211033316</v>
      </c>
      <c r="BP79" s="53">
        <v>0.45816131235504698</v>
      </c>
      <c r="BQ79" s="53">
        <v>0.86857741991317705</v>
      </c>
      <c r="BR79" s="53">
        <v>0.86727983833181699</v>
      </c>
      <c r="BS79" s="50" t="s">
        <v>41</v>
      </c>
      <c r="BT79" s="50" t="s">
        <v>41</v>
      </c>
      <c r="BU79" s="50" t="s">
        <v>39</v>
      </c>
      <c r="BV79" s="50" t="s">
        <v>39</v>
      </c>
      <c r="BW79" s="50" t="s">
        <v>43</v>
      </c>
      <c r="BX79" s="50" t="s">
        <v>43</v>
      </c>
      <c r="BY79" s="50" t="s">
        <v>43</v>
      </c>
      <c r="BZ79" s="50" t="s">
        <v>43</v>
      </c>
    </row>
    <row r="80" spans="1:78" s="57" customFormat="1" x14ac:dyDescent="0.3">
      <c r="A80" s="74">
        <v>14159200</v>
      </c>
      <c r="B80" s="57">
        <v>23773037</v>
      </c>
      <c r="C80" s="57" t="s">
        <v>3</v>
      </c>
      <c r="D80" s="57" t="s">
        <v>83</v>
      </c>
      <c r="F80" s="58"/>
      <c r="G80" s="5">
        <v>-0.35</v>
      </c>
      <c r="H80" s="5" t="str">
        <f t="shared" si="204"/>
        <v>NS</v>
      </c>
      <c r="I80" s="5" t="str">
        <f t="shared" si="205"/>
        <v>G</v>
      </c>
      <c r="J80" s="5" t="str">
        <f t="shared" si="206"/>
        <v>G</v>
      </c>
      <c r="K80" s="5" t="str">
        <f t="shared" si="207"/>
        <v>G</v>
      </c>
      <c r="L80" s="17">
        <v>-0.35599999999999998</v>
      </c>
      <c r="M80" s="5" t="str">
        <f t="shared" si="208"/>
        <v>NS</v>
      </c>
      <c r="N80" s="5" t="str">
        <f t="shared" si="209"/>
        <v>VG</v>
      </c>
      <c r="O80" s="5" t="str">
        <f t="shared" si="210"/>
        <v>S</v>
      </c>
      <c r="P80" s="5" t="str">
        <f t="shared" si="211"/>
        <v>VG</v>
      </c>
      <c r="Q80" s="5">
        <v>0.88</v>
      </c>
      <c r="R80" s="5" t="str">
        <f t="shared" si="212"/>
        <v>NS</v>
      </c>
      <c r="S80" s="5" t="str">
        <f t="shared" si="213"/>
        <v>VG</v>
      </c>
      <c r="T80" s="5" t="str">
        <f t="shared" si="214"/>
        <v>VG</v>
      </c>
      <c r="U80" s="5" t="str">
        <f t="shared" si="215"/>
        <v>VG</v>
      </c>
      <c r="V80" s="5">
        <v>0.71</v>
      </c>
      <c r="W80" s="5" t="str">
        <f t="shared" si="216"/>
        <v>S</v>
      </c>
      <c r="X80" s="5" t="str">
        <f t="shared" si="217"/>
        <v>G</v>
      </c>
      <c r="Y80" s="5" t="str">
        <f t="shared" si="218"/>
        <v>G</v>
      </c>
      <c r="Z80" s="5" t="str">
        <f t="shared" si="219"/>
        <v>VG</v>
      </c>
      <c r="AA80" s="76">
        <v>0.75970108906368805</v>
      </c>
      <c r="AB80" s="76">
        <v>0.75063879960706603</v>
      </c>
      <c r="AC80" s="76">
        <v>18.415634885623501</v>
      </c>
      <c r="AD80" s="76">
        <v>15.2545356125226</v>
      </c>
      <c r="AE80" s="76">
        <v>0.49020292832286499</v>
      </c>
      <c r="AF80" s="76">
        <v>0.49936079180581799</v>
      </c>
      <c r="AG80" s="76">
        <v>0.86660761316030299</v>
      </c>
      <c r="AH80" s="76">
        <v>0.81789718318883897</v>
      </c>
      <c r="AI80" s="28" t="s">
        <v>41</v>
      </c>
      <c r="AJ80" s="28" t="s">
        <v>41</v>
      </c>
      <c r="AK80" s="28" t="s">
        <v>39</v>
      </c>
      <c r="AL80" s="28" t="s">
        <v>39</v>
      </c>
      <c r="AM80" s="28" t="s">
        <v>43</v>
      </c>
      <c r="AN80" s="28" t="s">
        <v>43</v>
      </c>
      <c r="AO80" s="28" t="s">
        <v>43</v>
      </c>
      <c r="AP80" s="28" t="s">
        <v>41</v>
      </c>
      <c r="AR80" s="77" t="s">
        <v>46</v>
      </c>
      <c r="AS80" s="76">
        <v>0.764077031229909</v>
      </c>
      <c r="AT80" s="76">
        <v>0.78185212897951994</v>
      </c>
      <c r="AU80" s="76">
        <v>11.7523691987757</v>
      </c>
      <c r="AV80" s="76">
        <v>11.2784086121226</v>
      </c>
      <c r="AW80" s="76">
        <v>0.48571902245031601</v>
      </c>
      <c r="AX80" s="76">
        <v>0.46706302681809397</v>
      </c>
      <c r="AY80" s="76">
        <v>0.80328492295590603</v>
      </c>
      <c r="AZ80" s="76">
        <v>0.81869273756447003</v>
      </c>
      <c r="BA80" s="28" t="s">
        <v>41</v>
      </c>
      <c r="BB80" s="28" t="s">
        <v>41</v>
      </c>
      <c r="BC80" s="28" t="s">
        <v>42</v>
      </c>
      <c r="BD80" s="28" t="s">
        <v>42</v>
      </c>
      <c r="BE80" s="28" t="s">
        <v>43</v>
      </c>
      <c r="BF80" s="28" t="s">
        <v>43</v>
      </c>
      <c r="BG80" s="28" t="s">
        <v>41</v>
      </c>
      <c r="BH80" s="28" t="s">
        <v>41</v>
      </c>
      <c r="BI80" s="57">
        <f t="shared" si="220"/>
        <v>1</v>
      </c>
      <c r="BJ80" s="57" t="s">
        <v>46</v>
      </c>
      <c r="BK80" s="76">
        <v>0.77280838950758401</v>
      </c>
      <c r="BL80" s="76">
        <v>0.79008821186110201</v>
      </c>
      <c r="BM80" s="76">
        <v>17.311852514792498</v>
      </c>
      <c r="BN80" s="76">
        <v>15.7081291725773</v>
      </c>
      <c r="BO80" s="76">
        <v>0.476646211033316</v>
      </c>
      <c r="BP80" s="76">
        <v>0.45816131235504698</v>
      </c>
      <c r="BQ80" s="76">
        <v>0.86857741991317705</v>
      </c>
      <c r="BR80" s="76">
        <v>0.86727983833181699</v>
      </c>
      <c r="BS80" s="57" t="s">
        <v>41</v>
      </c>
      <c r="BT80" s="57" t="s">
        <v>41</v>
      </c>
      <c r="BU80" s="57" t="s">
        <v>39</v>
      </c>
      <c r="BV80" s="57" t="s">
        <v>39</v>
      </c>
      <c r="BW80" s="57" t="s">
        <v>43</v>
      </c>
      <c r="BX80" s="57" t="s">
        <v>43</v>
      </c>
      <c r="BY80" s="57" t="s">
        <v>43</v>
      </c>
      <c r="BZ80" s="57" t="s">
        <v>43</v>
      </c>
    </row>
    <row r="81" spans="1:78" s="57" customFormat="1" x14ac:dyDescent="0.3">
      <c r="A81" s="74">
        <v>14159200</v>
      </c>
      <c r="B81" s="57">
        <v>23773037</v>
      </c>
      <c r="C81" s="57" t="s">
        <v>3</v>
      </c>
      <c r="D81" s="57" t="s">
        <v>84</v>
      </c>
      <c r="F81" s="58"/>
      <c r="G81" s="5">
        <v>0.27</v>
      </c>
      <c r="H81" s="5" t="str">
        <f t="shared" si="204"/>
        <v>NS</v>
      </c>
      <c r="I81" s="5" t="str">
        <f t="shared" si="205"/>
        <v>G</v>
      </c>
      <c r="J81" s="5" t="str">
        <f t="shared" si="206"/>
        <v>G</v>
      </c>
      <c r="K81" s="5" t="str">
        <f t="shared" si="207"/>
        <v>G</v>
      </c>
      <c r="L81" s="17">
        <v>-0.18099999999999999</v>
      </c>
      <c r="M81" s="5" t="str">
        <f t="shared" si="208"/>
        <v>NS</v>
      </c>
      <c r="N81" s="5" t="str">
        <f t="shared" si="209"/>
        <v>VG</v>
      </c>
      <c r="O81" s="5" t="str">
        <f t="shared" si="210"/>
        <v>S</v>
      </c>
      <c r="P81" s="5" t="str">
        <f t="shared" si="211"/>
        <v>VG</v>
      </c>
      <c r="Q81" s="5">
        <v>0.81</v>
      </c>
      <c r="R81" s="5" t="str">
        <f t="shared" si="212"/>
        <v>NS</v>
      </c>
      <c r="S81" s="5" t="str">
        <f t="shared" si="213"/>
        <v>VG</v>
      </c>
      <c r="T81" s="5" t="str">
        <f t="shared" si="214"/>
        <v>VG</v>
      </c>
      <c r="U81" s="5" t="str">
        <f t="shared" si="215"/>
        <v>VG</v>
      </c>
      <c r="V81" s="5">
        <v>0.71</v>
      </c>
      <c r="W81" s="5" t="str">
        <f t="shared" si="216"/>
        <v>S</v>
      </c>
      <c r="X81" s="5" t="str">
        <f t="shared" si="217"/>
        <v>G</v>
      </c>
      <c r="Y81" s="5" t="str">
        <f t="shared" si="218"/>
        <v>G</v>
      </c>
      <c r="Z81" s="5" t="str">
        <f t="shared" si="219"/>
        <v>VG</v>
      </c>
      <c r="AA81" s="76">
        <v>0.75970108906368805</v>
      </c>
      <c r="AB81" s="76">
        <v>0.75063879960706603</v>
      </c>
      <c r="AC81" s="76">
        <v>18.415634885623501</v>
      </c>
      <c r="AD81" s="76">
        <v>15.2545356125226</v>
      </c>
      <c r="AE81" s="76">
        <v>0.49020292832286499</v>
      </c>
      <c r="AF81" s="76">
        <v>0.49936079180581799</v>
      </c>
      <c r="AG81" s="76">
        <v>0.86660761316030299</v>
      </c>
      <c r="AH81" s="76">
        <v>0.81789718318883897</v>
      </c>
      <c r="AI81" s="28" t="s">
        <v>41</v>
      </c>
      <c r="AJ81" s="28" t="s">
        <v>41</v>
      </c>
      <c r="AK81" s="28" t="s">
        <v>39</v>
      </c>
      <c r="AL81" s="28" t="s">
        <v>39</v>
      </c>
      <c r="AM81" s="28" t="s">
        <v>43</v>
      </c>
      <c r="AN81" s="28" t="s">
        <v>43</v>
      </c>
      <c r="AO81" s="28" t="s">
        <v>43</v>
      </c>
      <c r="AP81" s="28" t="s">
        <v>41</v>
      </c>
      <c r="AR81" s="77" t="s">
        <v>46</v>
      </c>
      <c r="AS81" s="76">
        <v>0.764077031229909</v>
      </c>
      <c r="AT81" s="76">
        <v>0.78185212897951994</v>
      </c>
      <c r="AU81" s="76">
        <v>11.7523691987757</v>
      </c>
      <c r="AV81" s="76">
        <v>11.2784086121226</v>
      </c>
      <c r="AW81" s="76">
        <v>0.48571902245031601</v>
      </c>
      <c r="AX81" s="76">
        <v>0.46706302681809397</v>
      </c>
      <c r="AY81" s="76">
        <v>0.80328492295590603</v>
      </c>
      <c r="AZ81" s="76">
        <v>0.81869273756447003</v>
      </c>
      <c r="BA81" s="28" t="s">
        <v>41</v>
      </c>
      <c r="BB81" s="28" t="s">
        <v>41</v>
      </c>
      <c r="BC81" s="28" t="s">
        <v>42</v>
      </c>
      <c r="BD81" s="28" t="s">
        <v>42</v>
      </c>
      <c r="BE81" s="28" t="s">
        <v>43</v>
      </c>
      <c r="BF81" s="28" t="s">
        <v>43</v>
      </c>
      <c r="BG81" s="28" t="s">
        <v>41</v>
      </c>
      <c r="BH81" s="28" t="s">
        <v>41</v>
      </c>
      <c r="BI81" s="57">
        <f t="shared" si="220"/>
        <v>1</v>
      </c>
      <c r="BJ81" s="57" t="s">
        <v>46</v>
      </c>
      <c r="BK81" s="76">
        <v>0.77280838950758401</v>
      </c>
      <c r="BL81" s="76">
        <v>0.79008821186110201</v>
      </c>
      <c r="BM81" s="76">
        <v>17.311852514792498</v>
      </c>
      <c r="BN81" s="76">
        <v>15.7081291725773</v>
      </c>
      <c r="BO81" s="76">
        <v>0.476646211033316</v>
      </c>
      <c r="BP81" s="76">
        <v>0.45816131235504698</v>
      </c>
      <c r="BQ81" s="76">
        <v>0.86857741991317705</v>
      </c>
      <c r="BR81" s="76">
        <v>0.86727983833181699</v>
      </c>
      <c r="BS81" s="57" t="s">
        <v>41</v>
      </c>
      <c r="BT81" s="57" t="s">
        <v>41</v>
      </c>
      <c r="BU81" s="57" t="s">
        <v>39</v>
      </c>
      <c r="BV81" s="57" t="s">
        <v>39</v>
      </c>
      <c r="BW81" s="57" t="s">
        <v>43</v>
      </c>
      <c r="BX81" s="57" t="s">
        <v>43</v>
      </c>
      <c r="BY81" s="57" t="s">
        <v>43</v>
      </c>
      <c r="BZ81" s="57" t="s">
        <v>43</v>
      </c>
    </row>
    <row r="82" spans="1:78" s="57" customFormat="1" x14ac:dyDescent="0.3">
      <c r="A82" s="74">
        <v>14159200</v>
      </c>
      <c r="B82" s="57">
        <v>23773037</v>
      </c>
      <c r="C82" s="57" t="s">
        <v>3</v>
      </c>
      <c r="D82" s="57" t="s">
        <v>85</v>
      </c>
      <c r="F82" s="58"/>
      <c r="G82" s="5">
        <v>0.39</v>
      </c>
      <c r="H82" s="5" t="str">
        <f t="shared" si="204"/>
        <v>NS</v>
      </c>
      <c r="I82" s="5" t="str">
        <f t="shared" si="205"/>
        <v>G</v>
      </c>
      <c r="J82" s="5" t="str">
        <f t="shared" si="206"/>
        <v>G</v>
      </c>
      <c r="K82" s="5" t="str">
        <f t="shared" si="207"/>
        <v>G</v>
      </c>
      <c r="L82" s="17">
        <v>-0.11899999999999999</v>
      </c>
      <c r="M82" s="5" t="str">
        <f t="shared" si="208"/>
        <v>S</v>
      </c>
      <c r="N82" s="5" t="str">
        <f t="shared" si="209"/>
        <v>VG</v>
      </c>
      <c r="O82" s="5" t="str">
        <f t="shared" si="210"/>
        <v>S</v>
      </c>
      <c r="P82" s="5" t="str">
        <f t="shared" si="211"/>
        <v>VG</v>
      </c>
      <c r="Q82" s="5">
        <v>0.76</v>
      </c>
      <c r="R82" s="5" t="str">
        <f t="shared" si="212"/>
        <v>NS</v>
      </c>
      <c r="S82" s="5" t="str">
        <f t="shared" si="213"/>
        <v>VG</v>
      </c>
      <c r="T82" s="5" t="str">
        <f t="shared" si="214"/>
        <v>VG</v>
      </c>
      <c r="U82" s="5" t="str">
        <f t="shared" si="215"/>
        <v>VG</v>
      </c>
      <c r="V82" s="5">
        <v>0.7</v>
      </c>
      <c r="W82" s="5" t="str">
        <f t="shared" si="216"/>
        <v>S</v>
      </c>
      <c r="X82" s="5" t="str">
        <f t="shared" si="217"/>
        <v>G</v>
      </c>
      <c r="Y82" s="5" t="str">
        <f t="shared" si="218"/>
        <v>G</v>
      </c>
      <c r="Z82" s="5" t="str">
        <f t="shared" si="219"/>
        <v>VG</v>
      </c>
      <c r="AA82" s="76">
        <v>0.75970108906368805</v>
      </c>
      <c r="AB82" s="76">
        <v>0.75063879960706603</v>
      </c>
      <c r="AC82" s="76">
        <v>18.415634885623501</v>
      </c>
      <c r="AD82" s="76">
        <v>15.2545356125226</v>
      </c>
      <c r="AE82" s="76">
        <v>0.49020292832286499</v>
      </c>
      <c r="AF82" s="76">
        <v>0.49936079180581799</v>
      </c>
      <c r="AG82" s="76">
        <v>0.86660761316030299</v>
      </c>
      <c r="AH82" s="76">
        <v>0.81789718318883897</v>
      </c>
      <c r="AI82" s="28" t="s">
        <v>41</v>
      </c>
      <c r="AJ82" s="28" t="s">
        <v>41</v>
      </c>
      <c r="AK82" s="28" t="s">
        <v>39</v>
      </c>
      <c r="AL82" s="28" t="s">
        <v>39</v>
      </c>
      <c r="AM82" s="28" t="s">
        <v>43</v>
      </c>
      <c r="AN82" s="28" t="s">
        <v>43</v>
      </c>
      <c r="AO82" s="28" t="s">
        <v>43</v>
      </c>
      <c r="AP82" s="28" t="s">
        <v>41</v>
      </c>
      <c r="AR82" s="77" t="s">
        <v>46</v>
      </c>
      <c r="AS82" s="76">
        <v>0.764077031229909</v>
      </c>
      <c r="AT82" s="76">
        <v>0.78185212897951994</v>
      </c>
      <c r="AU82" s="76">
        <v>11.7523691987757</v>
      </c>
      <c r="AV82" s="76">
        <v>11.2784086121226</v>
      </c>
      <c r="AW82" s="76">
        <v>0.48571902245031601</v>
      </c>
      <c r="AX82" s="76">
        <v>0.46706302681809397</v>
      </c>
      <c r="AY82" s="76">
        <v>0.80328492295590603</v>
      </c>
      <c r="AZ82" s="76">
        <v>0.81869273756447003</v>
      </c>
      <c r="BA82" s="28" t="s">
        <v>41</v>
      </c>
      <c r="BB82" s="28" t="s">
        <v>41</v>
      </c>
      <c r="BC82" s="28" t="s">
        <v>42</v>
      </c>
      <c r="BD82" s="28" t="s">
        <v>42</v>
      </c>
      <c r="BE82" s="28" t="s">
        <v>43</v>
      </c>
      <c r="BF82" s="28" t="s">
        <v>43</v>
      </c>
      <c r="BG82" s="28" t="s">
        <v>41</v>
      </c>
      <c r="BH82" s="28" t="s">
        <v>41</v>
      </c>
      <c r="BI82" s="57">
        <f t="shared" si="220"/>
        <v>1</v>
      </c>
      <c r="BJ82" s="57" t="s">
        <v>46</v>
      </c>
      <c r="BK82" s="76">
        <v>0.77280838950758401</v>
      </c>
      <c r="BL82" s="76">
        <v>0.79008821186110201</v>
      </c>
      <c r="BM82" s="76">
        <v>17.311852514792498</v>
      </c>
      <c r="BN82" s="76">
        <v>15.7081291725773</v>
      </c>
      <c r="BO82" s="76">
        <v>0.476646211033316</v>
      </c>
      <c r="BP82" s="76">
        <v>0.45816131235504698</v>
      </c>
      <c r="BQ82" s="76">
        <v>0.86857741991317705</v>
      </c>
      <c r="BR82" s="76">
        <v>0.86727983833181699</v>
      </c>
      <c r="BS82" s="57" t="s">
        <v>41</v>
      </c>
      <c r="BT82" s="57" t="s">
        <v>41</v>
      </c>
      <c r="BU82" s="57" t="s">
        <v>39</v>
      </c>
      <c r="BV82" s="57" t="s">
        <v>39</v>
      </c>
      <c r="BW82" s="57" t="s">
        <v>43</v>
      </c>
      <c r="BX82" s="57" t="s">
        <v>43</v>
      </c>
      <c r="BY82" s="57" t="s">
        <v>43</v>
      </c>
      <c r="BZ82" s="57" t="s">
        <v>43</v>
      </c>
    </row>
    <row r="83" spans="1:78" s="57" customFormat="1" x14ac:dyDescent="0.3">
      <c r="A83" s="74">
        <v>14159200</v>
      </c>
      <c r="B83" s="57">
        <v>23773037</v>
      </c>
      <c r="C83" s="57" t="s">
        <v>3</v>
      </c>
      <c r="D83" s="57" t="s">
        <v>86</v>
      </c>
      <c r="F83" s="58"/>
      <c r="G83" s="5">
        <v>0.28999999999999998</v>
      </c>
      <c r="H83" s="5" t="str">
        <f t="shared" si="204"/>
        <v>NS</v>
      </c>
      <c r="I83" s="5" t="str">
        <f t="shared" si="205"/>
        <v>G</v>
      </c>
      <c r="J83" s="5" t="str">
        <f t="shared" si="206"/>
        <v>G</v>
      </c>
      <c r="K83" s="5" t="str">
        <f t="shared" si="207"/>
        <v>G</v>
      </c>
      <c r="L83" s="17">
        <v>-0.22900000000000001</v>
      </c>
      <c r="M83" s="5" t="str">
        <f t="shared" si="208"/>
        <v>NS</v>
      </c>
      <c r="N83" s="5" t="str">
        <f t="shared" si="209"/>
        <v>VG</v>
      </c>
      <c r="O83" s="5" t="str">
        <f t="shared" si="210"/>
        <v>S</v>
      </c>
      <c r="P83" s="5" t="str">
        <f t="shared" si="211"/>
        <v>VG</v>
      </c>
      <c r="Q83" s="5">
        <v>0.77</v>
      </c>
      <c r="R83" s="5" t="str">
        <f t="shared" si="212"/>
        <v>NS</v>
      </c>
      <c r="S83" s="5" t="str">
        <f t="shared" si="213"/>
        <v>VG</v>
      </c>
      <c r="T83" s="5" t="str">
        <f t="shared" si="214"/>
        <v>VG</v>
      </c>
      <c r="U83" s="5" t="str">
        <f t="shared" si="215"/>
        <v>VG</v>
      </c>
      <c r="V83" s="5">
        <v>0.67</v>
      </c>
      <c r="W83" s="5" t="str">
        <f t="shared" si="216"/>
        <v>S</v>
      </c>
      <c r="X83" s="5" t="str">
        <f t="shared" si="217"/>
        <v>G</v>
      </c>
      <c r="Y83" s="5" t="str">
        <f t="shared" si="218"/>
        <v>G</v>
      </c>
      <c r="Z83" s="5" t="str">
        <f t="shared" si="219"/>
        <v>VG</v>
      </c>
      <c r="AA83" s="76">
        <v>0.75970108906368805</v>
      </c>
      <c r="AB83" s="76">
        <v>0.75063879960706603</v>
      </c>
      <c r="AC83" s="76">
        <v>18.415634885623501</v>
      </c>
      <c r="AD83" s="76">
        <v>15.2545356125226</v>
      </c>
      <c r="AE83" s="76">
        <v>0.49020292832286499</v>
      </c>
      <c r="AF83" s="76">
        <v>0.49936079180581799</v>
      </c>
      <c r="AG83" s="76">
        <v>0.86660761316030299</v>
      </c>
      <c r="AH83" s="76">
        <v>0.81789718318883897</v>
      </c>
      <c r="AI83" s="28" t="s">
        <v>41</v>
      </c>
      <c r="AJ83" s="28" t="s">
        <v>41</v>
      </c>
      <c r="AK83" s="28" t="s">
        <v>39</v>
      </c>
      <c r="AL83" s="28" t="s">
        <v>39</v>
      </c>
      <c r="AM83" s="28" t="s">
        <v>43</v>
      </c>
      <c r="AN83" s="28" t="s">
        <v>43</v>
      </c>
      <c r="AO83" s="28" t="s">
        <v>43</v>
      </c>
      <c r="AP83" s="28" t="s">
        <v>41</v>
      </c>
      <c r="AR83" s="77" t="s">
        <v>46</v>
      </c>
      <c r="AS83" s="76">
        <v>0.764077031229909</v>
      </c>
      <c r="AT83" s="76">
        <v>0.78185212897951994</v>
      </c>
      <c r="AU83" s="76">
        <v>11.7523691987757</v>
      </c>
      <c r="AV83" s="76">
        <v>11.2784086121226</v>
      </c>
      <c r="AW83" s="76">
        <v>0.48571902245031601</v>
      </c>
      <c r="AX83" s="76">
        <v>0.46706302681809397</v>
      </c>
      <c r="AY83" s="76">
        <v>0.80328492295590603</v>
      </c>
      <c r="AZ83" s="76">
        <v>0.81869273756447003</v>
      </c>
      <c r="BA83" s="28" t="s">
        <v>41</v>
      </c>
      <c r="BB83" s="28" t="s">
        <v>41</v>
      </c>
      <c r="BC83" s="28" t="s">
        <v>42</v>
      </c>
      <c r="BD83" s="28" t="s">
        <v>42</v>
      </c>
      <c r="BE83" s="28" t="s">
        <v>43</v>
      </c>
      <c r="BF83" s="28" t="s">
        <v>43</v>
      </c>
      <c r="BG83" s="28" t="s">
        <v>41</v>
      </c>
      <c r="BH83" s="28" t="s">
        <v>41</v>
      </c>
      <c r="BI83" s="57">
        <f t="shared" si="220"/>
        <v>1</v>
      </c>
      <c r="BJ83" s="57" t="s">
        <v>46</v>
      </c>
      <c r="BK83" s="76">
        <v>0.77280838950758401</v>
      </c>
      <c r="BL83" s="76">
        <v>0.79008821186110201</v>
      </c>
      <c r="BM83" s="76">
        <v>17.311852514792498</v>
      </c>
      <c r="BN83" s="76">
        <v>15.7081291725773</v>
      </c>
      <c r="BO83" s="76">
        <v>0.476646211033316</v>
      </c>
      <c r="BP83" s="76">
        <v>0.45816131235504698</v>
      </c>
      <c r="BQ83" s="76">
        <v>0.86857741991317705</v>
      </c>
      <c r="BR83" s="76">
        <v>0.86727983833181699</v>
      </c>
      <c r="BS83" s="57" t="s">
        <v>41</v>
      </c>
      <c r="BT83" s="57" t="s">
        <v>41</v>
      </c>
      <c r="BU83" s="57" t="s">
        <v>39</v>
      </c>
      <c r="BV83" s="57" t="s">
        <v>39</v>
      </c>
      <c r="BW83" s="57" t="s">
        <v>43</v>
      </c>
      <c r="BX83" s="57" t="s">
        <v>43</v>
      </c>
      <c r="BY83" s="57" t="s">
        <v>43</v>
      </c>
      <c r="BZ83" s="57" t="s">
        <v>43</v>
      </c>
    </row>
    <row r="84" spans="1:78" s="50" customFormat="1" x14ac:dyDescent="0.3">
      <c r="A84" s="49">
        <v>14159200</v>
      </c>
      <c r="B84" s="50">
        <v>23773037</v>
      </c>
      <c r="C84" s="50" t="s">
        <v>3</v>
      </c>
      <c r="D84" s="63" t="s">
        <v>87</v>
      </c>
      <c r="E84" s="63"/>
      <c r="F84" s="59"/>
      <c r="G84" s="51">
        <v>0.5</v>
      </c>
      <c r="H84" s="51" t="str">
        <f t="shared" si="204"/>
        <v>S</v>
      </c>
      <c r="I84" s="51" t="str">
        <f t="shared" si="205"/>
        <v>G</v>
      </c>
      <c r="J84" s="51" t="str">
        <f t="shared" si="206"/>
        <v>G</v>
      </c>
      <c r="K84" s="51" t="str">
        <f t="shared" si="207"/>
        <v>G</v>
      </c>
      <c r="L84" s="52">
        <v>-0.13100000000000001</v>
      </c>
      <c r="M84" s="51" t="str">
        <f t="shared" si="208"/>
        <v>S</v>
      </c>
      <c r="N84" s="51" t="str">
        <f t="shared" si="209"/>
        <v>VG</v>
      </c>
      <c r="O84" s="51" t="str">
        <f t="shared" si="210"/>
        <v>S</v>
      </c>
      <c r="P84" s="51" t="str">
        <f t="shared" si="211"/>
        <v>VG</v>
      </c>
      <c r="Q84" s="51">
        <v>0.69</v>
      </c>
      <c r="R84" s="51" t="str">
        <f t="shared" si="212"/>
        <v>S</v>
      </c>
      <c r="S84" s="51" t="str">
        <f t="shared" si="213"/>
        <v>VG</v>
      </c>
      <c r="T84" s="51" t="str">
        <f t="shared" si="214"/>
        <v>VG</v>
      </c>
      <c r="U84" s="51" t="str">
        <f t="shared" si="215"/>
        <v>VG</v>
      </c>
      <c r="V84" s="51">
        <v>0.64</v>
      </c>
      <c r="W84" s="51" t="str">
        <f t="shared" si="216"/>
        <v>S</v>
      </c>
      <c r="X84" s="51" t="str">
        <f t="shared" si="217"/>
        <v>G</v>
      </c>
      <c r="Y84" s="51" t="str">
        <f t="shared" si="218"/>
        <v>G</v>
      </c>
      <c r="Z84" s="51" t="str">
        <f t="shared" si="219"/>
        <v>VG</v>
      </c>
      <c r="AA84" s="53">
        <v>0.75970108906368805</v>
      </c>
      <c r="AB84" s="53">
        <v>0.75063879960706603</v>
      </c>
      <c r="AC84" s="53">
        <v>18.415634885623501</v>
      </c>
      <c r="AD84" s="53">
        <v>15.2545356125226</v>
      </c>
      <c r="AE84" s="53">
        <v>0.49020292832286499</v>
      </c>
      <c r="AF84" s="53">
        <v>0.49936079180581799</v>
      </c>
      <c r="AG84" s="53">
        <v>0.86660761316030299</v>
      </c>
      <c r="AH84" s="53">
        <v>0.81789718318883897</v>
      </c>
      <c r="AI84" s="54" t="s">
        <v>41</v>
      </c>
      <c r="AJ84" s="54" t="s">
        <v>41</v>
      </c>
      <c r="AK84" s="54" t="s">
        <v>39</v>
      </c>
      <c r="AL84" s="54" t="s">
        <v>39</v>
      </c>
      <c r="AM84" s="54" t="s">
        <v>43</v>
      </c>
      <c r="AN84" s="54" t="s">
        <v>43</v>
      </c>
      <c r="AO84" s="54" t="s">
        <v>43</v>
      </c>
      <c r="AP84" s="54" t="s">
        <v>41</v>
      </c>
      <c r="AR84" s="55" t="s">
        <v>46</v>
      </c>
      <c r="AS84" s="53">
        <v>0.764077031229909</v>
      </c>
      <c r="AT84" s="53">
        <v>0.78185212897951994</v>
      </c>
      <c r="AU84" s="53">
        <v>11.7523691987757</v>
      </c>
      <c r="AV84" s="53">
        <v>11.2784086121226</v>
      </c>
      <c r="AW84" s="53">
        <v>0.48571902245031601</v>
      </c>
      <c r="AX84" s="53">
        <v>0.46706302681809397</v>
      </c>
      <c r="AY84" s="53">
        <v>0.80328492295590603</v>
      </c>
      <c r="AZ84" s="53">
        <v>0.81869273756447003</v>
      </c>
      <c r="BA84" s="54" t="s">
        <v>41</v>
      </c>
      <c r="BB84" s="54" t="s">
        <v>41</v>
      </c>
      <c r="BC84" s="54" t="s">
        <v>42</v>
      </c>
      <c r="BD84" s="54" t="s">
        <v>42</v>
      </c>
      <c r="BE84" s="54" t="s">
        <v>43</v>
      </c>
      <c r="BF84" s="54" t="s">
        <v>43</v>
      </c>
      <c r="BG84" s="54" t="s">
        <v>41</v>
      </c>
      <c r="BH84" s="54" t="s">
        <v>41</v>
      </c>
      <c r="BI84" s="50">
        <f t="shared" si="220"/>
        <v>1</v>
      </c>
      <c r="BJ84" s="50" t="s">
        <v>46</v>
      </c>
      <c r="BK84" s="53">
        <v>0.77280838950758401</v>
      </c>
      <c r="BL84" s="53">
        <v>0.79008821186110201</v>
      </c>
      <c r="BM84" s="53">
        <v>17.311852514792498</v>
      </c>
      <c r="BN84" s="53">
        <v>15.7081291725773</v>
      </c>
      <c r="BO84" s="53">
        <v>0.476646211033316</v>
      </c>
      <c r="BP84" s="53">
        <v>0.45816131235504698</v>
      </c>
      <c r="BQ84" s="53">
        <v>0.86857741991317705</v>
      </c>
      <c r="BR84" s="53">
        <v>0.86727983833181699</v>
      </c>
      <c r="BS84" s="50" t="s">
        <v>41</v>
      </c>
      <c r="BT84" s="50" t="s">
        <v>41</v>
      </c>
      <c r="BU84" s="50" t="s">
        <v>39</v>
      </c>
      <c r="BV84" s="50" t="s">
        <v>39</v>
      </c>
      <c r="BW84" s="50" t="s">
        <v>43</v>
      </c>
      <c r="BX84" s="50" t="s">
        <v>43</v>
      </c>
      <c r="BY84" s="50" t="s">
        <v>43</v>
      </c>
      <c r="BZ84" s="50" t="s">
        <v>43</v>
      </c>
    </row>
    <row r="85" spans="1:78" s="50" customFormat="1" x14ac:dyDescent="0.3">
      <c r="A85" s="49">
        <v>14159200</v>
      </c>
      <c r="B85" s="50">
        <v>23773037</v>
      </c>
      <c r="C85" s="50" t="s">
        <v>3</v>
      </c>
      <c r="D85" s="63">
        <v>44183</v>
      </c>
      <c r="E85" s="63"/>
      <c r="F85" s="59"/>
      <c r="G85" s="51">
        <v>0.56000000000000005</v>
      </c>
      <c r="H85" s="51" t="str">
        <f t="shared" si="204"/>
        <v>S</v>
      </c>
      <c r="I85" s="51" t="str">
        <f t="shared" si="205"/>
        <v>G</v>
      </c>
      <c r="J85" s="51" t="str">
        <f t="shared" si="206"/>
        <v>G</v>
      </c>
      <c r="K85" s="51" t="str">
        <f t="shared" si="207"/>
        <v>G</v>
      </c>
      <c r="L85" s="52">
        <v>-7.0999999999999994E-2</v>
      </c>
      <c r="M85" s="51" t="str">
        <f t="shared" si="208"/>
        <v>G</v>
      </c>
      <c r="N85" s="51" t="str">
        <f t="shared" si="209"/>
        <v>VG</v>
      </c>
      <c r="O85" s="51" t="str">
        <f t="shared" si="210"/>
        <v>S</v>
      </c>
      <c r="P85" s="51" t="str">
        <f t="shared" si="211"/>
        <v>VG</v>
      </c>
      <c r="Q85" s="51">
        <v>0.66</v>
      </c>
      <c r="R85" s="51" t="str">
        <f t="shared" si="212"/>
        <v>S</v>
      </c>
      <c r="S85" s="51" t="str">
        <f t="shared" si="213"/>
        <v>VG</v>
      </c>
      <c r="T85" s="51" t="str">
        <f t="shared" si="214"/>
        <v>VG</v>
      </c>
      <c r="U85" s="51" t="str">
        <f t="shared" si="215"/>
        <v>VG</v>
      </c>
      <c r="V85" s="51">
        <v>0.62</v>
      </c>
      <c r="W85" s="51" t="str">
        <f t="shared" si="216"/>
        <v>S</v>
      </c>
      <c r="X85" s="51" t="str">
        <f t="shared" si="217"/>
        <v>G</v>
      </c>
      <c r="Y85" s="51" t="str">
        <f t="shared" si="218"/>
        <v>G</v>
      </c>
      <c r="Z85" s="51" t="str">
        <f t="shared" si="219"/>
        <v>VG</v>
      </c>
      <c r="AA85" s="53">
        <v>0.75970108906368805</v>
      </c>
      <c r="AB85" s="53">
        <v>0.75063879960706603</v>
      </c>
      <c r="AC85" s="53">
        <v>18.415634885623501</v>
      </c>
      <c r="AD85" s="53">
        <v>15.2545356125226</v>
      </c>
      <c r="AE85" s="53">
        <v>0.49020292832286499</v>
      </c>
      <c r="AF85" s="53">
        <v>0.49936079180581799</v>
      </c>
      <c r="AG85" s="53">
        <v>0.86660761316030299</v>
      </c>
      <c r="AH85" s="53">
        <v>0.81789718318883897</v>
      </c>
      <c r="AI85" s="54" t="s">
        <v>41</v>
      </c>
      <c r="AJ85" s="54" t="s">
        <v>41</v>
      </c>
      <c r="AK85" s="54" t="s">
        <v>39</v>
      </c>
      <c r="AL85" s="54" t="s">
        <v>39</v>
      </c>
      <c r="AM85" s="54" t="s">
        <v>43</v>
      </c>
      <c r="AN85" s="54" t="s">
        <v>43</v>
      </c>
      <c r="AO85" s="54" t="s">
        <v>43</v>
      </c>
      <c r="AP85" s="54" t="s">
        <v>41</v>
      </c>
      <c r="AR85" s="55" t="s">
        <v>46</v>
      </c>
      <c r="AS85" s="53">
        <v>0.764077031229909</v>
      </c>
      <c r="AT85" s="53">
        <v>0.78185212897951994</v>
      </c>
      <c r="AU85" s="53">
        <v>11.7523691987757</v>
      </c>
      <c r="AV85" s="53">
        <v>11.2784086121226</v>
      </c>
      <c r="AW85" s="53">
        <v>0.48571902245031601</v>
      </c>
      <c r="AX85" s="53">
        <v>0.46706302681809397</v>
      </c>
      <c r="AY85" s="53">
        <v>0.80328492295590603</v>
      </c>
      <c r="AZ85" s="53">
        <v>0.81869273756447003</v>
      </c>
      <c r="BA85" s="54" t="s">
        <v>41</v>
      </c>
      <c r="BB85" s="54" t="s">
        <v>41</v>
      </c>
      <c r="BC85" s="54" t="s">
        <v>42</v>
      </c>
      <c r="BD85" s="54" t="s">
        <v>42</v>
      </c>
      <c r="BE85" s="54" t="s">
        <v>43</v>
      </c>
      <c r="BF85" s="54" t="s">
        <v>43</v>
      </c>
      <c r="BG85" s="54" t="s">
        <v>41</v>
      </c>
      <c r="BH85" s="54" t="s">
        <v>41</v>
      </c>
      <c r="BI85" s="50">
        <f t="shared" si="220"/>
        <v>1</v>
      </c>
      <c r="BJ85" s="50" t="s">
        <v>46</v>
      </c>
      <c r="BK85" s="53">
        <v>0.77280838950758401</v>
      </c>
      <c r="BL85" s="53">
        <v>0.79008821186110201</v>
      </c>
      <c r="BM85" s="53">
        <v>17.311852514792498</v>
      </c>
      <c r="BN85" s="53">
        <v>15.7081291725773</v>
      </c>
      <c r="BO85" s="53">
        <v>0.476646211033316</v>
      </c>
      <c r="BP85" s="53">
        <v>0.45816131235504698</v>
      </c>
      <c r="BQ85" s="53">
        <v>0.86857741991317705</v>
      </c>
      <c r="BR85" s="53">
        <v>0.86727983833181699</v>
      </c>
      <c r="BS85" s="50" t="s">
        <v>41</v>
      </c>
      <c r="BT85" s="50" t="s">
        <v>41</v>
      </c>
      <c r="BU85" s="50" t="s">
        <v>39</v>
      </c>
      <c r="BV85" s="50" t="s">
        <v>39</v>
      </c>
      <c r="BW85" s="50" t="s">
        <v>43</v>
      </c>
      <c r="BX85" s="50" t="s">
        <v>43</v>
      </c>
      <c r="BY85" s="50" t="s">
        <v>43</v>
      </c>
      <c r="BZ85" s="50" t="s">
        <v>43</v>
      </c>
    </row>
    <row r="86" spans="1:78" s="50" customFormat="1" x14ac:dyDescent="0.3">
      <c r="A86" s="49">
        <v>14159200</v>
      </c>
      <c r="B86" s="50">
        <v>23773037</v>
      </c>
      <c r="C86" s="50" t="s">
        <v>3</v>
      </c>
      <c r="D86" s="63" t="s">
        <v>88</v>
      </c>
      <c r="E86" s="63"/>
      <c r="F86" s="59"/>
      <c r="G86" s="51">
        <v>0.56999999999999995</v>
      </c>
      <c r="H86" s="51" t="str">
        <f t="shared" si="204"/>
        <v>S</v>
      </c>
      <c r="I86" s="51" t="str">
        <f t="shared" si="205"/>
        <v>G</v>
      </c>
      <c r="J86" s="51" t="str">
        <f t="shared" si="206"/>
        <v>G</v>
      </c>
      <c r="K86" s="51" t="str">
        <f t="shared" si="207"/>
        <v>G</v>
      </c>
      <c r="L86" s="52">
        <v>-4.5999999999999999E-2</v>
      </c>
      <c r="M86" s="51" t="str">
        <f t="shared" si="208"/>
        <v>VG</v>
      </c>
      <c r="N86" s="51" t="str">
        <f t="shared" si="209"/>
        <v>VG</v>
      </c>
      <c r="O86" s="51" t="str">
        <f t="shared" si="210"/>
        <v>S</v>
      </c>
      <c r="P86" s="51" t="str">
        <f t="shared" si="211"/>
        <v>VG</v>
      </c>
      <c r="Q86" s="51">
        <v>0.65</v>
      </c>
      <c r="R86" s="51" t="str">
        <f t="shared" si="212"/>
        <v>S</v>
      </c>
      <c r="S86" s="51" t="str">
        <f t="shared" si="213"/>
        <v>VG</v>
      </c>
      <c r="T86" s="51" t="str">
        <f t="shared" si="214"/>
        <v>VG</v>
      </c>
      <c r="U86" s="51" t="str">
        <f t="shared" si="215"/>
        <v>VG</v>
      </c>
      <c r="V86" s="51">
        <v>0.61</v>
      </c>
      <c r="W86" s="51" t="str">
        <f t="shared" si="216"/>
        <v>S</v>
      </c>
      <c r="X86" s="51" t="str">
        <f t="shared" si="217"/>
        <v>G</v>
      </c>
      <c r="Y86" s="51" t="str">
        <f t="shared" si="218"/>
        <v>G</v>
      </c>
      <c r="Z86" s="51" t="str">
        <f t="shared" si="219"/>
        <v>VG</v>
      </c>
      <c r="AA86" s="53">
        <v>0.75970108906368805</v>
      </c>
      <c r="AB86" s="53">
        <v>0.75063879960706603</v>
      </c>
      <c r="AC86" s="53">
        <v>18.415634885623501</v>
      </c>
      <c r="AD86" s="53">
        <v>15.2545356125226</v>
      </c>
      <c r="AE86" s="53">
        <v>0.49020292832286499</v>
      </c>
      <c r="AF86" s="53">
        <v>0.49936079180581799</v>
      </c>
      <c r="AG86" s="53">
        <v>0.86660761316030299</v>
      </c>
      <c r="AH86" s="53">
        <v>0.81789718318883897</v>
      </c>
      <c r="AI86" s="54" t="s">
        <v>41</v>
      </c>
      <c r="AJ86" s="54" t="s">
        <v>41</v>
      </c>
      <c r="AK86" s="54" t="s">
        <v>39</v>
      </c>
      <c r="AL86" s="54" t="s">
        <v>39</v>
      </c>
      <c r="AM86" s="54" t="s">
        <v>43</v>
      </c>
      <c r="AN86" s="54" t="s">
        <v>43</v>
      </c>
      <c r="AO86" s="54" t="s">
        <v>43</v>
      </c>
      <c r="AP86" s="54" t="s">
        <v>41</v>
      </c>
      <c r="AR86" s="55" t="s">
        <v>46</v>
      </c>
      <c r="AS86" s="53">
        <v>0.764077031229909</v>
      </c>
      <c r="AT86" s="53">
        <v>0.78185212897951994</v>
      </c>
      <c r="AU86" s="53">
        <v>11.7523691987757</v>
      </c>
      <c r="AV86" s="53">
        <v>11.2784086121226</v>
      </c>
      <c r="AW86" s="53">
        <v>0.48571902245031601</v>
      </c>
      <c r="AX86" s="53">
        <v>0.46706302681809397</v>
      </c>
      <c r="AY86" s="53">
        <v>0.80328492295590603</v>
      </c>
      <c r="AZ86" s="53">
        <v>0.81869273756447003</v>
      </c>
      <c r="BA86" s="54" t="s">
        <v>41</v>
      </c>
      <c r="BB86" s="54" t="s">
        <v>41</v>
      </c>
      <c r="BC86" s="54" t="s">
        <v>42</v>
      </c>
      <c r="BD86" s="54" t="s">
        <v>42</v>
      </c>
      <c r="BE86" s="54" t="s">
        <v>43</v>
      </c>
      <c r="BF86" s="54" t="s">
        <v>43</v>
      </c>
      <c r="BG86" s="54" t="s">
        <v>41</v>
      </c>
      <c r="BH86" s="54" t="s">
        <v>41</v>
      </c>
      <c r="BI86" s="50">
        <f t="shared" si="220"/>
        <v>1</v>
      </c>
      <c r="BJ86" s="50" t="s">
        <v>46</v>
      </c>
      <c r="BK86" s="53">
        <v>0.77280838950758401</v>
      </c>
      <c r="BL86" s="53">
        <v>0.79008821186110201</v>
      </c>
      <c r="BM86" s="53">
        <v>17.311852514792498</v>
      </c>
      <c r="BN86" s="53">
        <v>15.7081291725773</v>
      </c>
      <c r="BO86" s="53">
        <v>0.476646211033316</v>
      </c>
      <c r="BP86" s="53">
        <v>0.45816131235504698</v>
      </c>
      <c r="BQ86" s="53">
        <v>0.86857741991317705</v>
      </c>
      <c r="BR86" s="53">
        <v>0.86727983833181699</v>
      </c>
      <c r="BS86" s="50" t="s">
        <v>41</v>
      </c>
      <c r="BT86" s="50" t="s">
        <v>41</v>
      </c>
      <c r="BU86" s="50" t="s">
        <v>39</v>
      </c>
      <c r="BV86" s="50" t="s">
        <v>39</v>
      </c>
      <c r="BW86" s="50" t="s">
        <v>43</v>
      </c>
      <c r="BX86" s="50" t="s">
        <v>43</v>
      </c>
      <c r="BY86" s="50" t="s">
        <v>43</v>
      </c>
      <c r="BZ86" s="50" t="s">
        <v>43</v>
      </c>
    </row>
    <row r="87" spans="1:78" s="34" customFormat="1" x14ac:dyDescent="0.3">
      <c r="A87" s="35">
        <v>14159200</v>
      </c>
      <c r="B87" s="34">
        <v>23773037</v>
      </c>
      <c r="C87" s="34" t="s">
        <v>3</v>
      </c>
      <c r="D87" s="73" t="s">
        <v>105</v>
      </c>
      <c r="E87" s="73"/>
      <c r="F87" s="80"/>
      <c r="G87" s="36">
        <v>0.57999999999999996</v>
      </c>
      <c r="H87" s="36" t="str">
        <f t="shared" si="204"/>
        <v>S</v>
      </c>
      <c r="I87" s="36" t="str">
        <f t="shared" si="205"/>
        <v>G</v>
      </c>
      <c r="J87" s="36" t="str">
        <f t="shared" si="206"/>
        <v>G</v>
      </c>
      <c r="K87" s="36" t="str">
        <f t="shared" si="207"/>
        <v>G</v>
      </c>
      <c r="L87" s="37">
        <v>0.318</v>
      </c>
      <c r="M87" s="36" t="str">
        <f t="shared" si="208"/>
        <v>NS</v>
      </c>
      <c r="N87" s="36" t="str">
        <f t="shared" si="209"/>
        <v>VG</v>
      </c>
      <c r="O87" s="36" t="str">
        <f t="shared" si="210"/>
        <v>S</v>
      </c>
      <c r="P87" s="36" t="str">
        <f t="shared" si="211"/>
        <v>VG</v>
      </c>
      <c r="Q87" s="36">
        <v>0.6</v>
      </c>
      <c r="R87" s="36" t="str">
        <f t="shared" si="212"/>
        <v>G</v>
      </c>
      <c r="S87" s="36" t="str">
        <f t="shared" si="213"/>
        <v>VG</v>
      </c>
      <c r="T87" s="36" t="str">
        <f t="shared" si="214"/>
        <v>VG</v>
      </c>
      <c r="U87" s="36" t="str">
        <f t="shared" si="215"/>
        <v>VG</v>
      </c>
      <c r="V87" s="36">
        <v>0.79</v>
      </c>
      <c r="W87" s="36" t="str">
        <f t="shared" si="216"/>
        <v>G</v>
      </c>
      <c r="X87" s="36" t="str">
        <f t="shared" si="217"/>
        <v>G</v>
      </c>
      <c r="Y87" s="36" t="str">
        <f t="shared" si="218"/>
        <v>G</v>
      </c>
      <c r="Z87" s="36" t="str">
        <f t="shared" si="219"/>
        <v>VG</v>
      </c>
      <c r="AA87" s="38">
        <v>0.75970108906368805</v>
      </c>
      <c r="AB87" s="38">
        <v>0.75063879960706603</v>
      </c>
      <c r="AC87" s="38">
        <v>18.415634885623501</v>
      </c>
      <c r="AD87" s="38">
        <v>15.2545356125226</v>
      </c>
      <c r="AE87" s="38">
        <v>0.49020292832286499</v>
      </c>
      <c r="AF87" s="38">
        <v>0.49936079180581799</v>
      </c>
      <c r="AG87" s="38">
        <v>0.86660761316030299</v>
      </c>
      <c r="AH87" s="38">
        <v>0.81789718318883897</v>
      </c>
      <c r="AI87" s="39" t="s">
        <v>41</v>
      </c>
      <c r="AJ87" s="39" t="s">
        <v>41</v>
      </c>
      <c r="AK87" s="39" t="s">
        <v>39</v>
      </c>
      <c r="AL87" s="39" t="s">
        <v>39</v>
      </c>
      <c r="AM87" s="39" t="s">
        <v>43</v>
      </c>
      <c r="AN87" s="39" t="s">
        <v>43</v>
      </c>
      <c r="AO87" s="39" t="s">
        <v>43</v>
      </c>
      <c r="AP87" s="39" t="s">
        <v>41</v>
      </c>
      <c r="AR87" s="40" t="s">
        <v>46</v>
      </c>
      <c r="AS87" s="38">
        <v>0.764077031229909</v>
      </c>
      <c r="AT87" s="38">
        <v>0.78185212897951994</v>
      </c>
      <c r="AU87" s="38">
        <v>11.7523691987757</v>
      </c>
      <c r="AV87" s="38">
        <v>11.2784086121226</v>
      </c>
      <c r="AW87" s="38">
        <v>0.48571902245031601</v>
      </c>
      <c r="AX87" s="38">
        <v>0.46706302681809397</v>
      </c>
      <c r="AY87" s="38">
        <v>0.80328492295590603</v>
      </c>
      <c r="AZ87" s="38">
        <v>0.81869273756447003</v>
      </c>
      <c r="BA87" s="39" t="s">
        <v>41</v>
      </c>
      <c r="BB87" s="39" t="s">
        <v>41</v>
      </c>
      <c r="BC87" s="39" t="s">
        <v>42</v>
      </c>
      <c r="BD87" s="39" t="s">
        <v>42</v>
      </c>
      <c r="BE87" s="39" t="s">
        <v>43</v>
      </c>
      <c r="BF87" s="39" t="s">
        <v>43</v>
      </c>
      <c r="BG87" s="39" t="s">
        <v>41</v>
      </c>
      <c r="BH87" s="39" t="s">
        <v>41</v>
      </c>
      <c r="BI87" s="34">
        <f t="shared" si="220"/>
        <v>1</v>
      </c>
      <c r="BJ87" s="34" t="s">
        <v>46</v>
      </c>
      <c r="BK87" s="38">
        <v>0.77280838950758401</v>
      </c>
      <c r="BL87" s="38">
        <v>0.79008821186110201</v>
      </c>
      <c r="BM87" s="38">
        <v>17.311852514792498</v>
      </c>
      <c r="BN87" s="38">
        <v>15.7081291725773</v>
      </c>
      <c r="BO87" s="38">
        <v>0.476646211033316</v>
      </c>
      <c r="BP87" s="38">
        <v>0.45816131235504698</v>
      </c>
      <c r="BQ87" s="38">
        <v>0.86857741991317705</v>
      </c>
      <c r="BR87" s="38">
        <v>0.86727983833181699</v>
      </c>
      <c r="BS87" s="34" t="s">
        <v>41</v>
      </c>
      <c r="BT87" s="34" t="s">
        <v>41</v>
      </c>
      <c r="BU87" s="34" t="s">
        <v>39</v>
      </c>
      <c r="BV87" s="34" t="s">
        <v>39</v>
      </c>
      <c r="BW87" s="34" t="s">
        <v>43</v>
      </c>
      <c r="BX87" s="34" t="s">
        <v>43</v>
      </c>
      <c r="BY87" s="34" t="s">
        <v>43</v>
      </c>
      <c r="BZ87" s="34" t="s">
        <v>43</v>
      </c>
    </row>
    <row r="88" spans="1:78" s="34" customFormat="1" x14ac:dyDescent="0.3">
      <c r="A88" s="35">
        <v>14159200</v>
      </c>
      <c r="B88" s="34">
        <v>23773037</v>
      </c>
      <c r="C88" s="34" t="s">
        <v>3</v>
      </c>
      <c r="D88" s="73" t="s">
        <v>106</v>
      </c>
      <c r="E88" s="73"/>
      <c r="F88" s="80"/>
      <c r="G88" s="36">
        <v>0.71</v>
      </c>
      <c r="H88" s="36" t="str">
        <f t="shared" si="204"/>
        <v>G</v>
      </c>
      <c r="I88" s="36" t="str">
        <f t="shared" si="205"/>
        <v>G</v>
      </c>
      <c r="J88" s="36" t="str">
        <f t="shared" si="206"/>
        <v>G</v>
      </c>
      <c r="K88" s="36" t="str">
        <f t="shared" si="207"/>
        <v>G</v>
      </c>
      <c r="L88" s="37">
        <v>0.20699999999999999</v>
      </c>
      <c r="M88" s="36" t="str">
        <f t="shared" si="208"/>
        <v>NS</v>
      </c>
      <c r="N88" s="36" t="str">
        <f t="shared" si="209"/>
        <v>VG</v>
      </c>
      <c r="O88" s="36" t="str">
        <f t="shared" si="210"/>
        <v>S</v>
      </c>
      <c r="P88" s="36" t="str">
        <f t="shared" si="211"/>
        <v>VG</v>
      </c>
      <c r="Q88" s="36">
        <v>0.52</v>
      </c>
      <c r="R88" s="36" t="str">
        <f t="shared" si="212"/>
        <v>G</v>
      </c>
      <c r="S88" s="36" t="str">
        <f t="shared" si="213"/>
        <v>VG</v>
      </c>
      <c r="T88" s="36" t="str">
        <f t="shared" si="214"/>
        <v>VG</v>
      </c>
      <c r="U88" s="36" t="str">
        <f t="shared" si="215"/>
        <v>VG</v>
      </c>
      <c r="V88" s="36">
        <v>0.81</v>
      </c>
      <c r="W88" s="36" t="str">
        <f t="shared" si="216"/>
        <v>G</v>
      </c>
      <c r="X88" s="36" t="str">
        <f t="shared" si="217"/>
        <v>G</v>
      </c>
      <c r="Y88" s="36" t="str">
        <f t="shared" si="218"/>
        <v>G</v>
      </c>
      <c r="Z88" s="36" t="str">
        <f t="shared" si="219"/>
        <v>VG</v>
      </c>
      <c r="AA88" s="38">
        <v>0.75970108906368805</v>
      </c>
      <c r="AB88" s="38">
        <v>0.75063879960706603</v>
      </c>
      <c r="AC88" s="38">
        <v>18.415634885623501</v>
      </c>
      <c r="AD88" s="38">
        <v>15.2545356125226</v>
      </c>
      <c r="AE88" s="38">
        <v>0.49020292832286499</v>
      </c>
      <c r="AF88" s="38">
        <v>0.49936079180581799</v>
      </c>
      <c r="AG88" s="38">
        <v>0.86660761316030299</v>
      </c>
      <c r="AH88" s="38">
        <v>0.81789718318883897</v>
      </c>
      <c r="AI88" s="39" t="s">
        <v>41</v>
      </c>
      <c r="AJ88" s="39" t="s">
        <v>41</v>
      </c>
      <c r="AK88" s="39" t="s">
        <v>39</v>
      </c>
      <c r="AL88" s="39" t="s">
        <v>39</v>
      </c>
      <c r="AM88" s="39" t="s">
        <v>43</v>
      </c>
      <c r="AN88" s="39" t="s">
        <v>43</v>
      </c>
      <c r="AO88" s="39" t="s">
        <v>43</v>
      </c>
      <c r="AP88" s="39" t="s">
        <v>41</v>
      </c>
      <c r="AR88" s="40" t="s">
        <v>46</v>
      </c>
      <c r="AS88" s="38">
        <v>0.764077031229909</v>
      </c>
      <c r="AT88" s="38">
        <v>0.78185212897951994</v>
      </c>
      <c r="AU88" s="38">
        <v>11.7523691987757</v>
      </c>
      <c r="AV88" s="38">
        <v>11.2784086121226</v>
      </c>
      <c r="AW88" s="38">
        <v>0.48571902245031601</v>
      </c>
      <c r="AX88" s="38">
        <v>0.46706302681809397</v>
      </c>
      <c r="AY88" s="38">
        <v>0.80328492295590603</v>
      </c>
      <c r="AZ88" s="38">
        <v>0.81869273756447003</v>
      </c>
      <c r="BA88" s="39" t="s">
        <v>41</v>
      </c>
      <c r="BB88" s="39" t="s">
        <v>41</v>
      </c>
      <c r="BC88" s="39" t="s">
        <v>42</v>
      </c>
      <c r="BD88" s="39" t="s">
        <v>42</v>
      </c>
      <c r="BE88" s="39" t="s">
        <v>43</v>
      </c>
      <c r="BF88" s="39" t="s">
        <v>43</v>
      </c>
      <c r="BG88" s="39" t="s">
        <v>41</v>
      </c>
      <c r="BH88" s="39" t="s">
        <v>41</v>
      </c>
      <c r="BI88" s="34">
        <f t="shared" si="220"/>
        <v>1</v>
      </c>
      <c r="BJ88" s="34" t="s">
        <v>46</v>
      </c>
      <c r="BK88" s="38">
        <v>0.77280838950758401</v>
      </c>
      <c r="BL88" s="38">
        <v>0.79008821186110201</v>
      </c>
      <c r="BM88" s="38">
        <v>17.311852514792498</v>
      </c>
      <c r="BN88" s="38">
        <v>15.7081291725773</v>
      </c>
      <c r="BO88" s="38">
        <v>0.476646211033316</v>
      </c>
      <c r="BP88" s="38">
        <v>0.45816131235504698</v>
      </c>
      <c r="BQ88" s="38">
        <v>0.86857741991317705</v>
      </c>
      <c r="BR88" s="38">
        <v>0.86727983833181699</v>
      </c>
      <c r="BS88" s="34" t="s">
        <v>41</v>
      </c>
      <c r="BT88" s="34" t="s">
        <v>41</v>
      </c>
      <c r="BU88" s="34" t="s">
        <v>39</v>
      </c>
      <c r="BV88" s="34" t="s">
        <v>39</v>
      </c>
      <c r="BW88" s="34" t="s">
        <v>43</v>
      </c>
      <c r="BX88" s="34" t="s">
        <v>43</v>
      </c>
      <c r="BY88" s="34" t="s">
        <v>43</v>
      </c>
      <c r="BZ88" s="34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3" t="s">
        <v>108</v>
      </c>
      <c r="E89" s="63"/>
      <c r="F89" s="59"/>
      <c r="G89" s="51">
        <v>0.84</v>
      </c>
      <c r="H89" s="51" t="str">
        <f t="shared" si="204"/>
        <v>VG</v>
      </c>
      <c r="I89" s="51" t="str">
        <f t="shared" si="205"/>
        <v>G</v>
      </c>
      <c r="J89" s="51" t="str">
        <f t="shared" si="206"/>
        <v>G</v>
      </c>
      <c r="K89" s="51" t="str">
        <f t="shared" si="207"/>
        <v>G</v>
      </c>
      <c r="L89" s="52">
        <v>-3.3000000000000002E-2</v>
      </c>
      <c r="M89" s="51" t="str">
        <f t="shared" si="208"/>
        <v>VG</v>
      </c>
      <c r="N89" s="51" t="str">
        <f t="shared" si="209"/>
        <v>VG</v>
      </c>
      <c r="O89" s="51" t="str">
        <f t="shared" si="210"/>
        <v>S</v>
      </c>
      <c r="P89" s="51" t="str">
        <f t="shared" si="211"/>
        <v>VG</v>
      </c>
      <c r="Q89" s="51">
        <v>0.4</v>
      </c>
      <c r="R89" s="51" t="str">
        <f t="shared" si="212"/>
        <v>VG</v>
      </c>
      <c r="S89" s="51" t="str">
        <f t="shared" si="213"/>
        <v>VG</v>
      </c>
      <c r="T89" s="51" t="str">
        <f t="shared" si="214"/>
        <v>VG</v>
      </c>
      <c r="U89" s="51" t="str">
        <f t="shared" si="215"/>
        <v>VG</v>
      </c>
      <c r="V89" s="51">
        <v>0.84599999999999997</v>
      </c>
      <c r="W89" s="51" t="str">
        <f t="shared" si="216"/>
        <v>G</v>
      </c>
      <c r="X89" s="51" t="str">
        <f t="shared" si="217"/>
        <v>G</v>
      </c>
      <c r="Y89" s="51" t="str">
        <f t="shared" si="218"/>
        <v>G</v>
      </c>
      <c r="Z89" s="51" t="str">
        <f t="shared" si="219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220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3" t="s">
        <v>147</v>
      </c>
      <c r="E90" s="63"/>
      <c r="F90" s="59"/>
      <c r="G90" s="51">
        <v>0.84</v>
      </c>
      <c r="H90" s="51" t="str">
        <f t="shared" si="204"/>
        <v>VG</v>
      </c>
      <c r="I90" s="51" t="str">
        <f t="shared" si="205"/>
        <v>G</v>
      </c>
      <c r="J90" s="51" t="str">
        <f t="shared" si="206"/>
        <v>G</v>
      </c>
      <c r="K90" s="51" t="str">
        <f t="shared" si="207"/>
        <v>G</v>
      </c>
      <c r="L90" s="52">
        <v>-1E-3</v>
      </c>
      <c r="M90" s="51" t="str">
        <f t="shared" si="208"/>
        <v>VG</v>
      </c>
      <c r="N90" s="51" t="str">
        <f t="shared" si="209"/>
        <v>VG</v>
      </c>
      <c r="O90" s="51" t="str">
        <f t="shared" si="210"/>
        <v>S</v>
      </c>
      <c r="P90" s="51" t="str">
        <f t="shared" si="211"/>
        <v>VG</v>
      </c>
      <c r="Q90" s="51">
        <v>0.4</v>
      </c>
      <c r="R90" s="51" t="str">
        <f t="shared" si="212"/>
        <v>VG</v>
      </c>
      <c r="S90" s="51" t="str">
        <f t="shared" si="213"/>
        <v>VG</v>
      </c>
      <c r="T90" s="51" t="str">
        <f t="shared" si="214"/>
        <v>VG</v>
      </c>
      <c r="U90" s="51" t="str">
        <f t="shared" si="215"/>
        <v>VG</v>
      </c>
      <c r="V90" s="51">
        <v>0.84199999999999997</v>
      </c>
      <c r="W90" s="51" t="str">
        <f t="shared" si="216"/>
        <v>G</v>
      </c>
      <c r="X90" s="51" t="str">
        <f t="shared" si="217"/>
        <v>G</v>
      </c>
      <c r="Y90" s="51" t="str">
        <f t="shared" si="218"/>
        <v>G</v>
      </c>
      <c r="Z90" s="51" t="str">
        <f t="shared" si="219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220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19" customFormat="1" x14ac:dyDescent="0.3">
      <c r="A91" s="86">
        <v>14159200</v>
      </c>
      <c r="B91" s="19">
        <v>23773037</v>
      </c>
      <c r="C91" s="19" t="s">
        <v>3</v>
      </c>
      <c r="D91" s="87" t="s">
        <v>155</v>
      </c>
      <c r="E91" s="87"/>
      <c r="F91" s="88"/>
      <c r="G91" s="13">
        <v>0.55000000000000004</v>
      </c>
      <c r="H91" s="13" t="str">
        <f t="shared" si="204"/>
        <v>S</v>
      </c>
      <c r="I91" s="13" t="str">
        <f t="shared" si="205"/>
        <v>G</v>
      </c>
      <c r="J91" s="13" t="str">
        <f t="shared" si="206"/>
        <v>G</v>
      </c>
      <c r="K91" s="13" t="str">
        <f t="shared" si="207"/>
        <v>G</v>
      </c>
      <c r="L91" s="14">
        <v>-0.20200000000000001</v>
      </c>
      <c r="M91" s="13" t="str">
        <f t="shared" si="208"/>
        <v>NS</v>
      </c>
      <c r="N91" s="13" t="str">
        <f t="shared" si="209"/>
        <v>VG</v>
      </c>
      <c r="O91" s="13" t="str">
        <f t="shared" si="210"/>
        <v>S</v>
      </c>
      <c r="P91" s="13" t="str">
        <f t="shared" si="211"/>
        <v>VG</v>
      </c>
      <c r="Q91" s="13">
        <v>0.62</v>
      </c>
      <c r="R91" s="13" t="str">
        <f t="shared" si="212"/>
        <v>S</v>
      </c>
      <c r="S91" s="13" t="str">
        <f t="shared" si="213"/>
        <v>VG</v>
      </c>
      <c r="T91" s="13" t="str">
        <f t="shared" si="214"/>
        <v>VG</v>
      </c>
      <c r="U91" s="13" t="str">
        <f t="shared" si="215"/>
        <v>VG</v>
      </c>
      <c r="V91" s="13">
        <v>0.78500000000000003</v>
      </c>
      <c r="W91" s="13" t="str">
        <f t="shared" si="216"/>
        <v>G</v>
      </c>
      <c r="X91" s="13" t="str">
        <f t="shared" si="217"/>
        <v>G</v>
      </c>
      <c r="Y91" s="13" t="str">
        <f t="shared" si="218"/>
        <v>G</v>
      </c>
      <c r="Z91" s="13" t="str">
        <f t="shared" si="219"/>
        <v>VG</v>
      </c>
      <c r="AA91" s="22">
        <v>0.75970108906368805</v>
      </c>
      <c r="AB91" s="22">
        <v>0.75063879960706603</v>
      </c>
      <c r="AC91" s="22">
        <v>18.415634885623501</v>
      </c>
      <c r="AD91" s="22">
        <v>15.2545356125226</v>
      </c>
      <c r="AE91" s="22">
        <v>0.49020292832286499</v>
      </c>
      <c r="AF91" s="22">
        <v>0.49936079180581799</v>
      </c>
      <c r="AG91" s="22">
        <v>0.86660761316030299</v>
      </c>
      <c r="AH91" s="22">
        <v>0.81789718318883897</v>
      </c>
      <c r="AI91" s="25" t="s">
        <v>41</v>
      </c>
      <c r="AJ91" s="25" t="s">
        <v>41</v>
      </c>
      <c r="AK91" s="25" t="s">
        <v>39</v>
      </c>
      <c r="AL91" s="25" t="s">
        <v>39</v>
      </c>
      <c r="AM91" s="25" t="s">
        <v>43</v>
      </c>
      <c r="AN91" s="25" t="s">
        <v>43</v>
      </c>
      <c r="AO91" s="25" t="s">
        <v>43</v>
      </c>
      <c r="AP91" s="25" t="s">
        <v>41</v>
      </c>
      <c r="AR91" s="89" t="s">
        <v>46</v>
      </c>
      <c r="AS91" s="22">
        <v>0.764077031229909</v>
      </c>
      <c r="AT91" s="22">
        <v>0.78185212897951994</v>
      </c>
      <c r="AU91" s="22">
        <v>11.7523691987757</v>
      </c>
      <c r="AV91" s="22">
        <v>11.2784086121226</v>
      </c>
      <c r="AW91" s="22">
        <v>0.48571902245031601</v>
      </c>
      <c r="AX91" s="22">
        <v>0.46706302681809397</v>
      </c>
      <c r="AY91" s="22">
        <v>0.80328492295590603</v>
      </c>
      <c r="AZ91" s="22">
        <v>0.81869273756447003</v>
      </c>
      <c r="BA91" s="25" t="s">
        <v>41</v>
      </c>
      <c r="BB91" s="25" t="s">
        <v>41</v>
      </c>
      <c r="BC91" s="25" t="s">
        <v>42</v>
      </c>
      <c r="BD91" s="25" t="s">
        <v>42</v>
      </c>
      <c r="BE91" s="25" t="s">
        <v>43</v>
      </c>
      <c r="BF91" s="25" t="s">
        <v>43</v>
      </c>
      <c r="BG91" s="25" t="s">
        <v>41</v>
      </c>
      <c r="BH91" s="25" t="s">
        <v>41</v>
      </c>
      <c r="BI91" s="19">
        <f t="shared" si="220"/>
        <v>1</v>
      </c>
      <c r="BJ91" s="19" t="s">
        <v>46</v>
      </c>
      <c r="BK91" s="22">
        <v>0.77280838950758401</v>
      </c>
      <c r="BL91" s="22">
        <v>0.79008821186110201</v>
      </c>
      <c r="BM91" s="22">
        <v>17.311852514792498</v>
      </c>
      <c r="BN91" s="22">
        <v>15.7081291725773</v>
      </c>
      <c r="BO91" s="22">
        <v>0.476646211033316</v>
      </c>
      <c r="BP91" s="22">
        <v>0.45816131235504698</v>
      </c>
      <c r="BQ91" s="22">
        <v>0.86857741991317705</v>
      </c>
      <c r="BR91" s="22">
        <v>0.86727983833181699</v>
      </c>
      <c r="BS91" s="19" t="s">
        <v>41</v>
      </c>
      <c r="BT91" s="19" t="s">
        <v>41</v>
      </c>
      <c r="BU91" s="19" t="s">
        <v>39</v>
      </c>
      <c r="BV91" s="19" t="s">
        <v>39</v>
      </c>
      <c r="BW91" s="19" t="s">
        <v>43</v>
      </c>
      <c r="BX91" s="19" t="s">
        <v>43</v>
      </c>
      <c r="BY91" s="19" t="s">
        <v>43</v>
      </c>
      <c r="BZ91" s="19" t="s">
        <v>43</v>
      </c>
    </row>
    <row r="92" spans="1:78" s="50" customFormat="1" x14ac:dyDescent="0.3">
      <c r="A92" s="49">
        <v>14159200</v>
      </c>
      <c r="B92" s="50">
        <v>23773037</v>
      </c>
      <c r="C92" s="50" t="s">
        <v>3</v>
      </c>
      <c r="D92" s="63" t="s">
        <v>155</v>
      </c>
      <c r="E92" s="63" t="s">
        <v>161</v>
      </c>
      <c r="F92" s="59"/>
      <c r="G92" s="51">
        <v>0.66</v>
      </c>
      <c r="H92" s="51" t="str">
        <f t="shared" si="204"/>
        <v>S</v>
      </c>
      <c r="I92" s="51" t="str">
        <f t="shared" si="205"/>
        <v>G</v>
      </c>
      <c r="J92" s="51" t="str">
        <f t="shared" si="206"/>
        <v>G</v>
      </c>
      <c r="K92" s="51" t="str">
        <f t="shared" si="207"/>
        <v>G</v>
      </c>
      <c r="L92" s="52">
        <v>-0.1192</v>
      </c>
      <c r="M92" s="51" t="str">
        <f t="shared" si="208"/>
        <v>S</v>
      </c>
      <c r="N92" s="51" t="str">
        <f t="shared" si="209"/>
        <v>VG</v>
      </c>
      <c r="O92" s="51" t="str">
        <f t="shared" si="210"/>
        <v>S</v>
      </c>
      <c r="P92" s="51" t="str">
        <f t="shared" si="211"/>
        <v>VG</v>
      </c>
      <c r="Q92" s="51">
        <v>0.56999999999999995</v>
      </c>
      <c r="R92" s="51" t="str">
        <f t="shared" si="212"/>
        <v>G</v>
      </c>
      <c r="S92" s="51" t="str">
        <f t="shared" si="213"/>
        <v>VG</v>
      </c>
      <c r="T92" s="51" t="str">
        <f t="shared" si="214"/>
        <v>VG</v>
      </c>
      <c r="U92" s="51" t="str">
        <f t="shared" si="215"/>
        <v>VG</v>
      </c>
      <c r="V92" s="51">
        <v>0.78500000000000003</v>
      </c>
      <c r="W92" s="51" t="str">
        <f t="shared" si="216"/>
        <v>G</v>
      </c>
      <c r="X92" s="51" t="str">
        <f t="shared" si="217"/>
        <v>G</v>
      </c>
      <c r="Y92" s="51" t="str">
        <f t="shared" si="218"/>
        <v>G</v>
      </c>
      <c r="Z92" s="51" t="str">
        <f t="shared" si="219"/>
        <v>VG</v>
      </c>
      <c r="AA92" s="53">
        <v>0.75970108906368805</v>
      </c>
      <c r="AB92" s="53">
        <v>0.75063879960706603</v>
      </c>
      <c r="AC92" s="53">
        <v>18.415634885623501</v>
      </c>
      <c r="AD92" s="53">
        <v>15.2545356125226</v>
      </c>
      <c r="AE92" s="53">
        <v>0.49020292832286499</v>
      </c>
      <c r="AF92" s="53">
        <v>0.49936079180581799</v>
      </c>
      <c r="AG92" s="53">
        <v>0.86660761316030299</v>
      </c>
      <c r="AH92" s="53">
        <v>0.81789718318883897</v>
      </c>
      <c r="AI92" s="54" t="s">
        <v>41</v>
      </c>
      <c r="AJ92" s="54" t="s">
        <v>41</v>
      </c>
      <c r="AK92" s="54" t="s">
        <v>39</v>
      </c>
      <c r="AL92" s="54" t="s">
        <v>39</v>
      </c>
      <c r="AM92" s="54" t="s">
        <v>43</v>
      </c>
      <c r="AN92" s="54" t="s">
        <v>43</v>
      </c>
      <c r="AO92" s="54" t="s">
        <v>43</v>
      </c>
      <c r="AP92" s="54" t="s">
        <v>41</v>
      </c>
      <c r="AR92" s="55" t="s">
        <v>46</v>
      </c>
      <c r="AS92" s="53">
        <v>0.764077031229909</v>
      </c>
      <c r="AT92" s="53">
        <v>0.78185212897951994</v>
      </c>
      <c r="AU92" s="53">
        <v>11.7523691987757</v>
      </c>
      <c r="AV92" s="53">
        <v>11.2784086121226</v>
      </c>
      <c r="AW92" s="53">
        <v>0.48571902245031601</v>
      </c>
      <c r="AX92" s="53">
        <v>0.46706302681809397</v>
      </c>
      <c r="AY92" s="53">
        <v>0.80328492295590603</v>
      </c>
      <c r="AZ92" s="53">
        <v>0.81869273756447003</v>
      </c>
      <c r="BA92" s="54" t="s">
        <v>41</v>
      </c>
      <c r="BB92" s="54" t="s">
        <v>41</v>
      </c>
      <c r="BC92" s="54" t="s">
        <v>42</v>
      </c>
      <c r="BD92" s="54" t="s">
        <v>42</v>
      </c>
      <c r="BE92" s="54" t="s">
        <v>43</v>
      </c>
      <c r="BF92" s="54" t="s">
        <v>43</v>
      </c>
      <c r="BG92" s="54" t="s">
        <v>41</v>
      </c>
      <c r="BH92" s="54" t="s">
        <v>41</v>
      </c>
      <c r="BI92" s="50">
        <f t="shared" si="220"/>
        <v>1</v>
      </c>
      <c r="BJ92" s="50" t="s">
        <v>46</v>
      </c>
      <c r="BK92" s="53">
        <v>0.77280838950758401</v>
      </c>
      <c r="BL92" s="53">
        <v>0.79008821186110201</v>
      </c>
      <c r="BM92" s="53">
        <v>17.311852514792498</v>
      </c>
      <c r="BN92" s="53">
        <v>15.7081291725773</v>
      </c>
      <c r="BO92" s="53">
        <v>0.476646211033316</v>
      </c>
      <c r="BP92" s="53">
        <v>0.45816131235504698</v>
      </c>
      <c r="BQ92" s="53">
        <v>0.86857741991317705</v>
      </c>
      <c r="BR92" s="53">
        <v>0.86727983833181699</v>
      </c>
      <c r="BS92" s="50" t="s">
        <v>41</v>
      </c>
      <c r="BT92" s="50" t="s">
        <v>41</v>
      </c>
      <c r="BU92" s="50" t="s">
        <v>39</v>
      </c>
      <c r="BV92" s="50" t="s">
        <v>39</v>
      </c>
      <c r="BW92" s="50" t="s">
        <v>43</v>
      </c>
      <c r="BX92" s="50" t="s">
        <v>43</v>
      </c>
      <c r="BY92" s="50" t="s">
        <v>43</v>
      </c>
      <c r="BZ92" s="50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3" t="s">
        <v>171</v>
      </c>
      <c r="E93" s="63" t="s">
        <v>174</v>
      </c>
      <c r="F93" s="59"/>
      <c r="G93" s="51">
        <v>0.66</v>
      </c>
      <c r="H93" s="51" t="str">
        <f t="shared" si="204"/>
        <v>S</v>
      </c>
      <c r="I93" s="51" t="str">
        <f t="shared" si="205"/>
        <v>G</v>
      </c>
      <c r="J93" s="51" t="str">
        <f t="shared" si="206"/>
        <v>G</v>
      </c>
      <c r="K93" s="51" t="str">
        <f t="shared" si="207"/>
        <v>G</v>
      </c>
      <c r="L93" s="52">
        <v>-0.1192</v>
      </c>
      <c r="M93" s="51" t="str">
        <f t="shared" si="208"/>
        <v>S</v>
      </c>
      <c r="N93" s="51" t="str">
        <f t="shared" si="209"/>
        <v>VG</v>
      </c>
      <c r="O93" s="51" t="str">
        <f t="shared" si="210"/>
        <v>S</v>
      </c>
      <c r="P93" s="51" t="str">
        <f t="shared" si="211"/>
        <v>VG</v>
      </c>
      <c r="Q93" s="51">
        <v>0.56999999999999995</v>
      </c>
      <c r="R93" s="51" t="str">
        <f t="shared" si="212"/>
        <v>G</v>
      </c>
      <c r="S93" s="51" t="str">
        <f t="shared" si="213"/>
        <v>VG</v>
      </c>
      <c r="T93" s="51" t="str">
        <f t="shared" si="214"/>
        <v>VG</v>
      </c>
      <c r="U93" s="51" t="str">
        <f t="shared" si="215"/>
        <v>VG</v>
      </c>
      <c r="V93" s="51">
        <v>0.78500000000000003</v>
      </c>
      <c r="W93" s="51" t="str">
        <f t="shared" si="216"/>
        <v>G</v>
      </c>
      <c r="X93" s="51" t="str">
        <f t="shared" si="217"/>
        <v>G</v>
      </c>
      <c r="Y93" s="51" t="str">
        <f t="shared" si="218"/>
        <v>G</v>
      </c>
      <c r="Z93" s="51" t="str">
        <f t="shared" si="219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220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34" customFormat="1" x14ac:dyDescent="0.3">
      <c r="A94" s="35">
        <v>14159200</v>
      </c>
      <c r="B94" s="34">
        <v>23773037</v>
      </c>
      <c r="C94" s="34" t="s">
        <v>3</v>
      </c>
      <c r="D94" s="73" t="s">
        <v>171</v>
      </c>
      <c r="E94" s="73" t="s">
        <v>173</v>
      </c>
      <c r="F94" s="80"/>
      <c r="G94" s="36">
        <v>0.55000000000000004</v>
      </c>
      <c r="H94" s="36" t="str">
        <f t="shared" si="204"/>
        <v>S</v>
      </c>
      <c r="I94" s="36" t="str">
        <f t="shared" si="205"/>
        <v>G</v>
      </c>
      <c r="J94" s="36" t="str">
        <f t="shared" si="206"/>
        <v>G</v>
      </c>
      <c r="K94" s="36" t="str">
        <f t="shared" si="207"/>
        <v>G</v>
      </c>
      <c r="L94" s="37">
        <v>-0.245</v>
      </c>
      <c r="M94" s="36" t="str">
        <f t="shared" si="208"/>
        <v>NS</v>
      </c>
      <c r="N94" s="36" t="str">
        <f t="shared" si="209"/>
        <v>VG</v>
      </c>
      <c r="O94" s="36" t="str">
        <f t="shared" si="210"/>
        <v>S</v>
      </c>
      <c r="P94" s="36" t="str">
        <f t="shared" si="211"/>
        <v>VG</v>
      </c>
      <c r="Q94" s="36">
        <v>0.6</v>
      </c>
      <c r="R94" s="36" t="str">
        <f t="shared" si="212"/>
        <v>G</v>
      </c>
      <c r="S94" s="36" t="str">
        <f t="shared" si="213"/>
        <v>VG</v>
      </c>
      <c r="T94" s="36" t="str">
        <f t="shared" si="214"/>
        <v>VG</v>
      </c>
      <c r="U94" s="36" t="str">
        <f t="shared" si="215"/>
        <v>VG</v>
      </c>
      <c r="V94" s="36">
        <v>0.80400000000000005</v>
      </c>
      <c r="W94" s="36" t="str">
        <f t="shared" si="216"/>
        <v>G</v>
      </c>
      <c r="X94" s="36" t="str">
        <f t="shared" si="217"/>
        <v>G</v>
      </c>
      <c r="Y94" s="36" t="str">
        <f t="shared" si="218"/>
        <v>G</v>
      </c>
      <c r="Z94" s="36" t="str">
        <f t="shared" si="219"/>
        <v>VG</v>
      </c>
      <c r="AA94" s="38">
        <v>0.75970108906368805</v>
      </c>
      <c r="AB94" s="38">
        <v>0.75063879960706603</v>
      </c>
      <c r="AC94" s="38">
        <v>18.415634885623501</v>
      </c>
      <c r="AD94" s="38">
        <v>15.2545356125226</v>
      </c>
      <c r="AE94" s="38">
        <v>0.49020292832286499</v>
      </c>
      <c r="AF94" s="38">
        <v>0.49936079180581799</v>
      </c>
      <c r="AG94" s="38">
        <v>0.86660761316030299</v>
      </c>
      <c r="AH94" s="38">
        <v>0.81789718318883897</v>
      </c>
      <c r="AI94" s="39" t="s">
        <v>41</v>
      </c>
      <c r="AJ94" s="39" t="s">
        <v>41</v>
      </c>
      <c r="AK94" s="39" t="s">
        <v>39</v>
      </c>
      <c r="AL94" s="39" t="s">
        <v>39</v>
      </c>
      <c r="AM94" s="39" t="s">
        <v>43</v>
      </c>
      <c r="AN94" s="39" t="s">
        <v>43</v>
      </c>
      <c r="AO94" s="39" t="s">
        <v>43</v>
      </c>
      <c r="AP94" s="39" t="s">
        <v>41</v>
      </c>
      <c r="AR94" s="40" t="s">
        <v>46</v>
      </c>
      <c r="AS94" s="38">
        <v>0.764077031229909</v>
      </c>
      <c r="AT94" s="38">
        <v>0.78185212897951994</v>
      </c>
      <c r="AU94" s="38">
        <v>11.7523691987757</v>
      </c>
      <c r="AV94" s="38">
        <v>11.2784086121226</v>
      </c>
      <c r="AW94" s="38">
        <v>0.48571902245031601</v>
      </c>
      <c r="AX94" s="38">
        <v>0.46706302681809397</v>
      </c>
      <c r="AY94" s="38">
        <v>0.80328492295590603</v>
      </c>
      <c r="AZ94" s="38">
        <v>0.81869273756447003</v>
      </c>
      <c r="BA94" s="39" t="s">
        <v>41</v>
      </c>
      <c r="BB94" s="39" t="s">
        <v>41</v>
      </c>
      <c r="BC94" s="39" t="s">
        <v>42</v>
      </c>
      <c r="BD94" s="39" t="s">
        <v>42</v>
      </c>
      <c r="BE94" s="39" t="s">
        <v>43</v>
      </c>
      <c r="BF94" s="39" t="s">
        <v>43</v>
      </c>
      <c r="BG94" s="39" t="s">
        <v>41</v>
      </c>
      <c r="BH94" s="39" t="s">
        <v>41</v>
      </c>
      <c r="BI94" s="34">
        <f t="shared" si="220"/>
        <v>1</v>
      </c>
      <c r="BJ94" s="34" t="s">
        <v>46</v>
      </c>
      <c r="BK94" s="38">
        <v>0.77280838950758401</v>
      </c>
      <c r="BL94" s="38">
        <v>0.79008821186110201</v>
      </c>
      <c r="BM94" s="38">
        <v>17.311852514792498</v>
      </c>
      <c r="BN94" s="38">
        <v>15.7081291725773</v>
      </c>
      <c r="BO94" s="38">
        <v>0.476646211033316</v>
      </c>
      <c r="BP94" s="38">
        <v>0.45816131235504698</v>
      </c>
      <c r="BQ94" s="38">
        <v>0.86857741991317705</v>
      </c>
      <c r="BR94" s="38">
        <v>0.86727983833181699</v>
      </c>
      <c r="BS94" s="34" t="s">
        <v>41</v>
      </c>
      <c r="BT94" s="34" t="s">
        <v>41</v>
      </c>
      <c r="BU94" s="34" t="s">
        <v>39</v>
      </c>
      <c r="BV94" s="34" t="s">
        <v>39</v>
      </c>
      <c r="BW94" s="34" t="s">
        <v>43</v>
      </c>
      <c r="BX94" s="34" t="s">
        <v>43</v>
      </c>
      <c r="BY94" s="34" t="s">
        <v>43</v>
      </c>
      <c r="BZ94" s="34" t="s">
        <v>43</v>
      </c>
    </row>
    <row r="95" spans="1:78" s="34" customFormat="1" x14ac:dyDescent="0.3">
      <c r="A95" s="35">
        <v>14159200</v>
      </c>
      <c r="B95" s="34">
        <v>23773037</v>
      </c>
      <c r="C95" s="34" t="s">
        <v>3</v>
      </c>
      <c r="D95" s="73" t="s">
        <v>176</v>
      </c>
      <c r="E95" s="73" t="s">
        <v>173</v>
      </c>
      <c r="F95" s="80"/>
      <c r="G95" s="36">
        <v>0.62</v>
      </c>
      <c r="H95" s="36" t="str">
        <f t="shared" si="204"/>
        <v>S</v>
      </c>
      <c r="I95" s="36" t="str">
        <f t="shared" si="205"/>
        <v>G</v>
      </c>
      <c r="J95" s="36" t="str">
        <f t="shared" si="206"/>
        <v>G</v>
      </c>
      <c r="K95" s="36" t="str">
        <f t="shared" si="207"/>
        <v>G</v>
      </c>
      <c r="L95" s="37">
        <v>-0.18029999999999999</v>
      </c>
      <c r="M95" s="36" t="str">
        <f t="shared" si="208"/>
        <v>NS</v>
      </c>
      <c r="N95" s="36" t="str">
        <f t="shared" si="209"/>
        <v>VG</v>
      </c>
      <c r="O95" s="36" t="str">
        <f t="shared" si="210"/>
        <v>S</v>
      </c>
      <c r="P95" s="36" t="str">
        <f t="shared" si="211"/>
        <v>VG</v>
      </c>
      <c r="Q95" s="36">
        <v>0.57999999999999996</v>
      </c>
      <c r="R95" s="36" t="str">
        <f t="shared" si="212"/>
        <v>G</v>
      </c>
      <c r="S95" s="36" t="str">
        <f t="shared" si="213"/>
        <v>VG</v>
      </c>
      <c r="T95" s="36" t="str">
        <f t="shared" si="214"/>
        <v>VG</v>
      </c>
      <c r="U95" s="36" t="str">
        <f t="shared" si="215"/>
        <v>VG</v>
      </c>
      <c r="V95" s="36">
        <v>0.82</v>
      </c>
      <c r="W95" s="36" t="str">
        <f t="shared" si="216"/>
        <v>G</v>
      </c>
      <c r="X95" s="36" t="str">
        <f t="shared" si="217"/>
        <v>G</v>
      </c>
      <c r="Y95" s="36" t="str">
        <f t="shared" si="218"/>
        <v>G</v>
      </c>
      <c r="Z95" s="36" t="str">
        <f t="shared" si="219"/>
        <v>VG</v>
      </c>
      <c r="AA95" s="38">
        <v>0.75970108906368805</v>
      </c>
      <c r="AB95" s="38">
        <v>0.75063879960706603</v>
      </c>
      <c r="AC95" s="38">
        <v>18.415634885623501</v>
      </c>
      <c r="AD95" s="38">
        <v>15.2545356125226</v>
      </c>
      <c r="AE95" s="38">
        <v>0.49020292832286499</v>
      </c>
      <c r="AF95" s="38">
        <v>0.49936079180581799</v>
      </c>
      <c r="AG95" s="38">
        <v>0.86660761316030299</v>
      </c>
      <c r="AH95" s="38">
        <v>0.81789718318883897</v>
      </c>
      <c r="AI95" s="39" t="s">
        <v>41</v>
      </c>
      <c r="AJ95" s="39" t="s">
        <v>41</v>
      </c>
      <c r="AK95" s="39" t="s">
        <v>39</v>
      </c>
      <c r="AL95" s="39" t="s">
        <v>39</v>
      </c>
      <c r="AM95" s="39" t="s">
        <v>43</v>
      </c>
      <c r="AN95" s="39" t="s">
        <v>43</v>
      </c>
      <c r="AO95" s="39" t="s">
        <v>43</v>
      </c>
      <c r="AP95" s="39" t="s">
        <v>41</v>
      </c>
      <c r="AR95" s="40" t="s">
        <v>46</v>
      </c>
      <c r="AS95" s="38">
        <v>0.764077031229909</v>
      </c>
      <c r="AT95" s="38">
        <v>0.78185212897951994</v>
      </c>
      <c r="AU95" s="38">
        <v>11.7523691987757</v>
      </c>
      <c r="AV95" s="38">
        <v>11.2784086121226</v>
      </c>
      <c r="AW95" s="38">
        <v>0.48571902245031601</v>
      </c>
      <c r="AX95" s="38">
        <v>0.46706302681809397</v>
      </c>
      <c r="AY95" s="38">
        <v>0.80328492295590603</v>
      </c>
      <c r="AZ95" s="38">
        <v>0.81869273756447003</v>
      </c>
      <c r="BA95" s="39" t="s">
        <v>41</v>
      </c>
      <c r="BB95" s="39" t="s">
        <v>41</v>
      </c>
      <c r="BC95" s="39" t="s">
        <v>42</v>
      </c>
      <c r="BD95" s="39" t="s">
        <v>42</v>
      </c>
      <c r="BE95" s="39" t="s">
        <v>43</v>
      </c>
      <c r="BF95" s="39" t="s">
        <v>43</v>
      </c>
      <c r="BG95" s="39" t="s">
        <v>41</v>
      </c>
      <c r="BH95" s="39" t="s">
        <v>41</v>
      </c>
      <c r="BI95" s="34">
        <f t="shared" si="220"/>
        <v>1</v>
      </c>
      <c r="BJ95" s="34" t="s">
        <v>46</v>
      </c>
      <c r="BK95" s="38">
        <v>0.77280838950758401</v>
      </c>
      <c r="BL95" s="38">
        <v>0.79008821186110201</v>
      </c>
      <c r="BM95" s="38">
        <v>17.311852514792498</v>
      </c>
      <c r="BN95" s="38">
        <v>15.7081291725773</v>
      </c>
      <c r="BO95" s="38">
        <v>0.476646211033316</v>
      </c>
      <c r="BP95" s="38">
        <v>0.45816131235504698</v>
      </c>
      <c r="BQ95" s="38">
        <v>0.86857741991317705</v>
      </c>
      <c r="BR95" s="38">
        <v>0.86727983833181699</v>
      </c>
      <c r="BS95" s="34" t="s">
        <v>41</v>
      </c>
      <c r="BT95" s="34" t="s">
        <v>41</v>
      </c>
      <c r="BU95" s="34" t="s">
        <v>39</v>
      </c>
      <c r="BV95" s="34" t="s">
        <v>39</v>
      </c>
      <c r="BW95" s="34" t="s">
        <v>43</v>
      </c>
      <c r="BX95" s="34" t="s">
        <v>43</v>
      </c>
      <c r="BY95" s="34" t="s">
        <v>43</v>
      </c>
      <c r="BZ95" s="34" t="s">
        <v>43</v>
      </c>
    </row>
    <row r="96" spans="1:78" s="50" customFormat="1" x14ac:dyDescent="0.3">
      <c r="A96" s="49">
        <v>14159200</v>
      </c>
      <c r="B96" s="50">
        <v>23773037</v>
      </c>
      <c r="C96" s="50" t="s">
        <v>3</v>
      </c>
      <c r="D96" s="63" t="s">
        <v>185</v>
      </c>
      <c r="E96" s="63" t="s">
        <v>187</v>
      </c>
      <c r="F96" s="59"/>
      <c r="G96" s="51">
        <v>0.84</v>
      </c>
      <c r="H96" s="51" t="str">
        <f t="shared" si="204"/>
        <v>VG</v>
      </c>
      <c r="I96" s="51" t="str">
        <f t="shared" si="205"/>
        <v>G</v>
      </c>
      <c r="J96" s="51" t="str">
        <f t="shared" si="206"/>
        <v>G</v>
      </c>
      <c r="K96" s="51" t="str">
        <f t="shared" si="207"/>
        <v>G</v>
      </c>
      <c r="L96" s="52">
        <v>9.9000000000000008E-3</v>
      </c>
      <c r="M96" s="51" t="str">
        <f t="shared" si="208"/>
        <v>VG</v>
      </c>
      <c r="N96" s="51" t="str">
        <f t="shared" si="209"/>
        <v>VG</v>
      </c>
      <c r="O96" s="51" t="str">
        <f t="shared" si="210"/>
        <v>S</v>
      </c>
      <c r="P96" s="51" t="str">
        <f t="shared" si="211"/>
        <v>VG</v>
      </c>
      <c r="Q96" s="51">
        <v>0.4</v>
      </c>
      <c r="R96" s="51" t="str">
        <f t="shared" si="212"/>
        <v>VG</v>
      </c>
      <c r="S96" s="51" t="str">
        <f t="shared" si="213"/>
        <v>VG</v>
      </c>
      <c r="T96" s="51" t="str">
        <f t="shared" si="214"/>
        <v>VG</v>
      </c>
      <c r="U96" s="51" t="str">
        <f t="shared" si="215"/>
        <v>VG</v>
      </c>
      <c r="V96" s="51">
        <v>0.8417</v>
      </c>
      <c r="W96" s="51" t="str">
        <f t="shared" si="216"/>
        <v>G</v>
      </c>
      <c r="X96" s="51" t="str">
        <f t="shared" si="217"/>
        <v>G</v>
      </c>
      <c r="Y96" s="51" t="str">
        <f t="shared" si="218"/>
        <v>G</v>
      </c>
      <c r="Z96" s="51" t="str">
        <f t="shared" si="219"/>
        <v>VG</v>
      </c>
      <c r="AA96" s="53">
        <v>0.75970108906368805</v>
      </c>
      <c r="AB96" s="53">
        <v>0.75063879960706603</v>
      </c>
      <c r="AC96" s="53">
        <v>18.415634885623501</v>
      </c>
      <c r="AD96" s="53">
        <v>15.2545356125226</v>
      </c>
      <c r="AE96" s="53">
        <v>0.49020292832286499</v>
      </c>
      <c r="AF96" s="53">
        <v>0.49936079180581799</v>
      </c>
      <c r="AG96" s="53">
        <v>0.86660761316030299</v>
      </c>
      <c r="AH96" s="53">
        <v>0.81789718318883897</v>
      </c>
      <c r="AI96" s="54" t="s">
        <v>41</v>
      </c>
      <c r="AJ96" s="54" t="s">
        <v>41</v>
      </c>
      <c r="AK96" s="54" t="s">
        <v>39</v>
      </c>
      <c r="AL96" s="54" t="s">
        <v>39</v>
      </c>
      <c r="AM96" s="54" t="s">
        <v>43</v>
      </c>
      <c r="AN96" s="54" t="s">
        <v>43</v>
      </c>
      <c r="AO96" s="54" t="s">
        <v>43</v>
      </c>
      <c r="AP96" s="54" t="s">
        <v>41</v>
      </c>
      <c r="AR96" s="55" t="s">
        <v>46</v>
      </c>
      <c r="AS96" s="53">
        <v>0.764077031229909</v>
      </c>
      <c r="AT96" s="53">
        <v>0.78185212897951994</v>
      </c>
      <c r="AU96" s="53">
        <v>11.7523691987757</v>
      </c>
      <c r="AV96" s="53">
        <v>11.2784086121226</v>
      </c>
      <c r="AW96" s="53">
        <v>0.48571902245031601</v>
      </c>
      <c r="AX96" s="53">
        <v>0.46706302681809397</v>
      </c>
      <c r="AY96" s="53">
        <v>0.80328492295590603</v>
      </c>
      <c r="AZ96" s="53">
        <v>0.81869273756447003</v>
      </c>
      <c r="BA96" s="54" t="s">
        <v>41</v>
      </c>
      <c r="BB96" s="54" t="s">
        <v>41</v>
      </c>
      <c r="BC96" s="54" t="s">
        <v>42</v>
      </c>
      <c r="BD96" s="54" t="s">
        <v>42</v>
      </c>
      <c r="BE96" s="54" t="s">
        <v>43</v>
      </c>
      <c r="BF96" s="54" t="s">
        <v>43</v>
      </c>
      <c r="BG96" s="54" t="s">
        <v>41</v>
      </c>
      <c r="BH96" s="54" t="s">
        <v>41</v>
      </c>
      <c r="BI96" s="50">
        <f t="shared" si="220"/>
        <v>1</v>
      </c>
      <c r="BJ96" s="50" t="s">
        <v>46</v>
      </c>
      <c r="BK96" s="53">
        <v>0.77280838950758401</v>
      </c>
      <c r="BL96" s="53">
        <v>0.79008821186110201</v>
      </c>
      <c r="BM96" s="53">
        <v>17.311852514792498</v>
      </c>
      <c r="BN96" s="53">
        <v>15.7081291725773</v>
      </c>
      <c r="BO96" s="53">
        <v>0.476646211033316</v>
      </c>
      <c r="BP96" s="53">
        <v>0.45816131235504698</v>
      </c>
      <c r="BQ96" s="53">
        <v>0.86857741991317705</v>
      </c>
      <c r="BR96" s="53">
        <v>0.86727983833181699</v>
      </c>
      <c r="BS96" s="50" t="s">
        <v>41</v>
      </c>
      <c r="BT96" s="50" t="s">
        <v>41</v>
      </c>
      <c r="BU96" s="50" t="s">
        <v>39</v>
      </c>
      <c r="BV96" s="50" t="s">
        <v>39</v>
      </c>
      <c r="BW96" s="50" t="s">
        <v>43</v>
      </c>
      <c r="BX96" s="50" t="s">
        <v>43</v>
      </c>
      <c r="BY96" s="50" t="s">
        <v>43</v>
      </c>
      <c r="BZ96" s="50" t="s">
        <v>43</v>
      </c>
    </row>
    <row r="97" spans="1:78" s="50" customFormat="1" x14ac:dyDescent="0.3">
      <c r="A97" s="49">
        <v>14159200</v>
      </c>
      <c r="B97" s="50">
        <v>23773037</v>
      </c>
      <c r="C97" s="50" t="s">
        <v>3</v>
      </c>
      <c r="D97" s="63" t="s">
        <v>185</v>
      </c>
      <c r="E97" s="63" t="s">
        <v>168</v>
      </c>
      <c r="F97" s="59"/>
      <c r="G97" s="51">
        <v>0.82699999999999996</v>
      </c>
      <c r="H97" s="51" t="str">
        <f t="shared" si="204"/>
        <v>VG</v>
      </c>
      <c r="I97" s="51" t="str">
        <f t="shared" si="205"/>
        <v>G</v>
      </c>
      <c r="J97" s="51" t="str">
        <f t="shared" si="206"/>
        <v>G</v>
      </c>
      <c r="K97" s="51" t="str">
        <f t="shared" si="207"/>
        <v>G</v>
      </c>
      <c r="L97" s="52">
        <v>4.8899999999999999E-2</v>
      </c>
      <c r="M97" s="51" t="str">
        <f t="shared" si="208"/>
        <v>VG</v>
      </c>
      <c r="N97" s="51" t="str">
        <f t="shared" si="209"/>
        <v>VG</v>
      </c>
      <c r="O97" s="51" t="str">
        <f t="shared" si="210"/>
        <v>S</v>
      </c>
      <c r="P97" s="51" t="str">
        <f t="shared" si="211"/>
        <v>VG</v>
      </c>
      <c r="Q97" s="51">
        <v>0.41</v>
      </c>
      <c r="R97" s="51" t="str">
        <f t="shared" si="212"/>
        <v>VG</v>
      </c>
      <c r="S97" s="51" t="str">
        <f t="shared" si="213"/>
        <v>VG</v>
      </c>
      <c r="T97" s="51" t="str">
        <f t="shared" si="214"/>
        <v>VG</v>
      </c>
      <c r="U97" s="51" t="str">
        <f t="shared" si="215"/>
        <v>VG</v>
      </c>
      <c r="V97" s="51">
        <v>0.83299999999999996</v>
      </c>
      <c r="W97" s="51" t="str">
        <f t="shared" si="216"/>
        <v>G</v>
      </c>
      <c r="X97" s="51" t="str">
        <f t="shared" si="217"/>
        <v>G</v>
      </c>
      <c r="Y97" s="51" t="str">
        <f t="shared" si="218"/>
        <v>G</v>
      </c>
      <c r="Z97" s="51" t="str">
        <f t="shared" si="219"/>
        <v>VG</v>
      </c>
      <c r="AA97" s="53">
        <v>0.75970108906368805</v>
      </c>
      <c r="AB97" s="53">
        <v>0.75063879960706603</v>
      </c>
      <c r="AC97" s="53">
        <v>18.415634885623501</v>
      </c>
      <c r="AD97" s="53">
        <v>15.2545356125226</v>
      </c>
      <c r="AE97" s="53">
        <v>0.49020292832286499</v>
      </c>
      <c r="AF97" s="53">
        <v>0.49936079180581799</v>
      </c>
      <c r="AG97" s="53">
        <v>0.86660761316030299</v>
      </c>
      <c r="AH97" s="53">
        <v>0.81789718318883897</v>
      </c>
      <c r="AI97" s="54" t="s">
        <v>41</v>
      </c>
      <c r="AJ97" s="54" t="s">
        <v>41</v>
      </c>
      <c r="AK97" s="54" t="s">
        <v>39</v>
      </c>
      <c r="AL97" s="54" t="s">
        <v>39</v>
      </c>
      <c r="AM97" s="54" t="s">
        <v>43</v>
      </c>
      <c r="AN97" s="54" t="s">
        <v>43</v>
      </c>
      <c r="AO97" s="54" t="s">
        <v>43</v>
      </c>
      <c r="AP97" s="54" t="s">
        <v>41</v>
      </c>
      <c r="AR97" s="55" t="s">
        <v>46</v>
      </c>
      <c r="AS97" s="53">
        <v>0.764077031229909</v>
      </c>
      <c r="AT97" s="53">
        <v>0.78185212897951994</v>
      </c>
      <c r="AU97" s="53">
        <v>11.7523691987757</v>
      </c>
      <c r="AV97" s="53">
        <v>11.2784086121226</v>
      </c>
      <c r="AW97" s="53">
        <v>0.48571902245031601</v>
      </c>
      <c r="AX97" s="53">
        <v>0.46706302681809397</v>
      </c>
      <c r="AY97" s="53">
        <v>0.80328492295590603</v>
      </c>
      <c r="AZ97" s="53">
        <v>0.81869273756447003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220"/>
        <v>1</v>
      </c>
      <c r="BJ97" s="50" t="s">
        <v>46</v>
      </c>
      <c r="BK97" s="53">
        <v>0.77280838950758401</v>
      </c>
      <c r="BL97" s="53">
        <v>0.79008821186110201</v>
      </c>
      <c r="BM97" s="53">
        <v>17.311852514792498</v>
      </c>
      <c r="BN97" s="53">
        <v>15.7081291725773</v>
      </c>
      <c r="BO97" s="53">
        <v>0.476646211033316</v>
      </c>
      <c r="BP97" s="53">
        <v>0.45816131235504698</v>
      </c>
      <c r="BQ97" s="53">
        <v>0.86857741991317705</v>
      </c>
      <c r="BR97" s="53">
        <v>0.86727983833181699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43</v>
      </c>
      <c r="BX97" s="50" t="s">
        <v>43</v>
      </c>
      <c r="BY97" s="50" t="s">
        <v>43</v>
      </c>
      <c r="BZ97" s="50" t="s">
        <v>43</v>
      </c>
    </row>
    <row r="98" spans="1:78" s="50" customFormat="1" x14ac:dyDescent="0.3">
      <c r="A98" s="49">
        <v>14159200</v>
      </c>
      <c r="B98" s="50">
        <v>23773037</v>
      </c>
      <c r="C98" s="50" t="s">
        <v>3</v>
      </c>
      <c r="D98" s="63" t="s">
        <v>194</v>
      </c>
      <c r="E98" s="63" t="s">
        <v>187</v>
      </c>
      <c r="F98" s="59"/>
      <c r="G98" s="51">
        <v>0.84099999999999997</v>
      </c>
      <c r="H98" s="51" t="str">
        <f t="shared" si="204"/>
        <v>VG</v>
      </c>
      <c r="I98" s="51" t="str">
        <f t="shared" si="205"/>
        <v>G</v>
      </c>
      <c r="J98" s="51" t="str">
        <f t="shared" si="206"/>
        <v>G</v>
      </c>
      <c r="K98" s="51" t="str">
        <f t="shared" si="207"/>
        <v>G</v>
      </c>
      <c r="L98" s="52">
        <v>0.01</v>
      </c>
      <c r="M98" s="51" t="str">
        <f t="shared" si="208"/>
        <v>VG</v>
      </c>
      <c r="N98" s="51" t="str">
        <f t="shared" si="209"/>
        <v>VG</v>
      </c>
      <c r="O98" s="51" t="str">
        <f t="shared" si="210"/>
        <v>S</v>
      </c>
      <c r="P98" s="51" t="str">
        <f t="shared" si="211"/>
        <v>VG</v>
      </c>
      <c r="Q98" s="51">
        <v>0.39800000000000002</v>
      </c>
      <c r="R98" s="51" t="str">
        <f t="shared" si="212"/>
        <v>VG</v>
      </c>
      <c r="S98" s="51" t="str">
        <f t="shared" si="213"/>
        <v>VG</v>
      </c>
      <c r="T98" s="51" t="str">
        <f t="shared" si="214"/>
        <v>VG</v>
      </c>
      <c r="U98" s="51" t="str">
        <f t="shared" si="215"/>
        <v>VG</v>
      </c>
      <c r="V98" s="51">
        <v>0.8417</v>
      </c>
      <c r="W98" s="51" t="str">
        <f t="shared" si="216"/>
        <v>G</v>
      </c>
      <c r="X98" s="51" t="str">
        <f t="shared" si="217"/>
        <v>G</v>
      </c>
      <c r="Y98" s="51" t="str">
        <f t="shared" si="218"/>
        <v>G</v>
      </c>
      <c r="Z98" s="51" t="str">
        <f t="shared" si="219"/>
        <v>VG</v>
      </c>
      <c r="AA98" s="53">
        <v>0.75970108906368805</v>
      </c>
      <c r="AB98" s="53">
        <v>0.75063879960706603</v>
      </c>
      <c r="AC98" s="53">
        <v>18.415634885623501</v>
      </c>
      <c r="AD98" s="53">
        <v>15.2545356125226</v>
      </c>
      <c r="AE98" s="53">
        <v>0.49020292832286499</v>
      </c>
      <c r="AF98" s="53">
        <v>0.49936079180581799</v>
      </c>
      <c r="AG98" s="53">
        <v>0.86660761316030299</v>
      </c>
      <c r="AH98" s="53">
        <v>0.81789718318883897</v>
      </c>
      <c r="AI98" s="54" t="s">
        <v>41</v>
      </c>
      <c r="AJ98" s="54" t="s">
        <v>41</v>
      </c>
      <c r="AK98" s="54" t="s">
        <v>39</v>
      </c>
      <c r="AL98" s="54" t="s">
        <v>39</v>
      </c>
      <c r="AM98" s="54" t="s">
        <v>43</v>
      </c>
      <c r="AN98" s="54" t="s">
        <v>43</v>
      </c>
      <c r="AO98" s="54" t="s">
        <v>43</v>
      </c>
      <c r="AP98" s="54" t="s">
        <v>41</v>
      </c>
      <c r="AR98" s="55" t="s">
        <v>46</v>
      </c>
      <c r="AS98" s="53">
        <v>0.764077031229909</v>
      </c>
      <c r="AT98" s="53">
        <v>0.78185212897951994</v>
      </c>
      <c r="AU98" s="53">
        <v>11.7523691987757</v>
      </c>
      <c r="AV98" s="53">
        <v>11.2784086121226</v>
      </c>
      <c r="AW98" s="53">
        <v>0.48571902245031601</v>
      </c>
      <c r="AX98" s="53">
        <v>0.46706302681809397</v>
      </c>
      <c r="AY98" s="53">
        <v>0.80328492295590603</v>
      </c>
      <c r="AZ98" s="53">
        <v>0.81869273756447003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220"/>
        <v>1</v>
      </c>
      <c r="BJ98" s="50" t="s">
        <v>46</v>
      </c>
      <c r="BK98" s="53">
        <v>0.77280838950758401</v>
      </c>
      <c r="BL98" s="53">
        <v>0.79008821186110201</v>
      </c>
      <c r="BM98" s="53">
        <v>17.311852514792498</v>
      </c>
      <c r="BN98" s="53">
        <v>15.7081291725773</v>
      </c>
      <c r="BO98" s="53">
        <v>0.476646211033316</v>
      </c>
      <c r="BP98" s="53">
        <v>0.45816131235504698</v>
      </c>
      <c r="BQ98" s="53">
        <v>0.86857741991317705</v>
      </c>
      <c r="BR98" s="53">
        <v>0.86727983833181699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43</v>
      </c>
      <c r="BX98" s="50" t="s">
        <v>43</v>
      </c>
      <c r="BY98" s="50" t="s">
        <v>43</v>
      </c>
      <c r="BZ98" s="50" t="s">
        <v>43</v>
      </c>
    </row>
    <row r="99" spans="1:78" s="50" customFormat="1" x14ac:dyDescent="0.3">
      <c r="A99" s="49">
        <v>14159200</v>
      </c>
      <c r="B99" s="50">
        <v>23773037</v>
      </c>
      <c r="C99" s="50" t="s">
        <v>3</v>
      </c>
      <c r="D99" s="63" t="s">
        <v>194</v>
      </c>
      <c r="E99" s="63" t="s">
        <v>168</v>
      </c>
      <c r="F99" s="59"/>
      <c r="G99" s="51">
        <v>0.83199999999999996</v>
      </c>
      <c r="H99" s="51" t="str">
        <f t="shared" si="204"/>
        <v>VG</v>
      </c>
      <c r="I99" s="51" t="str">
        <f t="shared" si="205"/>
        <v>G</v>
      </c>
      <c r="J99" s="51" t="str">
        <f t="shared" si="206"/>
        <v>G</v>
      </c>
      <c r="K99" s="51" t="str">
        <f t="shared" si="207"/>
        <v>G</v>
      </c>
      <c r="L99" s="52">
        <v>2.35E-2</v>
      </c>
      <c r="M99" s="51" t="str">
        <f t="shared" si="208"/>
        <v>VG</v>
      </c>
      <c r="N99" s="51" t="str">
        <f t="shared" si="209"/>
        <v>VG</v>
      </c>
      <c r="O99" s="51" t="str">
        <f t="shared" si="210"/>
        <v>S</v>
      </c>
      <c r="P99" s="51" t="str">
        <f t="shared" si="211"/>
        <v>VG</v>
      </c>
      <c r="Q99" s="51">
        <v>0.41</v>
      </c>
      <c r="R99" s="51" t="str">
        <f t="shared" si="212"/>
        <v>VG</v>
      </c>
      <c r="S99" s="51" t="str">
        <f t="shared" si="213"/>
        <v>VG</v>
      </c>
      <c r="T99" s="51" t="str">
        <f t="shared" si="214"/>
        <v>VG</v>
      </c>
      <c r="U99" s="51" t="str">
        <f t="shared" si="215"/>
        <v>VG</v>
      </c>
      <c r="V99" s="51">
        <v>0.83299999999999996</v>
      </c>
      <c r="W99" s="51" t="str">
        <f t="shared" si="216"/>
        <v>G</v>
      </c>
      <c r="X99" s="51" t="str">
        <f t="shared" si="217"/>
        <v>G</v>
      </c>
      <c r="Y99" s="51" t="str">
        <f t="shared" si="218"/>
        <v>G</v>
      </c>
      <c r="Z99" s="51" t="str">
        <f t="shared" si="219"/>
        <v>VG</v>
      </c>
      <c r="AA99" s="53">
        <v>0.75970108906368805</v>
      </c>
      <c r="AB99" s="53">
        <v>0.75063879960706603</v>
      </c>
      <c r="AC99" s="53">
        <v>18.415634885623501</v>
      </c>
      <c r="AD99" s="53">
        <v>15.2545356125226</v>
      </c>
      <c r="AE99" s="53">
        <v>0.49020292832286499</v>
      </c>
      <c r="AF99" s="53">
        <v>0.49936079180581799</v>
      </c>
      <c r="AG99" s="53">
        <v>0.86660761316030299</v>
      </c>
      <c r="AH99" s="53">
        <v>0.81789718318883897</v>
      </c>
      <c r="AI99" s="54" t="s">
        <v>41</v>
      </c>
      <c r="AJ99" s="54" t="s">
        <v>41</v>
      </c>
      <c r="AK99" s="54" t="s">
        <v>39</v>
      </c>
      <c r="AL99" s="54" t="s">
        <v>39</v>
      </c>
      <c r="AM99" s="54" t="s">
        <v>43</v>
      </c>
      <c r="AN99" s="54" t="s">
        <v>43</v>
      </c>
      <c r="AO99" s="54" t="s">
        <v>43</v>
      </c>
      <c r="AP99" s="54" t="s">
        <v>41</v>
      </c>
      <c r="AR99" s="55" t="s">
        <v>46</v>
      </c>
      <c r="AS99" s="53">
        <v>0.764077031229909</v>
      </c>
      <c r="AT99" s="53">
        <v>0.78185212897951994</v>
      </c>
      <c r="AU99" s="53">
        <v>11.7523691987757</v>
      </c>
      <c r="AV99" s="53">
        <v>11.2784086121226</v>
      </c>
      <c r="AW99" s="53">
        <v>0.48571902245031601</v>
      </c>
      <c r="AX99" s="53">
        <v>0.46706302681809397</v>
      </c>
      <c r="AY99" s="53">
        <v>0.80328492295590603</v>
      </c>
      <c r="AZ99" s="53">
        <v>0.81869273756447003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220"/>
        <v>1</v>
      </c>
      <c r="BJ99" s="50" t="s">
        <v>46</v>
      </c>
      <c r="BK99" s="53">
        <v>0.77280838950758401</v>
      </c>
      <c r="BL99" s="53">
        <v>0.79008821186110201</v>
      </c>
      <c r="BM99" s="53">
        <v>17.311852514792498</v>
      </c>
      <c r="BN99" s="53">
        <v>15.7081291725773</v>
      </c>
      <c r="BO99" s="53">
        <v>0.476646211033316</v>
      </c>
      <c r="BP99" s="53">
        <v>0.45816131235504698</v>
      </c>
      <c r="BQ99" s="53">
        <v>0.86857741991317705</v>
      </c>
      <c r="BR99" s="53">
        <v>0.86727983833181699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43</v>
      </c>
      <c r="BX99" s="50" t="s">
        <v>43</v>
      </c>
      <c r="BY99" s="50" t="s">
        <v>43</v>
      </c>
      <c r="BZ99" s="50" t="s">
        <v>43</v>
      </c>
    </row>
    <row r="100" spans="1:78" s="50" customFormat="1" x14ac:dyDescent="0.3">
      <c r="A100" s="49">
        <v>14159200</v>
      </c>
      <c r="B100" s="50">
        <v>23773037</v>
      </c>
      <c r="C100" s="50" t="s">
        <v>3</v>
      </c>
      <c r="D100" s="63" t="s">
        <v>195</v>
      </c>
      <c r="E100" s="63" t="s">
        <v>200</v>
      </c>
      <c r="F100" s="59"/>
      <c r="G100" s="51">
        <v>0.86399999999999999</v>
      </c>
      <c r="H100" s="51" t="str">
        <f t="shared" si="204"/>
        <v>VG</v>
      </c>
      <c r="I100" s="51" t="str">
        <f t="shared" si="205"/>
        <v>G</v>
      </c>
      <c r="J100" s="51" t="str">
        <f t="shared" si="206"/>
        <v>G</v>
      </c>
      <c r="K100" s="51" t="str">
        <f t="shared" si="207"/>
        <v>G</v>
      </c>
      <c r="L100" s="52">
        <v>6.6E-4</v>
      </c>
      <c r="M100" s="51" t="str">
        <f t="shared" si="208"/>
        <v>VG</v>
      </c>
      <c r="N100" s="51" t="str">
        <f t="shared" si="209"/>
        <v>VG</v>
      </c>
      <c r="O100" s="51" t="str">
        <f t="shared" si="210"/>
        <v>S</v>
      </c>
      <c r="P100" s="51" t="str">
        <f t="shared" si="211"/>
        <v>VG</v>
      </c>
      <c r="Q100" s="51">
        <v>0.36799999999999999</v>
      </c>
      <c r="R100" s="51" t="str">
        <f t="shared" si="212"/>
        <v>VG</v>
      </c>
      <c r="S100" s="51" t="str">
        <f t="shared" si="213"/>
        <v>VG</v>
      </c>
      <c r="T100" s="51" t="str">
        <f t="shared" si="214"/>
        <v>VG</v>
      </c>
      <c r="U100" s="51" t="str">
        <f t="shared" si="215"/>
        <v>VG</v>
      </c>
      <c r="V100" s="51">
        <v>0.8649</v>
      </c>
      <c r="W100" s="51" t="str">
        <f t="shared" si="216"/>
        <v>VG</v>
      </c>
      <c r="X100" s="51" t="str">
        <f t="shared" si="217"/>
        <v>G</v>
      </c>
      <c r="Y100" s="51" t="str">
        <f t="shared" si="218"/>
        <v>G</v>
      </c>
      <c r="Z100" s="51" t="str">
        <f t="shared" si="219"/>
        <v>VG</v>
      </c>
      <c r="AA100" s="53">
        <v>0.75970108906368805</v>
      </c>
      <c r="AB100" s="53">
        <v>0.75063879960706603</v>
      </c>
      <c r="AC100" s="53">
        <v>18.415634885623501</v>
      </c>
      <c r="AD100" s="53">
        <v>15.2545356125226</v>
      </c>
      <c r="AE100" s="53">
        <v>0.49020292832286499</v>
      </c>
      <c r="AF100" s="53">
        <v>0.49936079180581799</v>
      </c>
      <c r="AG100" s="53">
        <v>0.86660761316030299</v>
      </c>
      <c r="AH100" s="53">
        <v>0.81789718318883897</v>
      </c>
      <c r="AI100" s="54" t="s">
        <v>41</v>
      </c>
      <c r="AJ100" s="54" t="s">
        <v>41</v>
      </c>
      <c r="AK100" s="54" t="s">
        <v>39</v>
      </c>
      <c r="AL100" s="54" t="s">
        <v>39</v>
      </c>
      <c r="AM100" s="54" t="s">
        <v>43</v>
      </c>
      <c r="AN100" s="54" t="s">
        <v>43</v>
      </c>
      <c r="AO100" s="54" t="s">
        <v>43</v>
      </c>
      <c r="AP100" s="54" t="s">
        <v>41</v>
      </c>
      <c r="AR100" s="55" t="s">
        <v>46</v>
      </c>
      <c r="AS100" s="53">
        <v>0.764077031229909</v>
      </c>
      <c r="AT100" s="53">
        <v>0.78185212897951994</v>
      </c>
      <c r="AU100" s="53">
        <v>11.7523691987757</v>
      </c>
      <c r="AV100" s="53">
        <v>11.2784086121226</v>
      </c>
      <c r="AW100" s="53">
        <v>0.48571902245031601</v>
      </c>
      <c r="AX100" s="53">
        <v>0.46706302681809397</v>
      </c>
      <c r="AY100" s="53">
        <v>0.80328492295590603</v>
      </c>
      <c r="AZ100" s="53">
        <v>0.81869273756447003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220"/>
        <v>1</v>
      </c>
      <c r="BJ100" s="50" t="s">
        <v>46</v>
      </c>
      <c r="BK100" s="53">
        <v>0.77280838950758401</v>
      </c>
      <c r="BL100" s="53">
        <v>0.79008821186110201</v>
      </c>
      <c r="BM100" s="53">
        <v>17.311852514792498</v>
      </c>
      <c r="BN100" s="53">
        <v>15.7081291725773</v>
      </c>
      <c r="BO100" s="53">
        <v>0.476646211033316</v>
      </c>
      <c r="BP100" s="53">
        <v>0.45816131235504698</v>
      </c>
      <c r="BQ100" s="53">
        <v>0.86857741991317705</v>
      </c>
      <c r="BR100" s="53">
        <v>0.86727983833181699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43</v>
      </c>
      <c r="BX100" s="50" t="s">
        <v>43</v>
      </c>
      <c r="BY100" s="50" t="s">
        <v>43</v>
      </c>
      <c r="BZ100" s="50" t="s">
        <v>43</v>
      </c>
    </row>
    <row r="101" spans="1:78" s="50" customFormat="1" x14ac:dyDescent="0.3">
      <c r="A101" s="49">
        <v>14159200</v>
      </c>
      <c r="B101" s="50">
        <v>23773037</v>
      </c>
      <c r="C101" s="50" t="s">
        <v>3</v>
      </c>
      <c r="D101" s="63" t="s">
        <v>195</v>
      </c>
      <c r="E101" s="63" t="s">
        <v>202</v>
      </c>
      <c r="F101" s="59"/>
      <c r="G101" s="51">
        <v>0.877</v>
      </c>
      <c r="H101" s="51" t="str">
        <f t="shared" si="204"/>
        <v>VG</v>
      </c>
      <c r="I101" s="51" t="str">
        <f t="shared" si="205"/>
        <v>G</v>
      </c>
      <c r="J101" s="51" t="str">
        <f t="shared" si="206"/>
        <v>G</v>
      </c>
      <c r="K101" s="51" t="str">
        <f t="shared" si="207"/>
        <v>G</v>
      </c>
      <c r="L101" s="52">
        <v>-3.6380000000000003E-2</v>
      </c>
      <c r="M101" s="51" t="str">
        <f t="shared" si="208"/>
        <v>VG</v>
      </c>
      <c r="N101" s="51" t="str">
        <f t="shared" si="209"/>
        <v>VG</v>
      </c>
      <c r="O101" s="51" t="str">
        <f t="shared" si="210"/>
        <v>S</v>
      </c>
      <c r="P101" s="51" t="str">
        <f t="shared" si="211"/>
        <v>VG</v>
      </c>
      <c r="Q101" s="51">
        <v>0.35</v>
      </c>
      <c r="R101" s="51" t="str">
        <f t="shared" si="212"/>
        <v>VG</v>
      </c>
      <c r="S101" s="51" t="str">
        <f t="shared" si="213"/>
        <v>VG</v>
      </c>
      <c r="T101" s="51" t="str">
        <f t="shared" si="214"/>
        <v>VG</v>
      </c>
      <c r="U101" s="51" t="str">
        <f t="shared" si="215"/>
        <v>VG</v>
      </c>
      <c r="V101" s="51">
        <v>0.88</v>
      </c>
      <c r="W101" s="51" t="str">
        <f t="shared" si="216"/>
        <v>VG</v>
      </c>
      <c r="X101" s="51" t="str">
        <f t="shared" si="217"/>
        <v>G</v>
      </c>
      <c r="Y101" s="51" t="str">
        <f t="shared" si="218"/>
        <v>G</v>
      </c>
      <c r="Z101" s="51" t="str">
        <f t="shared" si="219"/>
        <v>VG</v>
      </c>
      <c r="AA101" s="53">
        <v>0.75970108906368805</v>
      </c>
      <c r="AB101" s="53">
        <v>0.75063879960706603</v>
      </c>
      <c r="AC101" s="53">
        <v>18.415634885623501</v>
      </c>
      <c r="AD101" s="53">
        <v>15.2545356125226</v>
      </c>
      <c r="AE101" s="53">
        <v>0.49020292832286499</v>
      </c>
      <c r="AF101" s="53">
        <v>0.49936079180581799</v>
      </c>
      <c r="AG101" s="53">
        <v>0.86660761316030299</v>
      </c>
      <c r="AH101" s="53">
        <v>0.81789718318883897</v>
      </c>
      <c r="AI101" s="54" t="s">
        <v>41</v>
      </c>
      <c r="AJ101" s="54" t="s">
        <v>41</v>
      </c>
      <c r="AK101" s="54" t="s">
        <v>39</v>
      </c>
      <c r="AL101" s="54" t="s">
        <v>39</v>
      </c>
      <c r="AM101" s="54" t="s">
        <v>43</v>
      </c>
      <c r="AN101" s="54" t="s">
        <v>43</v>
      </c>
      <c r="AO101" s="54" t="s">
        <v>43</v>
      </c>
      <c r="AP101" s="54" t="s">
        <v>41</v>
      </c>
      <c r="AR101" s="55" t="s">
        <v>46</v>
      </c>
      <c r="AS101" s="53">
        <v>0.764077031229909</v>
      </c>
      <c r="AT101" s="53">
        <v>0.78185212897951994</v>
      </c>
      <c r="AU101" s="53">
        <v>11.7523691987757</v>
      </c>
      <c r="AV101" s="53">
        <v>11.2784086121226</v>
      </c>
      <c r="AW101" s="53">
        <v>0.48571902245031601</v>
      </c>
      <c r="AX101" s="53">
        <v>0.46706302681809397</v>
      </c>
      <c r="AY101" s="53">
        <v>0.80328492295590603</v>
      </c>
      <c r="AZ101" s="53">
        <v>0.81869273756447003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220"/>
        <v>1</v>
      </c>
      <c r="BJ101" s="50" t="s">
        <v>46</v>
      </c>
      <c r="BK101" s="53">
        <v>0.77280838950758401</v>
      </c>
      <c r="BL101" s="53">
        <v>0.79008821186110201</v>
      </c>
      <c r="BM101" s="53">
        <v>17.311852514792498</v>
      </c>
      <c r="BN101" s="53">
        <v>15.7081291725773</v>
      </c>
      <c r="BO101" s="53">
        <v>0.476646211033316</v>
      </c>
      <c r="BP101" s="53">
        <v>0.45816131235504698</v>
      </c>
      <c r="BQ101" s="53">
        <v>0.86857741991317705</v>
      </c>
      <c r="BR101" s="53">
        <v>0.86727983833181699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43</v>
      </c>
      <c r="BX101" s="50" t="s">
        <v>43</v>
      </c>
      <c r="BY101" s="50" t="s">
        <v>43</v>
      </c>
      <c r="BZ101" s="50" t="s">
        <v>43</v>
      </c>
    </row>
    <row r="102" spans="1:78" s="50" customFormat="1" x14ac:dyDescent="0.3">
      <c r="A102" s="49">
        <v>14159200</v>
      </c>
      <c r="B102" s="50">
        <v>23773037</v>
      </c>
      <c r="C102" s="50" t="s">
        <v>3</v>
      </c>
      <c r="D102" s="63" t="s">
        <v>207</v>
      </c>
      <c r="E102" s="63"/>
      <c r="F102" s="59"/>
      <c r="G102" s="51">
        <v>0.86399999999999999</v>
      </c>
      <c r="H102" s="51" t="str">
        <f t="shared" si="204"/>
        <v>VG</v>
      </c>
      <c r="I102" s="51" t="str">
        <f t="shared" si="205"/>
        <v>G</v>
      </c>
      <c r="J102" s="51" t="str">
        <f t="shared" si="206"/>
        <v>G</v>
      </c>
      <c r="K102" s="51" t="str">
        <f t="shared" si="207"/>
        <v>G</v>
      </c>
      <c r="L102" s="103">
        <v>4.6000000000000001E-4</v>
      </c>
      <c r="M102" s="51" t="str">
        <f t="shared" si="208"/>
        <v>VG</v>
      </c>
      <c r="N102" s="51" t="str">
        <f t="shared" si="209"/>
        <v>VG</v>
      </c>
      <c r="O102" s="51" t="str">
        <f t="shared" si="210"/>
        <v>S</v>
      </c>
      <c r="P102" s="51" t="str">
        <f t="shared" si="211"/>
        <v>VG</v>
      </c>
      <c r="Q102" s="51">
        <v>0.36799999999999999</v>
      </c>
      <c r="R102" s="51" t="str">
        <f t="shared" si="212"/>
        <v>VG</v>
      </c>
      <c r="S102" s="51" t="str">
        <f t="shared" si="213"/>
        <v>VG</v>
      </c>
      <c r="T102" s="51" t="str">
        <f t="shared" si="214"/>
        <v>VG</v>
      </c>
      <c r="U102" s="51" t="str">
        <f t="shared" si="215"/>
        <v>VG</v>
      </c>
      <c r="V102" s="51">
        <v>0.86399999999999999</v>
      </c>
      <c r="W102" s="51" t="str">
        <f t="shared" si="216"/>
        <v>VG</v>
      </c>
      <c r="X102" s="51" t="str">
        <f t="shared" si="217"/>
        <v>G</v>
      </c>
      <c r="Y102" s="51" t="str">
        <f t="shared" si="218"/>
        <v>G</v>
      </c>
      <c r="Z102" s="51" t="str">
        <f t="shared" si="219"/>
        <v>VG</v>
      </c>
      <c r="AA102" s="53">
        <v>0.75970108906368805</v>
      </c>
      <c r="AB102" s="53">
        <v>0.75063879960706603</v>
      </c>
      <c r="AC102" s="53">
        <v>18.415634885623501</v>
      </c>
      <c r="AD102" s="53">
        <v>15.2545356125226</v>
      </c>
      <c r="AE102" s="53">
        <v>0.49020292832286499</v>
      </c>
      <c r="AF102" s="53">
        <v>0.49936079180581799</v>
      </c>
      <c r="AG102" s="53">
        <v>0.86660761316030299</v>
      </c>
      <c r="AH102" s="53">
        <v>0.81789718318883897</v>
      </c>
      <c r="AI102" s="54" t="s">
        <v>41</v>
      </c>
      <c r="AJ102" s="54" t="s">
        <v>41</v>
      </c>
      <c r="AK102" s="54" t="s">
        <v>39</v>
      </c>
      <c r="AL102" s="54" t="s">
        <v>39</v>
      </c>
      <c r="AM102" s="54" t="s">
        <v>43</v>
      </c>
      <c r="AN102" s="54" t="s">
        <v>43</v>
      </c>
      <c r="AO102" s="54" t="s">
        <v>43</v>
      </c>
      <c r="AP102" s="54" t="s">
        <v>41</v>
      </c>
      <c r="AR102" s="55" t="s">
        <v>46</v>
      </c>
      <c r="AS102" s="53">
        <v>0.764077031229909</v>
      </c>
      <c r="AT102" s="53">
        <v>0.78185212897951994</v>
      </c>
      <c r="AU102" s="53">
        <v>11.7523691987757</v>
      </c>
      <c r="AV102" s="53">
        <v>11.2784086121226</v>
      </c>
      <c r="AW102" s="53">
        <v>0.48571902245031601</v>
      </c>
      <c r="AX102" s="53">
        <v>0.46706302681809397</v>
      </c>
      <c r="AY102" s="53">
        <v>0.80328492295590603</v>
      </c>
      <c r="AZ102" s="53">
        <v>0.81869273756447003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220"/>
        <v>1</v>
      </c>
      <c r="BJ102" s="50" t="s">
        <v>46</v>
      </c>
      <c r="BK102" s="53">
        <v>0.77280838950758401</v>
      </c>
      <c r="BL102" s="53">
        <v>0.79008821186110201</v>
      </c>
      <c r="BM102" s="53">
        <v>17.311852514792498</v>
      </c>
      <c r="BN102" s="53">
        <v>15.7081291725773</v>
      </c>
      <c r="BO102" s="53">
        <v>0.476646211033316</v>
      </c>
      <c r="BP102" s="53">
        <v>0.45816131235504698</v>
      </c>
      <c r="BQ102" s="53">
        <v>0.86857741991317705</v>
      </c>
      <c r="BR102" s="53">
        <v>0.86727983833181699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43</v>
      </c>
      <c r="BX102" s="50" t="s">
        <v>43</v>
      </c>
      <c r="BY102" s="50" t="s">
        <v>43</v>
      </c>
      <c r="BZ102" s="50" t="s">
        <v>43</v>
      </c>
    </row>
    <row r="103" spans="1:78" s="50" customFormat="1" x14ac:dyDescent="0.3">
      <c r="A103" s="49">
        <v>14159200</v>
      </c>
      <c r="B103" s="50">
        <v>23773037</v>
      </c>
      <c r="C103" s="50" t="s">
        <v>3</v>
      </c>
      <c r="D103" s="63" t="s">
        <v>212</v>
      </c>
      <c r="E103" s="63"/>
      <c r="F103" s="59"/>
      <c r="G103" s="51">
        <v>0.86399999999999999</v>
      </c>
      <c r="H103" s="51" t="str">
        <f t="shared" si="204"/>
        <v>VG</v>
      </c>
      <c r="I103" s="51" t="str">
        <f t="shared" si="205"/>
        <v>G</v>
      </c>
      <c r="J103" s="51" t="str">
        <f t="shared" si="206"/>
        <v>G</v>
      </c>
      <c r="K103" s="51" t="str">
        <f t="shared" si="207"/>
        <v>G</v>
      </c>
      <c r="L103" s="103">
        <v>4.0000000000000002E-4</v>
      </c>
      <c r="M103" s="51" t="str">
        <f t="shared" si="208"/>
        <v>VG</v>
      </c>
      <c r="N103" s="51" t="str">
        <f t="shared" si="209"/>
        <v>VG</v>
      </c>
      <c r="O103" s="51" t="str">
        <f t="shared" si="210"/>
        <v>S</v>
      </c>
      <c r="P103" s="51" t="str">
        <f t="shared" si="211"/>
        <v>VG</v>
      </c>
      <c r="Q103" s="51">
        <v>0.36799999999999999</v>
      </c>
      <c r="R103" s="51" t="str">
        <f t="shared" si="212"/>
        <v>VG</v>
      </c>
      <c r="S103" s="51" t="str">
        <f t="shared" si="213"/>
        <v>VG</v>
      </c>
      <c r="T103" s="51" t="str">
        <f t="shared" si="214"/>
        <v>VG</v>
      </c>
      <c r="U103" s="51" t="str">
        <f t="shared" si="215"/>
        <v>VG</v>
      </c>
      <c r="V103" s="51">
        <v>0.86399999999999999</v>
      </c>
      <c r="W103" s="51" t="str">
        <f t="shared" si="216"/>
        <v>VG</v>
      </c>
      <c r="X103" s="51" t="str">
        <f t="shared" si="217"/>
        <v>G</v>
      </c>
      <c r="Y103" s="51" t="str">
        <f t="shared" si="218"/>
        <v>G</v>
      </c>
      <c r="Z103" s="51" t="str">
        <f t="shared" si="219"/>
        <v>VG</v>
      </c>
      <c r="AA103" s="53">
        <v>0.75970108906368805</v>
      </c>
      <c r="AB103" s="53">
        <v>0.75063879960706603</v>
      </c>
      <c r="AC103" s="53">
        <v>18.415634885623501</v>
      </c>
      <c r="AD103" s="53">
        <v>15.2545356125226</v>
      </c>
      <c r="AE103" s="53">
        <v>0.49020292832286499</v>
      </c>
      <c r="AF103" s="53">
        <v>0.49936079180581799</v>
      </c>
      <c r="AG103" s="53">
        <v>0.86660761316030299</v>
      </c>
      <c r="AH103" s="53">
        <v>0.81789718318883897</v>
      </c>
      <c r="AI103" s="54" t="s">
        <v>41</v>
      </c>
      <c r="AJ103" s="54" t="s">
        <v>41</v>
      </c>
      <c r="AK103" s="54" t="s">
        <v>39</v>
      </c>
      <c r="AL103" s="54" t="s">
        <v>39</v>
      </c>
      <c r="AM103" s="54" t="s">
        <v>43</v>
      </c>
      <c r="AN103" s="54" t="s">
        <v>43</v>
      </c>
      <c r="AO103" s="54" t="s">
        <v>43</v>
      </c>
      <c r="AP103" s="54" t="s">
        <v>41</v>
      </c>
      <c r="AR103" s="55" t="s">
        <v>46</v>
      </c>
      <c r="AS103" s="53">
        <v>0.764077031229909</v>
      </c>
      <c r="AT103" s="53">
        <v>0.78185212897951994</v>
      </c>
      <c r="AU103" s="53">
        <v>11.7523691987757</v>
      </c>
      <c r="AV103" s="53">
        <v>11.2784086121226</v>
      </c>
      <c r="AW103" s="53">
        <v>0.48571902245031601</v>
      </c>
      <c r="AX103" s="53">
        <v>0.46706302681809397</v>
      </c>
      <c r="AY103" s="53">
        <v>0.80328492295590603</v>
      </c>
      <c r="AZ103" s="53">
        <v>0.81869273756447003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220"/>
        <v>1</v>
      </c>
      <c r="BJ103" s="50" t="s">
        <v>46</v>
      </c>
      <c r="BK103" s="53">
        <v>0.77280838950758401</v>
      </c>
      <c r="BL103" s="53">
        <v>0.79008821186110201</v>
      </c>
      <c r="BM103" s="53">
        <v>17.311852514792498</v>
      </c>
      <c r="BN103" s="53">
        <v>15.7081291725773</v>
      </c>
      <c r="BO103" s="53">
        <v>0.476646211033316</v>
      </c>
      <c r="BP103" s="53">
        <v>0.45816131235504698</v>
      </c>
      <c r="BQ103" s="53">
        <v>0.86857741991317705</v>
      </c>
      <c r="BR103" s="53">
        <v>0.86727983833181699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43</v>
      </c>
      <c r="BX103" s="50" t="s">
        <v>43</v>
      </c>
      <c r="BY103" s="50" t="s">
        <v>43</v>
      </c>
      <c r="BZ103" s="50" t="s">
        <v>43</v>
      </c>
    </row>
    <row r="104" spans="1:78" s="50" customFormat="1" x14ac:dyDescent="0.3">
      <c r="A104" s="49">
        <v>14159200</v>
      </c>
      <c r="B104" s="50">
        <v>23773037</v>
      </c>
      <c r="C104" s="50" t="s">
        <v>3</v>
      </c>
      <c r="D104" s="63" t="s">
        <v>318</v>
      </c>
      <c r="E104" s="63" t="s">
        <v>220</v>
      </c>
      <c r="F104" s="59"/>
      <c r="G104" s="51">
        <v>0.9</v>
      </c>
      <c r="H104" s="51" t="str">
        <f t="shared" si="204"/>
        <v>VG</v>
      </c>
      <c r="I104" s="51" t="str">
        <f t="shared" si="205"/>
        <v>G</v>
      </c>
      <c r="J104" s="51" t="str">
        <f t="shared" si="206"/>
        <v>G</v>
      </c>
      <c r="K104" s="51" t="str">
        <f t="shared" si="207"/>
        <v>G</v>
      </c>
      <c r="L104" s="103">
        <v>-4.6199999999999998E-2</v>
      </c>
      <c r="M104" s="51" t="str">
        <f t="shared" si="208"/>
        <v>VG</v>
      </c>
      <c r="N104" s="51" t="str">
        <f t="shared" si="209"/>
        <v>VG</v>
      </c>
      <c r="O104" s="51" t="str">
        <f t="shared" si="210"/>
        <v>S</v>
      </c>
      <c r="P104" s="51" t="str">
        <f t="shared" si="211"/>
        <v>VG</v>
      </c>
      <c r="Q104" s="51">
        <v>0.316</v>
      </c>
      <c r="R104" s="51" t="str">
        <f t="shared" si="212"/>
        <v>VG</v>
      </c>
      <c r="S104" s="51" t="str">
        <f t="shared" si="213"/>
        <v>VG</v>
      </c>
      <c r="T104" s="51" t="str">
        <f t="shared" si="214"/>
        <v>VG</v>
      </c>
      <c r="U104" s="51" t="str">
        <f t="shared" si="215"/>
        <v>VG</v>
      </c>
      <c r="V104" s="51">
        <v>0.92600000000000005</v>
      </c>
      <c r="W104" s="51" t="str">
        <f t="shared" si="216"/>
        <v>VG</v>
      </c>
      <c r="X104" s="51" t="str">
        <f t="shared" si="217"/>
        <v>G</v>
      </c>
      <c r="Y104" s="51" t="str">
        <f t="shared" si="218"/>
        <v>G</v>
      </c>
      <c r="Z104" s="51" t="str">
        <f t="shared" si="219"/>
        <v>VG</v>
      </c>
      <c r="AA104" s="53">
        <v>0.75970108906368805</v>
      </c>
      <c r="AB104" s="53">
        <v>0.75063879960706603</v>
      </c>
      <c r="AC104" s="53">
        <v>18.415634885623501</v>
      </c>
      <c r="AD104" s="53">
        <v>15.2545356125226</v>
      </c>
      <c r="AE104" s="53">
        <v>0.49020292832286499</v>
      </c>
      <c r="AF104" s="53">
        <v>0.49936079180581799</v>
      </c>
      <c r="AG104" s="53">
        <v>0.86660761316030299</v>
      </c>
      <c r="AH104" s="53">
        <v>0.81789718318883897</v>
      </c>
      <c r="AI104" s="54" t="s">
        <v>41</v>
      </c>
      <c r="AJ104" s="54" t="s">
        <v>41</v>
      </c>
      <c r="AK104" s="54" t="s">
        <v>39</v>
      </c>
      <c r="AL104" s="54" t="s">
        <v>39</v>
      </c>
      <c r="AM104" s="54" t="s">
        <v>43</v>
      </c>
      <c r="AN104" s="54" t="s">
        <v>43</v>
      </c>
      <c r="AO104" s="54" t="s">
        <v>43</v>
      </c>
      <c r="AP104" s="54" t="s">
        <v>41</v>
      </c>
      <c r="AR104" s="55" t="s">
        <v>46</v>
      </c>
      <c r="AS104" s="53">
        <v>0.764077031229909</v>
      </c>
      <c r="AT104" s="53">
        <v>0.78185212897951994</v>
      </c>
      <c r="AU104" s="53">
        <v>11.7523691987757</v>
      </c>
      <c r="AV104" s="53">
        <v>11.2784086121226</v>
      </c>
      <c r="AW104" s="53">
        <v>0.48571902245031601</v>
      </c>
      <c r="AX104" s="53">
        <v>0.46706302681809397</v>
      </c>
      <c r="AY104" s="53">
        <v>0.80328492295590603</v>
      </c>
      <c r="AZ104" s="53">
        <v>0.81869273756447003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220"/>
        <v>1</v>
      </c>
      <c r="BJ104" s="50" t="s">
        <v>46</v>
      </c>
      <c r="BK104" s="53">
        <v>0.77280838950758401</v>
      </c>
      <c r="BL104" s="53">
        <v>0.79008821186110201</v>
      </c>
      <c r="BM104" s="53">
        <v>17.311852514792498</v>
      </c>
      <c r="BN104" s="53">
        <v>15.7081291725773</v>
      </c>
      <c r="BO104" s="53">
        <v>0.476646211033316</v>
      </c>
      <c r="BP104" s="53">
        <v>0.45816131235504698</v>
      </c>
      <c r="BQ104" s="53">
        <v>0.86857741991317705</v>
      </c>
      <c r="BR104" s="53">
        <v>0.86727983833181699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43</v>
      </c>
      <c r="BX104" s="50" t="s">
        <v>43</v>
      </c>
      <c r="BY104" s="50" t="s">
        <v>43</v>
      </c>
      <c r="BZ104" s="50" t="s">
        <v>43</v>
      </c>
    </row>
    <row r="105" spans="1:78" s="50" customFormat="1" x14ac:dyDescent="0.3">
      <c r="A105" s="49">
        <v>14159200</v>
      </c>
      <c r="B105" s="50">
        <v>23773037</v>
      </c>
      <c r="C105" s="50" t="s">
        <v>3</v>
      </c>
      <c r="D105" s="63" t="s">
        <v>322</v>
      </c>
      <c r="E105" s="63" t="s">
        <v>221</v>
      </c>
      <c r="F105" s="59"/>
      <c r="G105" s="51">
        <v>0.88</v>
      </c>
      <c r="H105" s="51" t="str">
        <f t="shared" si="204"/>
        <v>VG</v>
      </c>
      <c r="I105" s="51" t="str">
        <f t="shared" si="205"/>
        <v>G</v>
      </c>
      <c r="J105" s="51" t="str">
        <f t="shared" si="206"/>
        <v>G</v>
      </c>
      <c r="K105" s="51" t="str">
        <f t="shared" si="207"/>
        <v>G</v>
      </c>
      <c r="L105" s="103">
        <v>-1.7600000000000001E-2</v>
      </c>
      <c r="M105" s="51" t="str">
        <f t="shared" si="208"/>
        <v>VG</v>
      </c>
      <c r="N105" s="51" t="str">
        <f t="shared" si="209"/>
        <v>VG</v>
      </c>
      <c r="O105" s="51" t="str">
        <f t="shared" si="210"/>
        <v>S</v>
      </c>
      <c r="P105" s="51" t="str">
        <f t="shared" si="211"/>
        <v>VG</v>
      </c>
      <c r="Q105" s="51">
        <v>0.34599999999999997</v>
      </c>
      <c r="R105" s="51" t="str">
        <f t="shared" si="212"/>
        <v>VG</v>
      </c>
      <c r="S105" s="51" t="str">
        <f t="shared" si="213"/>
        <v>VG</v>
      </c>
      <c r="T105" s="51" t="str">
        <f t="shared" si="214"/>
        <v>VG</v>
      </c>
      <c r="U105" s="51" t="str">
        <f t="shared" si="215"/>
        <v>VG</v>
      </c>
      <c r="V105" s="51">
        <v>0.88</v>
      </c>
      <c r="W105" s="51" t="str">
        <f t="shared" si="216"/>
        <v>VG</v>
      </c>
      <c r="X105" s="51" t="str">
        <f t="shared" si="217"/>
        <v>G</v>
      </c>
      <c r="Y105" s="51" t="str">
        <f t="shared" si="218"/>
        <v>G</v>
      </c>
      <c r="Z105" s="51" t="str">
        <f t="shared" si="219"/>
        <v>VG</v>
      </c>
      <c r="AA105" s="53">
        <v>0.75970108906368805</v>
      </c>
      <c r="AB105" s="53">
        <v>0.75063879960706603</v>
      </c>
      <c r="AC105" s="53">
        <v>18.415634885623501</v>
      </c>
      <c r="AD105" s="53">
        <v>15.2545356125226</v>
      </c>
      <c r="AE105" s="53">
        <v>0.49020292832286499</v>
      </c>
      <c r="AF105" s="53">
        <v>0.49936079180581799</v>
      </c>
      <c r="AG105" s="53">
        <v>0.86660761316030299</v>
      </c>
      <c r="AH105" s="53">
        <v>0.81789718318883897</v>
      </c>
      <c r="AI105" s="54" t="s">
        <v>41</v>
      </c>
      <c r="AJ105" s="54" t="s">
        <v>41</v>
      </c>
      <c r="AK105" s="54" t="s">
        <v>39</v>
      </c>
      <c r="AL105" s="54" t="s">
        <v>39</v>
      </c>
      <c r="AM105" s="54" t="s">
        <v>43</v>
      </c>
      <c r="AN105" s="54" t="s">
        <v>43</v>
      </c>
      <c r="AO105" s="54" t="s">
        <v>43</v>
      </c>
      <c r="AP105" s="54" t="s">
        <v>41</v>
      </c>
      <c r="AR105" s="55" t="s">
        <v>46</v>
      </c>
      <c r="AS105" s="53">
        <v>0.764077031229909</v>
      </c>
      <c r="AT105" s="53">
        <v>0.78185212897951994</v>
      </c>
      <c r="AU105" s="53">
        <v>11.7523691987757</v>
      </c>
      <c r="AV105" s="53">
        <v>11.2784086121226</v>
      </c>
      <c r="AW105" s="53">
        <v>0.48571902245031601</v>
      </c>
      <c r="AX105" s="53">
        <v>0.46706302681809397</v>
      </c>
      <c r="AY105" s="53">
        <v>0.80328492295590603</v>
      </c>
      <c r="AZ105" s="53">
        <v>0.81869273756447003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220"/>
        <v>1</v>
      </c>
      <c r="BJ105" s="50" t="s">
        <v>46</v>
      </c>
      <c r="BK105" s="53">
        <v>0.77280838950758401</v>
      </c>
      <c r="BL105" s="53">
        <v>0.79008821186110201</v>
      </c>
      <c r="BM105" s="53">
        <v>17.311852514792498</v>
      </c>
      <c r="BN105" s="53">
        <v>15.7081291725773</v>
      </c>
      <c r="BO105" s="53">
        <v>0.476646211033316</v>
      </c>
      <c r="BP105" s="53">
        <v>0.45816131235504698</v>
      </c>
      <c r="BQ105" s="53">
        <v>0.86857741991317705</v>
      </c>
      <c r="BR105" s="53">
        <v>0.86727983833181699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43</v>
      </c>
      <c r="BX105" s="50" t="s">
        <v>43</v>
      </c>
      <c r="BY105" s="50" t="s">
        <v>43</v>
      </c>
      <c r="BZ105" s="50" t="s">
        <v>43</v>
      </c>
    </row>
    <row r="106" spans="1:78" s="50" customFormat="1" x14ac:dyDescent="0.3">
      <c r="A106" s="49">
        <v>14159200</v>
      </c>
      <c r="B106" s="50">
        <v>23773037</v>
      </c>
      <c r="C106" s="50" t="s">
        <v>3</v>
      </c>
      <c r="D106" s="63" t="s">
        <v>508</v>
      </c>
      <c r="E106" s="63" t="s">
        <v>221</v>
      </c>
      <c r="F106" s="59"/>
      <c r="G106" s="51">
        <v>0.88</v>
      </c>
      <c r="H106" s="51" t="str">
        <f t="shared" ref="H106" si="221">IF(G106&gt;0.8,"VG",IF(G106&gt;0.7,"G",IF(G106&gt;0.45,"S","NS")))</f>
        <v>VG</v>
      </c>
      <c r="I106" s="51" t="str">
        <f t="shared" ref="I106" si="222">AJ106</f>
        <v>G</v>
      </c>
      <c r="J106" s="51" t="str">
        <f t="shared" ref="J106" si="223">BB106</f>
        <v>G</v>
      </c>
      <c r="K106" s="51" t="str">
        <f t="shared" ref="K106" si="224">BT106</f>
        <v>G</v>
      </c>
      <c r="L106" s="103">
        <v>-1.55E-2</v>
      </c>
      <c r="M106" s="51" t="str">
        <f t="shared" ref="M106" si="225">IF(ABS(L106)&lt;5%,"VG",IF(ABS(L106)&lt;10%,"G",IF(ABS(L106)&lt;15%,"S","NS")))</f>
        <v>VG</v>
      </c>
      <c r="N106" s="51" t="str">
        <f t="shared" ref="N106" si="226">AO106</f>
        <v>VG</v>
      </c>
      <c r="O106" s="51" t="str">
        <f t="shared" ref="O106" si="227">BD106</f>
        <v>S</v>
      </c>
      <c r="P106" s="51" t="str">
        <f t="shared" ref="P106" si="228">BY106</f>
        <v>VG</v>
      </c>
      <c r="Q106" s="51">
        <v>0.34499999999999997</v>
      </c>
      <c r="R106" s="51" t="str">
        <f t="shared" ref="R106" si="229">IF(Q106&lt;=0.5,"VG",IF(Q106&lt;=0.6,"G",IF(Q106&lt;=0.7,"S","NS")))</f>
        <v>VG</v>
      </c>
      <c r="S106" s="51" t="str">
        <f t="shared" ref="S106" si="230">AN106</f>
        <v>VG</v>
      </c>
      <c r="T106" s="51" t="str">
        <f t="shared" ref="T106" si="231">BF106</f>
        <v>VG</v>
      </c>
      <c r="U106" s="51" t="str">
        <f t="shared" ref="U106" si="232">BX106</f>
        <v>VG</v>
      </c>
      <c r="V106" s="51">
        <v>0.88</v>
      </c>
      <c r="W106" s="51" t="str">
        <f t="shared" ref="W106" si="233">IF(V106&gt;0.85,"VG",IF(V106&gt;0.75,"G",IF(V106&gt;0.6,"S","NS")))</f>
        <v>VG</v>
      </c>
      <c r="X106" s="51" t="str">
        <f t="shared" ref="X106" si="234">AP106</f>
        <v>G</v>
      </c>
      <c r="Y106" s="51" t="str">
        <f t="shared" ref="Y106" si="235">BH106</f>
        <v>G</v>
      </c>
      <c r="Z106" s="51" t="str">
        <f t="shared" ref="Z106" si="236">BZ106</f>
        <v>VG</v>
      </c>
      <c r="AA106" s="53">
        <v>0.75970108906368805</v>
      </c>
      <c r="AB106" s="53">
        <v>0.75063879960706603</v>
      </c>
      <c r="AC106" s="53">
        <v>18.415634885623501</v>
      </c>
      <c r="AD106" s="53">
        <v>15.2545356125226</v>
      </c>
      <c r="AE106" s="53">
        <v>0.49020292832286499</v>
      </c>
      <c r="AF106" s="53">
        <v>0.49936079180581799</v>
      </c>
      <c r="AG106" s="53">
        <v>0.86660761316030299</v>
      </c>
      <c r="AH106" s="53">
        <v>0.81789718318883897</v>
      </c>
      <c r="AI106" s="54" t="s">
        <v>41</v>
      </c>
      <c r="AJ106" s="54" t="s">
        <v>41</v>
      </c>
      <c r="AK106" s="54" t="s">
        <v>39</v>
      </c>
      <c r="AL106" s="54" t="s">
        <v>39</v>
      </c>
      <c r="AM106" s="54" t="s">
        <v>43</v>
      </c>
      <c r="AN106" s="54" t="s">
        <v>43</v>
      </c>
      <c r="AO106" s="54" t="s">
        <v>43</v>
      </c>
      <c r="AP106" s="54" t="s">
        <v>41</v>
      </c>
      <c r="AR106" s="55" t="s">
        <v>46</v>
      </c>
      <c r="AS106" s="53">
        <v>0.764077031229909</v>
      </c>
      <c r="AT106" s="53">
        <v>0.78185212897951994</v>
      </c>
      <c r="AU106" s="53">
        <v>11.7523691987757</v>
      </c>
      <c r="AV106" s="53">
        <v>11.2784086121226</v>
      </c>
      <c r="AW106" s="53">
        <v>0.48571902245031601</v>
      </c>
      <c r="AX106" s="53">
        <v>0.46706302681809397</v>
      </c>
      <c r="AY106" s="53">
        <v>0.80328492295590603</v>
      </c>
      <c r="AZ106" s="53">
        <v>0.81869273756447003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ref="BI106" si="237">IF(BJ106=AR106,1,0)</f>
        <v>1</v>
      </c>
      <c r="BJ106" s="50" t="s">
        <v>46</v>
      </c>
      <c r="BK106" s="53">
        <v>0.77280838950758401</v>
      </c>
      <c r="BL106" s="53">
        <v>0.79008821186110201</v>
      </c>
      <c r="BM106" s="53">
        <v>17.311852514792498</v>
      </c>
      <c r="BN106" s="53">
        <v>15.7081291725773</v>
      </c>
      <c r="BO106" s="53">
        <v>0.476646211033316</v>
      </c>
      <c r="BP106" s="53">
        <v>0.45816131235504698</v>
      </c>
      <c r="BQ106" s="53">
        <v>0.86857741991317705</v>
      </c>
      <c r="BR106" s="53">
        <v>0.86727983833181699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43</v>
      </c>
      <c r="BX106" s="50" t="s">
        <v>43</v>
      </c>
      <c r="BY106" s="50" t="s">
        <v>43</v>
      </c>
      <c r="BZ106" s="50" t="s">
        <v>43</v>
      </c>
    </row>
    <row r="107" spans="1:78" s="50" customFormat="1" x14ac:dyDescent="0.3">
      <c r="A107" s="49">
        <v>14159200</v>
      </c>
      <c r="B107" s="50">
        <v>23773037</v>
      </c>
      <c r="C107" s="50" t="s">
        <v>3</v>
      </c>
      <c r="D107" s="63" t="s">
        <v>531</v>
      </c>
      <c r="E107" s="63" t="s">
        <v>221</v>
      </c>
      <c r="F107" s="59"/>
      <c r="G107" s="51">
        <v>0.88</v>
      </c>
      <c r="H107" s="51" t="str">
        <f t="shared" ref="H107" si="238">IF(G107&gt;0.8,"VG",IF(G107&gt;0.7,"G",IF(G107&gt;0.45,"S","NS")))</f>
        <v>VG</v>
      </c>
      <c r="I107" s="51" t="str">
        <f t="shared" ref="I107" si="239">AJ107</f>
        <v>G</v>
      </c>
      <c r="J107" s="51" t="str">
        <f t="shared" ref="J107" si="240">BB107</f>
        <v>G</v>
      </c>
      <c r="K107" s="51" t="str">
        <f t="shared" ref="K107" si="241">BT107</f>
        <v>G</v>
      </c>
      <c r="L107" s="103">
        <v>-1.55E-2</v>
      </c>
      <c r="M107" s="51" t="str">
        <f t="shared" ref="M107" si="242">IF(ABS(L107)&lt;5%,"VG",IF(ABS(L107)&lt;10%,"G",IF(ABS(L107)&lt;15%,"S","NS")))</f>
        <v>VG</v>
      </c>
      <c r="N107" s="51" t="str">
        <f t="shared" ref="N107" si="243">AO107</f>
        <v>VG</v>
      </c>
      <c r="O107" s="51" t="str">
        <f t="shared" ref="O107" si="244">BD107</f>
        <v>S</v>
      </c>
      <c r="P107" s="51" t="str">
        <f t="shared" ref="P107" si="245">BY107</f>
        <v>VG</v>
      </c>
      <c r="Q107" s="51">
        <v>0.34499999999999997</v>
      </c>
      <c r="R107" s="51" t="str">
        <f t="shared" ref="R107" si="246">IF(Q107&lt;=0.5,"VG",IF(Q107&lt;=0.6,"G",IF(Q107&lt;=0.7,"S","NS")))</f>
        <v>VG</v>
      </c>
      <c r="S107" s="51" t="str">
        <f t="shared" ref="S107" si="247">AN107</f>
        <v>VG</v>
      </c>
      <c r="T107" s="51" t="str">
        <f t="shared" ref="T107" si="248">BF107</f>
        <v>VG</v>
      </c>
      <c r="U107" s="51" t="str">
        <f t="shared" ref="U107" si="249">BX107</f>
        <v>VG</v>
      </c>
      <c r="V107" s="51">
        <v>0.88</v>
      </c>
      <c r="W107" s="51" t="str">
        <f t="shared" ref="W107" si="250">IF(V107&gt;0.85,"VG",IF(V107&gt;0.75,"G",IF(V107&gt;0.6,"S","NS")))</f>
        <v>VG</v>
      </c>
      <c r="X107" s="51" t="str">
        <f t="shared" ref="X107" si="251">AP107</f>
        <v>G</v>
      </c>
      <c r="Y107" s="51" t="str">
        <f t="shared" ref="Y107" si="252">BH107</f>
        <v>G</v>
      </c>
      <c r="Z107" s="51" t="str">
        <f t="shared" ref="Z107" si="253">BZ107</f>
        <v>VG</v>
      </c>
      <c r="AA107" s="53">
        <v>0.75970108906368805</v>
      </c>
      <c r="AB107" s="53">
        <v>0.75063879960706603</v>
      </c>
      <c r="AC107" s="53">
        <v>18.415634885623501</v>
      </c>
      <c r="AD107" s="53">
        <v>15.2545356125226</v>
      </c>
      <c r="AE107" s="53">
        <v>0.49020292832286499</v>
      </c>
      <c r="AF107" s="53">
        <v>0.49936079180581799</v>
      </c>
      <c r="AG107" s="53">
        <v>0.86660761316030299</v>
      </c>
      <c r="AH107" s="53">
        <v>0.81789718318883897</v>
      </c>
      <c r="AI107" s="54" t="s">
        <v>41</v>
      </c>
      <c r="AJ107" s="54" t="s">
        <v>41</v>
      </c>
      <c r="AK107" s="54" t="s">
        <v>39</v>
      </c>
      <c r="AL107" s="54" t="s">
        <v>39</v>
      </c>
      <c r="AM107" s="54" t="s">
        <v>43</v>
      </c>
      <c r="AN107" s="54" t="s">
        <v>43</v>
      </c>
      <c r="AO107" s="54" t="s">
        <v>43</v>
      </c>
      <c r="AP107" s="54" t="s">
        <v>41</v>
      </c>
      <c r="AR107" s="55" t="s">
        <v>46</v>
      </c>
      <c r="AS107" s="53">
        <v>0.764077031229909</v>
      </c>
      <c r="AT107" s="53">
        <v>0.78185212897951994</v>
      </c>
      <c r="AU107" s="53">
        <v>11.7523691987757</v>
      </c>
      <c r="AV107" s="53">
        <v>11.2784086121226</v>
      </c>
      <c r="AW107" s="53">
        <v>0.48571902245031601</v>
      </c>
      <c r="AX107" s="53">
        <v>0.46706302681809397</v>
      </c>
      <c r="AY107" s="53">
        <v>0.80328492295590603</v>
      </c>
      <c r="AZ107" s="53">
        <v>0.81869273756447003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ref="BI107" si="254">IF(BJ107=AR107,1,0)</f>
        <v>1</v>
      </c>
      <c r="BJ107" s="50" t="s">
        <v>46</v>
      </c>
      <c r="BK107" s="53">
        <v>0.77280838950758401</v>
      </c>
      <c r="BL107" s="53">
        <v>0.79008821186110201</v>
      </c>
      <c r="BM107" s="53">
        <v>17.311852514792498</v>
      </c>
      <c r="BN107" s="53">
        <v>15.7081291725773</v>
      </c>
      <c r="BO107" s="53">
        <v>0.476646211033316</v>
      </c>
      <c r="BP107" s="53">
        <v>0.45816131235504698</v>
      </c>
      <c r="BQ107" s="53">
        <v>0.86857741991317705</v>
      </c>
      <c r="BR107" s="53">
        <v>0.86727983833181699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43</v>
      </c>
      <c r="BX107" s="50" t="s">
        <v>43</v>
      </c>
      <c r="BY107" s="50" t="s">
        <v>43</v>
      </c>
      <c r="BZ107" s="50" t="s">
        <v>43</v>
      </c>
    </row>
    <row r="108" spans="1:78" s="50" customFormat="1" x14ac:dyDescent="0.3">
      <c r="A108" s="49">
        <v>14159200</v>
      </c>
      <c r="B108" s="50">
        <v>23773037</v>
      </c>
      <c r="C108" s="50" t="s">
        <v>3</v>
      </c>
      <c r="D108" s="63" t="s">
        <v>531</v>
      </c>
      <c r="E108" s="63" t="s">
        <v>220</v>
      </c>
      <c r="F108" s="59"/>
      <c r="G108" s="51">
        <v>0.89119999999999999</v>
      </c>
      <c r="H108" s="51" t="str">
        <f t="shared" ref="H108:H109" si="255">IF(G108&gt;0.8,"VG",IF(G108&gt;0.7,"G",IF(G108&gt;0.45,"S","NS")))</f>
        <v>VG</v>
      </c>
      <c r="I108" s="51" t="str">
        <f t="shared" ref="I108:I109" si="256">AJ108</f>
        <v>G</v>
      </c>
      <c r="J108" s="51" t="str">
        <f t="shared" ref="J108:J109" si="257">BB108</f>
        <v>G</v>
      </c>
      <c r="K108" s="51" t="str">
        <f t="shared" ref="K108:K109" si="258">BT108</f>
        <v>G</v>
      </c>
      <c r="L108" s="103">
        <v>-7.5399999999999995E-2</v>
      </c>
      <c r="M108" s="51" t="str">
        <f t="shared" ref="M108:M109" si="259">IF(ABS(L108)&lt;5%,"VG",IF(ABS(L108)&lt;10%,"G",IF(ABS(L108)&lt;15%,"S","NS")))</f>
        <v>G</v>
      </c>
      <c r="N108" s="51" t="str">
        <f t="shared" ref="N108:N109" si="260">AO108</f>
        <v>VG</v>
      </c>
      <c r="O108" s="51" t="str">
        <f t="shared" ref="O108:O109" si="261">BD108</f>
        <v>S</v>
      </c>
      <c r="P108" s="51" t="str">
        <f t="shared" ref="P108:P109" si="262">BY108</f>
        <v>VG</v>
      </c>
      <c r="Q108" s="51">
        <v>0.32800000000000001</v>
      </c>
      <c r="R108" s="51" t="str">
        <f t="shared" ref="R108:R109" si="263">IF(Q108&lt;=0.5,"VG",IF(Q108&lt;=0.6,"G",IF(Q108&lt;=0.7,"S","NS")))</f>
        <v>VG</v>
      </c>
      <c r="S108" s="51" t="str">
        <f t="shared" ref="S108:S109" si="264">AN108</f>
        <v>VG</v>
      </c>
      <c r="T108" s="51" t="str">
        <f t="shared" ref="T108:T109" si="265">BF108</f>
        <v>VG</v>
      </c>
      <c r="U108" s="51" t="str">
        <f t="shared" ref="U108:U109" si="266">BX108</f>
        <v>VG</v>
      </c>
      <c r="V108" s="51">
        <v>0.91700000000000004</v>
      </c>
      <c r="W108" s="51" t="str">
        <f t="shared" ref="W108:W109" si="267">IF(V108&gt;0.85,"VG",IF(V108&gt;0.75,"G",IF(V108&gt;0.6,"S","NS")))</f>
        <v>VG</v>
      </c>
      <c r="X108" s="51" t="str">
        <f t="shared" ref="X108:X109" si="268">AP108</f>
        <v>G</v>
      </c>
      <c r="Y108" s="51" t="str">
        <f t="shared" ref="Y108:Y109" si="269">BH108</f>
        <v>G</v>
      </c>
      <c r="Z108" s="51" t="str">
        <f t="shared" ref="Z108:Z109" si="270">BZ108</f>
        <v>VG</v>
      </c>
      <c r="AA108" s="53">
        <v>0.75970108906368805</v>
      </c>
      <c r="AB108" s="53">
        <v>0.75063879960706603</v>
      </c>
      <c r="AC108" s="53">
        <v>18.415634885623501</v>
      </c>
      <c r="AD108" s="53">
        <v>15.2545356125226</v>
      </c>
      <c r="AE108" s="53">
        <v>0.49020292832286499</v>
      </c>
      <c r="AF108" s="53">
        <v>0.49936079180581799</v>
      </c>
      <c r="AG108" s="53">
        <v>0.86660761316030299</v>
      </c>
      <c r="AH108" s="53">
        <v>0.81789718318883897</v>
      </c>
      <c r="AI108" s="54" t="s">
        <v>41</v>
      </c>
      <c r="AJ108" s="54" t="s">
        <v>41</v>
      </c>
      <c r="AK108" s="54" t="s">
        <v>39</v>
      </c>
      <c r="AL108" s="54" t="s">
        <v>39</v>
      </c>
      <c r="AM108" s="54" t="s">
        <v>43</v>
      </c>
      <c r="AN108" s="54" t="s">
        <v>43</v>
      </c>
      <c r="AO108" s="54" t="s">
        <v>43</v>
      </c>
      <c r="AP108" s="54" t="s">
        <v>41</v>
      </c>
      <c r="AR108" s="55" t="s">
        <v>46</v>
      </c>
      <c r="AS108" s="53">
        <v>0.764077031229909</v>
      </c>
      <c r="AT108" s="53">
        <v>0.78185212897951994</v>
      </c>
      <c r="AU108" s="53">
        <v>11.7523691987757</v>
      </c>
      <c r="AV108" s="53">
        <v>11.2784086121226</v>
      </c>
      <c r="AW108" s="53">
        <v>0.48571902245031601</v>
      </c>
      <c r="AX108" s="53">
        <v>0.46706302681809397</v>
      </c>
      <c r="AY108" s="53">
        <v>0.80328492295590603</v>
      </c>
      <c r="AZ108" s="53">
        <v>0.81869273756447003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ref="BI108:BI109" si="271">IF(BJ108=AR108,1,0)</f>
        <v>1</v>
      </c>
      <c r="BJ108" s="50" t="s">
        <v>46</v>
      </c>
      <c r="BK108" s="53">
        <v>0.77280838950758401</v>
      </c>
      <c r="BL108" s="53">
        <v>0.79008821186110201</v>
      </c>
      <c r="BM108" s="53">
        <v>17.311852514792498</v>
      </c>
      <c r="BN108" s="53">
        <v>15.7081291725773</v>
      </c>
      <c r="BO108" s="53">
        <v>0.476646211033316</v>
      </c>
      <c r="BP108" s="53">
        <v>0.45816131235504698</v>
      </c>
      <c r="BQ108" s="53">
        <v>0.86857741991317705</v>
      </c>
      <c r="BR108" s="53">
        <v>0.86727983833181699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43</v>
      </c>
      <c r="BX108" s="50" t="s">
        <v>43</v>
      </c>
      <c r="BY108" s="50" t="s">
        <v>43</v>
      </c>
      <c r="BZ108" s="50" t="s">
        <v>43</v>
      </c>
    </row>
    <row r="109" spans="1:78" s="50" customFormat="1" x14ac:dyDescent="0.3">
      <c r="A109" s="49">
        <v>14159200</v>
      </c>
      <c r="B109" s="50">
        <v>23773037</v>
      </c>
      <c r="C109" s="50" t="s">
        <v>3</v>
      </c>
      <c r="D109" s="63" t="s">
        <v>544</v>
      </c>
      <c r="E109" s="63" t="s">
        <v>221</v>
      </c>
      <c r="F109" s="59"/>
      <c r="G109" s="51">
        <v>0.88</v>
      </c>
      <c r="H109" s="51" t="str">
        <f t="shared" si="255"/>
        <v>VG</v>
      </c>
      <c r="I109" s="51" t="str">
        <f t="shared" si="256"/>
        <v>G</v>
      </c>
      <c r="J109" s="51" t="str">
        <f t="shared" si="257"/>
        <v>G</v>
      </c>
      <c r="K109" s="51" t="str">
        <f t="shared" si="258"/>
        <v>G</v>
      </c>
      <c r="L109" s="103">
        <v>-7.6E-3</v>
      </c>
      <c r="M109" s="51" t="str">
        <f t="shared" si="259"/>
        <v>VG</v>
      </c>
      <c r="N109" s="51" t="str">
        <f t="shared" si="260"/>
        <v>VG</v>
      </c>
      <c r="O109" s="51" t="str">
        <f t="shared" si="261"/>
        <v>S</v>
      </c>
      <c r="P109" s="51" t="str">
        <f t="shared" si="262"/>
        <v>VG</v>
      </c>
      <c r="Q109" s="51">
        <v>0.34200000000000003</v>
      </c>
      <c r="R109" s="51" t="str">
        <f t="shared" si="263"/>
        <v>VG</v>
      </c>
      <c r="S109" s="51" t="str">
        <f t="shared" si="264"/>
        <v>VG</v>
      </c>
      <c r="T109" s="51" t="str">
        <f t="shared" si="265"/>
        <v>VG</v>
      </c>
      <c r="U109" s="51" t="str">
        <f t="shared" si="266"/>
        <v>VG</v>
      </c>
      <c r="V109" s="51">
        <v>0.88329999999999997</v>
      </c>
      <c r="W109" s="51" t="str">
        <f t="shared" si="267"/>
        <v>VG</v>
      </c>
      <c r="X109" s="51" t="str">
        <f t="shared" si="268"/>
        <v>G</v>
      </c>
      <c r="Y109" s="51" t="str">
        <f t="shared" si="269"/>
        <v>G</v>
      </c>
      <c r="Z109" s="51" t="str">
        <f t="shared" si="270"/>
        <v>VG</v>
      </c>
      <c r="AA109" s="53">
        <v>0.75970108906368805</v>
      </c>
      <c r="AB109" s="53">
        <v>0.75063879960706603</v>
      </c>
      <c r="AC109" s="53">
        <v>18.415634885623501</v>
      </c>
      <c r="AD109" s="53">
        <v>15.2545356125226</v>
      </c>
      <c r="AE109" s="53">
        <v>0.49020292832286499</v>
      </c>
      <c r="AF109" s="53">
        <v>0.49936079180581799</v>
      </c>
      <c r="AG109" s="53">
        <v>0.86660761316030299</v>
      </c>
      <c r="AH109" s="53">
        <v>0.81789718318883897</v>
      </c>
      <c r="AI109" s="54" t="s">
        <v>41</v>
      </c>
      <c r="AJ109" s="54" t="s">
        <v>41</v>
      </c>
      <c r="AK109" s="54" t="s">
        <v>39</v>
      </c>
      <c r="AL109" s="54" t="s">
        <v>39</v>
      </c>
      <c r="AM109" s="54" t="s">
        <v>43</v>
      </c>
      <c r="AN109" s="54" t="s">
        <v>43</v>
      </c>
      <c r="AO109" s="54" t="s">
        <v>43</v>
      </c>
      <c r="AP109" s="54" t="s">
        <v>41</v>
      </c>
      <c r="AR109" s="55" t="s">
        <v>46</v>
      </c>
      <c r="AS109" s="53">
        <v>0.764077031229909</v>
      </c>
      <c r="AT109" s="53">
        <v>0.78185212897951994</v>
      </c>
      <c r="AU109" s="53">
        <v>11.7523691987757</v>
      </c>
      <c r="AV109" s="53">
        <v>11.2784086121226</v>
      </c>
      <c r="AW109" s="53">
        <v>0.48571902245031601</v>
      </c>
      <c r="AX109" s="53">
        <v>0.46706302681809397</v>
      </c>
      <c r="AY109" s="53">
        <v>0.80328492295590603</v>
      </c>
      <c r="AZ109" s="53">
        <v>0.81869273756447003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271"/>
        <v>1</v>
      </c>
      <c r="BJ109" s="50" t="s">
        <v>46</v>
      </c>
      <c r="BK109" s="53">
        <v>0.77280838950758401</v>
      </c>
      <c r="BL109" s="53">
        <v>0.79008821186110201</v>
      </c>
      <c r="BM109" s="53">
        <v>17.311852514792498</v>
      </c>
      <c r="BN109" s="53">
        <v>15.7081291725773</v>
      </c>
      <c r="BO109" s="53">
        <v>0.476646211033316</v>
      </c>
      <c r="BP109" s="53">
        <v>0.45816131235504698</v>
      </c>
      <c r="BQ109" s="53">
        <v>0.86857741991317705</v>
      </c>
      <c r="BR109" s="53">
        <v>0.86727983833181699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43</v>
      </c>
      <c r="BX109" s="50" t="s">
        <v>43</v>
      </c>
      <c r="BY109" s="50" t="s">
        <v>43</v>
      </c>
      <c r="BZ109" s="50" t="s">
        <v>43</v>
      </c>
    </row>
    <row r="110" spans="1:78" x14ac:dyDescent="0.3">
      <c r="A110" s="1"/>
      <c r="D110" s="85" t="s">
        <v>152</v>
      </c>
      <c r="F110" s="60"/>
      <c r="G110" s="7"/>
      <c r="H110" s="7"/>
      <c r="I110" s="7"/>
      <c r="J110" s="7"/>
      <c r="K110" s="7"/>
      <c r="L110" s="56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s="34" customFormat="1" x14ac:dyDescent="0.3">
      <c r="A111" s="35">
        <v>14159500</v>
      </c>
      <c r="B111" s="34">
        <v>23773009</v>
      </c>
      <c r="C111" s="34" t="s">
        <v>4</v>
      </c>
      <c r="D111" s="34" t="s">
        <v>75</v>
      </c>
      <c r="F111" s="58"/>
      <c r="G111" s="36">
        <v>0.38400000000000001</v>
      </c>
      <c r="H111" s="36" t="str">
        <f t="shared" ref="H111:H125" si="272">IF(G111&gt;0.8,"VG",IF(G111&gt;0.7,"G",IF(G111&gt;0.45,"S","NS")))</f>
        <v>NS</v>
      </c>
      <c r="I111" s="36" t="str">
        <f t="shared" ref="I111:I125" si="273">AJ111</f>
        <v>NS</v>
      </c>
      <c r="J111" s="36" t="str">
        <f t="shared" ref="J111:J125" si="274">BB111</f>
        <v>NS</v>
      </c>
      <c r="K111" s="36" t="str">
        <f t="shared" ref="K111:K125" si="275">BT111</f>
        <v>S</v>
      </c>
      <c r="L111" s="37">
        <v>-9.7000000000000003E-2</v>
      </c>
      <c r="M111" s="36" t="str">
        <f t="shared" ref="M111:M125" si="276">IF(ABS(L111)&lt;5%,"VG",IF(ABS(L111)&lt;10%,"G",IF(ABS(L111)&lt;15%,"S","NS")))</f>
        <v>G</v>
      </c>
      <c r="N111" s="36" t="str">
        <f t="shared" ref="N111:N125" si="277">AO111</f>
        <v>NS</v>
      </c>
      <c r="O111" s="36" t="str">
        <f t="shared" ref="O111:O125" si="278">BD111</f>
        <v>G</v>
      </c>
      <c r="P111" s="36" t="str">
        <f t="shared" ref="P111:P125" si="279">BY111</f>
        <v>NS</v>
      </c>
      <c r="Q111" s="36">
        <v>0.77200000000000002</v>
      </c>
      <c r="R111" s="36" t="str">
        <f t="shared" ref="R111:R125" si="280">IF(Q111&lt;=0.5,"VG",IF(Q111&lt;=0.6,"G",IF(Q111&lt;=0.7,"S","NS")))</f>
        <v>NS</v>
      </c>
      <c r="S111" s="36" t="str">
        <f t="shared" ref="S111:S125" si="281">AN111</f>
        <v>NS</v>
      </c>
      <c r="T111" s="36" t="str">
        <f t="shared" ref="T111:T125" si="282">BF111</f>
        <v>NS</v>
      </c>
      <c r="U111" s="36" t="str">
        <f t="shared" ref="U111:U125" si="283">BX111</f>
        <v>NS</v>
      </c>
      <c r="V111" s="36">
        <v>0.502</v>
      </c>
      <c r="W111" s="36" t="str">
        <f t="shared" ref="W111:W125" si="284">IF(V111&gt;0.85,"VG",IF(V111&gt;0.75,"G",IF(V111&gt;0.6,"S","NS")))</f>
        <v>NS</v>
      </c>
      <c r="X111" s="36" t="str">
        <f t="shared" ref="X111:X125" si="285">AP111</f>
        <v>NS</v>
      </c>
      <c r="Y111" s="36" t="str">
        <f t="shared" ref="Y111:Y125" si="286">BH111</f>
        <v>NS</v>
      </c>
      <c r="Z111" s="36" t="str">
        <f t="shared" ref="Z111:Z125" si="287">BZ111</f>
        <v>NS</v>
      </c>
      <c r="AA111" s="38">
        <v>0.484549486618644</v>
      </c>
      <c r="AB111" s="38">
        <v>0.38027639142194303</v>
      </c>
      <c r="AC111" s="38">
        <v>14.799010010840499</v>
      </c>
      <c r="AD111" s="38">
        <v>11.1423348148207</v>
      </c>
      <c r="AE111" s="38">
        <v>0.71794882365065305</v>
      </c>
      <c r="AF111" s="38">
        <v>0.78722525910825403</v>
      </c>
      <c r="AG111" s="38">
        <v>0.54811663774119601</v>
      </c>
      <c r="AH111" s="38">
        <v>0.44309989892837198</v>
      </c>
      <c r="AI111" s="39" t="s">
        <v>42</v>
      </c>
      <c r="AJ111" s="39" t="s">
        <v>39</v>
      </c>
      <c r="AK111" s="39" t="s">
        <v>42</v>
      </c>
      <c r="AL111" s="39" t="s">
        <v>42</v>
      </c>
      <c r="AM111" s="39" t="s">
        <v>39</v>
      </c>
      <c r="AN111" s="39" t="s">
        <v>39</v>
      </c>
      <c r="AO111" s="39" t="s">
        <v>39</v>
      </c>
      <c r="AP111" s="39" t="s">
        <v>39</v>
      </c>
      <c r="AR111" s="40" t="s">
        <v>47</v>
      </c>
      <c r="AS111" s="38">
        <v>0.40612566257357802</v>
      </c>
      <c r="AT111" s="38">
        <v>0.40751170973063899</v>
      </c>
      <c r="AU111" s="38">
        <v>5.8691993738379802</v>
      </c>
      <c r="AV111" s="38">
        <v>5.7095765691048497</v>
      </c>
      <c r="AW111" s="38">
        <v>0.77063242692377099</v>
      </c>
      <c r="AX111" s="38">
        <v>0.76973260959203305</v>
      </c>
      <c r="AY111" s="38">
        <v>0.46674426659517299</v>
      </c>
      <c r="AZ111" s="38">
        <v>0.46657560903393902</v>
      </c>
      <c r="BA111" s="39" t="s">
        <v>39</v>
      </c>
      <c r="BB111" s="39" t="s">
        <v>39</v>
      </c>
      <c r="BC111" s="39" t="s">
        <v>41</v>
      </c>
      <c r="BD111" s="39" t="s">
        <v>41</v>
      </c>
      <c r="BE111" s="39" t="s">
        <v>39</v>
      </c>
      <c r="BF111" s="39" t="s">
        <v>39</v>
      </c>
      <c r="BG111" s="39" t="s">
        <v>39</v>
      </c>
      <c r="BH111" s="39" t="s">
        <v>39</v>
      </c>
      <c r="BI111" s="34">
        <f t="shared" ref="BI111:BI125" si="288">IF(BJ111=AR111,1,0)</f>
        <v>1</v>
      </c>
      <c r="BJ111" s="34" t="s">
        <v>47</v>
      </c>
      <c r="BK111" s="38">
        <v>0.46674383178235301</v>
      </c>
      <c r="BL111" s="38">
        <v>0.45150298851383103</v>
      </c>
      <c r="BM111" s="38">
        <v>13.472234338990299</v>
      </c>
      <c r="BN111" s="38">
        <v>11.931418951461501</v>
      </c>
      <c r="BO111" s="38">
        <v>0.730243910085971</v>
      </c>
      <c r="BP111" s="38">
        <v>0.740605840839896</v>
      </c>
      <c r="BQ111" s="38">
        <v>0.52759629043160605</v>
      </c>
      <c r="BR111" s="38">
        <v>0.50919525165995205</v>
      </c>
      <c r="BS111" s="34" t="s">
        <v>42</v>
      </c>
      <c r="BT111" s="34" t="s">
        <v>42</v>
      </c>
      <c r="BU111" s="34" t="s">
        <v>42</v>
      </c>
      <c r="BV111" s="34" t="s">
        <v>42</v>
      </c>
      <c r="BW111" s="34" t="s">
        <v>39</v>
      </c>
      <c r="BX111" s="34" t="s">
        <v>39</v>
      </c>
      <c r="BY111" s="34" t="s">
        <v>39</v>
      </c>
      <c r="BZ111" s="34" t="s">
        <v>39</v>
      </c>
    </row>
    <row r="112" spans="1:78" s="57" customFormat="1" x14ac:dyDescent="0.3">
      <c r="A112" s="74">
        <v>14159500</v>
      </c>
      <c r="B112" s="57">
        <v>23773009</v>
      </c>
      <c r="C112" s="57" t="s">
        <v>4</v>
      </c>
      <c r="D112" s="57" t="s">
        <v>81</v>
      </c>
      <c r="F112" s="58"/>
      <c r="G112" s="5">
        <v>-0.42</v>
      </c>
      <c r="H112" s="5" t="str">
        <f t="shared" si="272"/>
        <v>NS</v>
      </c>
      <c r="I112" s="5" t="str">
        <f t="shared" si="273"/>
        <v>NS</v>
      </c>
      <c r="J112" s="5" t="str">
        <f t="shared" si="274"/>
        <v>NS</v>
      </c>
      <c r="K112" s="5" t="str">
        <f t="shared" si="275"/>
        <v>S</v>
      </c>
      <c r="L112" s="17">
        <v>-0.29899999999999999</v>
      </c>
      <c r="M112" s="5" t="str">
        <f t="shared" si="276"/>
        <v>NS</v>
      </c>
      <c r="N112" s="5" t="str">
        <f t="shared" si="277"/>
        <v>NS</v>
      </c>
      <c r="O112" s="5" t="str">
        <f t="shared" si="278"/>
        <v>G</v>
      </c>
      <c r="P112" s="5" t="str">
        <f t="shared" si="279"/>
        <v>NS</v>
      </c>
      <c r="Q112" s="5">
        <v>0.97</v>
      </c>
      <c r="R112" s="5" t="str">
        <f t="shared" si="280"/>
        <v>NS</v>
      </c>
      <c r="S112" s="5" t="str">
        <f t="shared" si="281"/>
        <v>NS</v>
      </c>
      <c r="T112" s="5" t="str">
        <f t="shared" si="282"/>
        <v>NS</v>
      </c>
      <c r="U112" s="5" t="str">
        <f t="shared" si="283"/>
        <v>NS</v>
      </c>
      <c r="V112" s="5">
        <v>0.46</v>
      </c>
      <c r="W112" s="5" t="str">
        <f t="shared" si="284"/>
        <v>NS</v>
      </c>
      <c r="X112" s="5" t="str">
        <f t="shared" si="285"/>
        <v>NS</v>
      </c>
      <c r="Y112" s="5" t="str">
        <f t="shared" si="286"/>
        <v>NS</v>
      </c>
      <c r="Z112" s="5" t="str">
        <f t="shared" si="287"/>
        <v>NS</v>
      </c>
      <c r="AA112" s="76">
        <v>0.484549486618644</v>
      </c>
      <c r="AB112" s="76">
        <v>0.38027639142194303</v>
      </c>
      <c r="AC112" s="76">
        <v>14.799010010840499</v>
      </c>
      <c r="AD112" s="76">
        <v>11.1423348148207</v>
      </c>
      <c r="AE112" s="76">
        <v>0.71794882365065305</v>
      </c>
      <c r="AF112" s="76">
        <v>0.78722525910825403</v>
      </c>
      <c r="AG112" s="76">
        <v>0.54811663774119601</v>
      </c>
      <c r="AH112" s="76">
        <v>0.44309989892837198</v>
      </c>
      <c r="AI112" s="28" t="s">
        <v>42</v>
      </c>
      <c r="AJ112" s="28" t="s">
        <v>39</v>
      </c>
      <c r="AK112" s="28" t="s">
        <v>42</v>
      </c>
      <c r="AL112" s="28" t="s">
        <v>42</v>
      </c>
      <c r="AM112" s="28" t="s">
        <v>39</v>
      </c>
      <c r="AN112" s="28" t="s">
        <v>39</v>
      </c>
      <c r="AO112" s="28" t="s">
        <v>39</v>
      </c>
      <c r="AP112" s="28" t="s">
        <v>39</v>
      </c>
      <c r="AR112" s="77" t="s">
        <v>47</v>
      </c>
      <c r="AS112" s="76">
        <v>0.40612566257357802</v>
      </c>
      <c r="AT112" s="76">
        <v>0.40751170973063899</v>
      </c>
      <c r="AU112" s="76">
        <v>5.8691993738379802</v>
      </c>
      <c r="AV112" s="76">
        <v>5.7095765691048497</v>
      </c>
      <c r="AW112" s="76">
        <v>0.77063242692377099</v>
      </c>
      <c r="AX112" s="76">
        <v>0.76973260959203305</v>
      </c>
      <c r="AY112" s="76">
        <v>0.46674426659517299</v>
      </c>
      <c r="AZ112" s="76">
        <v>0.46657560903393902</v>
      </c>
      <c r="BA112" s="28" t="s">
        <v>39</v>
      </c>
      <c r="BB112" s="28" t="s">
        <v>39</v>
      </c>
      <c r="BC112" s="28" t="s">
        <v>41</v>
      </c>
      <c r="BD112" s="28" t="s">
        <v>41</v>
      </c>
      <c r="BE112" s="28" t="s">
        <v>39</v>
      </c>
      <c r="BF112" s="28" t="s">
        <v>39</v>
      </c>
      <c r="BG112" s="28" t="s">
        <v>39</v>
      </c>
      <c r="BH112" s="28" t="s">
        <v>39</v>
      </c>
      <c r="BI112" s="57">
        <f t="shared" si="288"/>
        <v>1</v>
      </c>
      <c r="BJ112" s="57" t="s">
        <v>47</v>
      </c>
      <c r="BK112" s="76">
        <v>0.46674383178235301</v>
      </c>
      <c r="BL112" s="76">
        <v>0.45150298851383103</v>
      </c>
      <c r="BM112" s="76">
        <v>13.472234338990299</v>
      </c>
      <c r="BN112" s="76">
        <v>11.931418951461501</v>
      </c>
      <c r="BO112" s="76">
        <v>0.730243910085971</v>
      </c>
      <c r="BP112" s="76">
        <v>0.740605840839896</v>
      </c>
      <c r="BQ112" s="76">
        <v>0.52759629043160605</v>
      </c>
      <c r="BR112" s="76">
        <v>0.50919525165995205</v>
      </c>
      <c r="BS112" s="57" t="s">
        <v>42</v>
      </c>
      <c r="BT112" s="57" t="s">
        <v>42</v>
      </c>
      <c r="BU112" s="57" t="s">
        <v>42</v>
      </c>
      <c r="BV112" s="57" t="s">
        <v>42</v>
      </c>
      <c r="BW112" s="57" t="s">
        <v>39</v>
      </c>
      <c r="BX112" s="57" t="s">
        <v>39</v>
      </c>
      <c r="BY112" s="57" t="s">
        <v>39</v>
      </c>
      <c r="BZ112" s="57" t="s">
        <v>39</v>
      </c>
    </row>
    <row r="113" spans="1:78" s="57" customFormat="1" x14ac:dyDescent="0.3">
      <c r="A113" s="74">
        <v>14159500</v>
      </c>
      <c r="B113" s="57">
        <v>23773009</v>
      </c>
      <c r="C113" s="57" t="s">
        <v>4</v>
      </c>
      <c r="D113" s="75">
        <v>44183</v>
      </c>
      <c r="E113" s="75"/>
      <c r="F113" s="58"/>
      <c r="G113" s="5">
        <v>0.25</v>
      </c>
      <c r="H113" s="5" t="str">
        <f t="shared" si="272"/>
        <v>NS</v>
      </c>
      <c r="I113" s="5" t="str">
        <f t="shared" si="273"/>
        <v>NS</v>
      </c>
      <c r="J113" s="5" t="str">
        <f t="shared" si="274"/>
        <v>NS</v>
      </c>
      <c r="K113" s="5" t="str">
        <f t="shared" si="275"/>
        <v>S</v>
      </c>
      <c r="L113" s="17">
        <v>2.5999999999999999E-2</v>
      </c>
      <c r="M113" s="5" t="str">
        <f t="shared" si="276"/>
        <v>VG</v>
      </c>
      <c r="N113" s="5" t="str">
        <f t="shared" si="277"/>
        <v>NS</v>
      </c>
      <c r="O113" s="5" t="str">
        <f t="shared" si="278"/>
        <v>G</v>
      </c>
      <c r="P113" s="5" t="str">
        <f t="shared" si="279"/>
        <v>NS</v>
      </c>
      <c r="Q113" s="5">
        <v>0.86</v>
      </c>
      <c r="R113" s="5" t="str">
        <f t="shared" si="280"/>
        <v>NS</v>
      </c>
      <c r="S113" s="5" t="str">
        <f t="shared" si="281"/>
        <v>NS</v>
      </c>
      <c r="T113" s="5" t="str">
        <f t="shared" si="282"/>
        <v>NS</v>
      </c>
      <c r="U113" s="5" t="str">
        <f t="shared" si="283"/>
        <v>NS</v>
      </c>
      <c r="V113" s="5">
        <v>0.4</v>
      </c>
      <c r="W113" s="5" t="str">
        <f t="shared" si="284"/>
        <v>NS</v>
      </c>
      <c r="X113" s="5" t="str">
        <f t="shared" si="285"/>
        <v>NS</v>
      </c>
      <c r="Y113" s="5" t="str">
        <f t="shared" si="286"/>
        <v>NS</v>
      </c>
      <c r="Z113" s="5" t="str">
        <f t="shared" si="287"/>
        <v>NS</v>
      </c>
      <c r="AA113" s="76">
        <v>0.484549486618644</v>
      </c>
      <c r="AB113" s="76">
        <v>0.38027639142194303</v>
      </c>
      <c r="AC113" s="76">
        <v>14.799010010840499</v>
      </c>
      <c r="AD113" s="76">
        <v>11.1423348148207</v>
      </c>
      <c r="AE113" s="76">
        <v>0.71794882365065305</v>
      </c>
      <c r="AF113" s="76">
        <v>0.78722525910825403</v>
      </c>
      <c r="AG113" s="76">
        <v>0.54811663774119601</v>
      </c>
      <c r="AH113" s="76">
        <v>0.44309989892837198</v>
      </c>
      <c r="AI113" s="28" t="s">
        <v>42</v>
      </c>
      <c r="AJ113" s="28" t="s">
        <v>39</v>
      </c>
      <c r="AK113" s="28" t="s">
        <v>42</v>
      </c>
      <c r="AL113" s="28" t="s">
        <v>42</v>
      </c>
      <c r="AM113" s="28" t="s">
        <v>39</v>
      </c>
      <c r="AN113" s="28" t="s">
        <v>39</v>
      </c>
      <c r="AO113" s="28" t="s">
        <v>39</v>
      </c>
      <c r="AP113" s="28" t="s">
        <v>39</v>
      </c>
      <c r="AR113" s="77" t="s">
        <v>47</v>
      </c>
      <c r="AS113" s="76">
        <v>0.40612566257357802</v>
      </c>
      <c r="AT113" s="76">
        <v>0.40751170973063899</v>
      </c>
      <c r="AU113" s="76">
        <v>5.8691993738379802</v>
      </c>
      <c r="AV113" s="76">
        <v>5.7095765691048497</v>
      </c>
      <c r="AW113" s="76">
        <v>0.77063242692377099</v>
      </c>
      <c r="AX113" s="76">
        <v>0.76973260959203305</v>
      </c>
      <c r="AY113" s="76">
        <v>0.46674426659517299</v>
      </c>
      <c r="AZ113" s="76">
        <v>0.46657560903393902</v>
      </c>
      <c r="BA113" s="28" t="s">
        <v>39</v>
      </c>
      <c r="BB113" s="28" t="s">
        <v>39</v>
      </c>
      <c r="BC113" s="28" t="s">
        <v>41</v>
      </c>
      <c r="BD113" s="28" t="s">
        <v>41</v>
      </c>
      <c r="BE113" s="28" t="s">
        <v>39</v>
      </c>
      <c r="BF113" s="28" t="s">
        <v>39</v>
      </c>
      <c r="BG113" s="28" t="s">
        <v>39</v>
      </c>
      <c r="BH113" s="28" t="s">
        <v>39</v>
      </c>
      <c r="BI113" s="57">
        <f t="shared" si="288"/>
        <v>1</v>
      </c>
      <c r="BJ113" s="57" t="s">
        <v>47</v>
      </c>
      <c r="BK113" s="76">
        <v>0.46674383178235301</v>
      </c>
      <c r="BL113" s="76">
        <v>0.45150298851383103</v>
      </c>
      <c r="BM113" s="76">
        <v>13.472234338990299</v>
      </c>
      <c r="BN113" s="76">
        <v>11.931418951461501</v>
      </c>
      <c r="BO113" s="76">
        <v>0.730243910085971</v>
      </c>
      <c r="BP113" s="76">
        <v>0.740605840839896</v>
      </c>
      <c r="BQ113" s="76">
        <v>0.52759629043160605</v>
      </c>
      <c r="BR113" s="76">
        <v>0.50919525165995205</v>
      </c>
      <c r="BS113" s="57" t="s">
        <v>42</v>
      </c>
      <c r="BT113" s="57" t="s">
        <v>42</v>
      </c>
      <c r="BU113" s="57" t="s">
        <v>42</v>
      </c>
      <c r="BV113" s="57" t="s">
        <v>42</v>
      </c>
      <c r="BW113" s="57" t="s">
        <v>39</v>
      </c>
      <c r="BX113" s="57" t="s">
        <v>39</v>
      </c>
      <c r="BY113" s="57" t="s">
        <v>39</v>
      </c>
      <c r="BZ113" s="57" t="s">
        <v>39</v>
      </c>
    </row>
    <row r="114" spans="1:78" s="57" customFormat="1" x14ac:dyDescent="0.3">
      <c r="A114" s="74">
        <v>14159500</v>
      </c>
      <c r="B114" s="57">
        <v>23773009</v>
      </c>
      <c r="C114" s="57" t="s">
        <v>4</v>
      </c>
      <c r="D114" s="75" t="s">
        <v>88</v>
      </c>
      <c r="E114" s="75"/>
      <c r="F114" s="58"/>
      <c r="G114" s="5">
        <v>0.24</v>
      </c>
      <c r="H114" s="5" t="str">
        <f t="shared" si="272"/>
        <v>NS</v>
      </c>
      <c r="I114" s="5" t="str">
        <f t="shared" si="273"/>
        <v>NS</v>
      </c>
      <c r="J114" s="5" t="str">
        <f t="shared" si="274"/>
        <v>NS</v>
      </c>
      <c r="K114" s="5" t="str">
        <f t="shared" si="275"/>
        <v>S</v>
      </c>
      <c r="L114" s="17">
        <v>5.3999999999999999E-2</v>
      </c>
      <c r="M114" s="5" t="str">
        <f t="shared" si="276"/>
        <v>G</v>
      </c>
      <c r="N114" s="5" t="str">
        <f t="shared" si="277"/>
        <v>NS</v>
      </c>
      <c r="O114" s="5" t="str">
        <f t="shared" si="278"/>
        <v>G</v>
      </c>
      <c r="P114" s="5" t="str">
        <f t="shared" si="279"/>
        <v>NS</v>
      </c>
      <c r="Q114" s="5">
        <v>0.87</v>
      </c>
      <c r="R114" s="5" t="str">
        <f t="shared" si="280"/>
        <v>NS</v>
      </c>
      <c r="S114" s="5" t="str">
        <f t="shared" si="281"/>
        <v>NS</v>
      </c>
      <c r="T114" s="5" t="str">
        <f t="shared" si="282"/>
        <v>NS</v>
      </c>
      <c r="U114" s="5" t="str">
        <f t="shared" si="283"/>
        <v>NS</v>
      </c>
      <c r="V114" s="5">
        <v>0.38</v>
      </c>
      <c r="W114" s="5" t="str">
        <f t="shared" si="284"/>
        <v>NS</v>
      </c>
      <c r="X114" s="5" t="str">
        <f t="shared" si="285"/>
        <v>NS</v>
      </c>
      <c r="Y114" s="5" t="str">
        <f t="shared" si="286"/>
        <v>NS</v>
      </c>
      <c r="Z114" s="5" t="str">
        <f t="shared" si="287"/>
        <v>NS</v>
      </c>
      <c r="AA114" s="76">
        <v>0.484549486618644</v>
      </c>
      <c r="AB114" s="76">
        <v>0.38027639142194303</v>
      </c>
      <c r="AC114" s="76">
        <v>14.799010010840499</v>
      </c>
      <c r="AD114" s="76">
        <v>11.1423348148207</v>
      </c>
      <c r="AE114" s="76">
        <v>0.71794882365065305</v>
      </c>
      <c r="AF114" s="76">
        <v>0.78722525910825403</v>
      </c>
      <c r="AG114" s="76">
        <v>0.54811663774119601</v>
      </c>
      <c r="AH114" s="76">
        <v>0.44309989892837198</v>
      </c>
      <c r="AI114" s="28" t="s">
        <v>42</v>
      </c>
      <c r="AJ114" s="28" t="s">
        <v>39</v>
      </c>
      <c r="AK114" s="28" t="s">
        <v>42</v>
      </c>
      <c r="AL114" s="28" t="s">
        <v>42</v>
      </c>
      <c r="AM114" s="28" t="s">
        <v>39</v>
      </c>
      <c r="AN114" s="28" t="s">
        <v>39</v>
      </c>
      <c r="AO114" s="28" t="s">
        <v>39</v>
      </c>
      <c r="AP114" s="28" t="s">
        <v>39</v>
      </c>
      <c r="AR114" s="77" t="s">
        <v>47</v>
      </c>
      <c r="AS114" s="76">
        <v>0.40612566257357802</v>
      </c>
      <c r="AT114" s="76">
        <v>0.40751170973063899</v>
      </c>
      <c r="AU114" s="76">
        <v>5.8691993738379802</v>
      </c>
      <c r="AV114" s="76">
        <v>5.7095765691048497</v>
      </c>
      <c r="AW114" s="76">
        <v>0.77063242692377099</v>
      </c>
      <c r="AX114" s="76">
        <v>0.76973260959203305</v>
      </c>
      <c r="AY114" s="76">
        <v>0.46674426659517299</v>
      </c>
      <c r="AZ114" s="76">
        <v>0.46657560903393902</v>
      </c>
      <c r="BA114" s="28" t="s">
        <v>39</v>
      </c>
      <c r="BB114" s="28" t="s">
        <v>39</v>
      </c>
      <c r="BC114" s="28" t="s">
        <v>41</v>
      </c>
      <c r="BD114" s="28" t="s">
        <v>41</v>
      </c>
      <c r="BE114" s="28" t="s">
        <v>39</v>
      </c>
      <c r="BF114" s="28" t="s">
        <v>39</v>
      </c>
      <c r="BG114" s="28" t="s">
        <v>39</v>
      </c>
      <c r="BH114" s="28" t="s">
        <v>39</v>
      </c>
      <c r="BI114" s="57">
        <f t="shared" si="288"/>
        <v>1</v>
      </c>
      <c r="BJ114" s="57" t="s">
        <v>47</v>
      </c>
      <c r="BK114" s="76">
        <v>0.46674383178235301</v>
      </c>
      <c r="BL114" s="76">
        <v>0.45150298851383103</v>
      </c>
      <c r="BM114" s="76">
        <v>13.472234338990299</v>
      </c>
      <c r="BN114" s="76">
        <v>11.931418951461501</v>
      </c>
      <c r="BO114" s="76">
        <v>0.730243910085971</v>
      </c>
      <c r="BP114" s="76">
        <v>0.740605840839896</v>
      </c>
      <c r="BQ114" s="76">
        <v>0.52759629043160605</v>
      </c>
      <c r="BR114" s="76">
        <v>0.50919525165995205</v>
      </c>
      <c r="BS114" s="57" t="s">
        <v>42</v>
      </c>
      <c r="BT114" s="57" t="s">
        <v>42</v>
      </c>
      <c r="BU114" s="57" t="s">
        <v>42</v>
      </c>
      <c r="BV114" s="57" t="s">
        <v>42</v>
      </c>
      <c r="BW114" s="57" t="s">
        <v>39</v>
      </c>
      <c r="BX114" s="57" t="s">
        <v>39</v>
      </c>
      <c r="BY114" s="57" t="s">
        <v>39</v>
      </c>
      <c r="BZ114" s="57" t="s">
        <v>39</v>
      </c>
    </row>
    <row r="115" spans="1:78" s="57" customFormat="1" x14ac:dyDescent="0.3">
      <c r="A115" s="74">
        <v>14159500</v>
      </c>
      <c r="B115" s="57">
        <v>23773009</v>
      </c>
      <c r="C115" s="57" t="s">
        <v>4</v>
      </c>
      <c r="D115" s="75" t="s">
        <v>105</v>
      </c>
      <c r="E115" s="75"/>
      <c r="F115" s="58"/>
      <c r="G115" s="5">
        <v>0.2</v>
      </c>
      <c r="H115" s="5" t="str">
        <f t="shared" si="272"/>
        <v>NS</v>
      </c>
      <c r="I115" s="5" t="str">
        <f t="shared" si="273"/>
        <v>NS</v>
      </c>
      <c r="J115" s="5" t="str">
        <f t="shared" si="274"/>
        <v>NS</v>
      </c>
      <c r="K115" s="5" t="str">
        <f t="shared" si="275"/>
        <v>S</v>
      </c>
      <c r="L115" s="17">
        <v>0.33800000000000002</v>
      </c>
      <c r="M115" s="5" t="str">
        <f t="shared" si="276"/>
        <v>NS</v>
      </c>
      <c r="N115" s="5" t="str">
        <f t="shared" si="277"/>
        <v>NS</v>
      </c>
      <c r="O115" s="5" t="str">
        <f t="shared" si="278"/>
        <v>G</v>
      </c>
      <c r="P115" s="5" t="str">
        <f t="shared" si="279"/>
        <v>NS</v>
      </c>
      <c r="Q115" s="5">
        <v>0.83</v>
      </c>
      <c r="R115" s="5" t="str">
        <f t="shared" si="280"/>
        <v>NS</v>
      </c>
      <c r="S115" s="5" t="str">
        <f t="shared" si="281"/>
        <v>NS</v>
      </c>
      <c r="T115" s="5" t="str">
        <f t="shared" si="282"/>
        <v>NS</v>
      </c>
      <c r="U115" s="5" t="str">
        <f t="shared" si="283"/>
        <v>NS</v>
      </c>
      <c r="V115" s="5">
        <v>0.38</v>
      </c>
      <c r="W115" s="5" t="str">
        <f t="shared" si="284"/>
        <v>NS</v>
      </c>
      <c r="X115" s="5" t="str">
        <f t="shared" si="285"/>
        <v>NS</v>
      </c>
      <c r="Y115" s="5" t="str">
        <f t="shared" si="286"/>
        <v>NS</v>
      </c>
      <c r="Z115" s="5" t="str">
        <f t="shared" si="287"/>
        <v>NS</v>
      </c>
      <c r="AA115" s="76">
        <v>0.484549486618644</v>
      </c>
      <c r="AB115" s="76">
        <v>0.38027639142194303</v>
      </c>
      <c r="AC115" s="76">
        <v>14.799010010840499</v>
      </c>
      <c r="AD115" s="76">
        <v>11.1423348148207</v>
      </c>
      <c r="AE115" s="76">
        <v>0.71794882365065305</v>
      </c>
      <c r="AF115" s="76">
        <v>0.78722525910825403</v>
      </c>
      <c r="AG115" s="76">
        <v>0.54811663774119601</v>
      </c>
      <c r="AH115" s="76">
        <v>0.44309989892837198</v>
      </c>
      <c r="AI115" s="28" t="s">
        <v>42</v>
      </c>
      <c r="AJ115" s="28" t="s">
        <v>39</v>
      </c>
      <c r="AK115" s="28" t="s">
        <v>42</v>
      </c>
      <c r="AL115" s="28" t="s">
        <v>42</v>
      </c>
      <c r="AM115" s="28" t="s">
        <v>39</v>
      </c>
      <c r="AN115" s="28" t="s">
        <v>39</v>
      </c>
      <c r="AO115" s="28" t="s">
        <v>39</v>
      </c>
      <c r="AP115" s="28" t="s">
        <v>39</v>
      </c>
      <c r="AR115" s="77" t="s">
        <v>47</v>
      </c>
      <c r="AS115" s="76">
        <v>0.40612566257357802</v>
      </c>
      <c r="AT115" s="76">
        <v>0.40751170973063899</v>
      </c>
      <c r="AU115" s="76">
        <v>5.8691993738379802</v>
      </c>
      <c r="AV115" s="76">
        <v>5.7095765691048497</v>
      </c>
      <c r="AW115" s="76">
        <v>0.77063242692377099</v>
      </c>
      <c r="AX115" s="76">
        <v>0.76973260959203305</v>
      </c>
      <c r="AY115" s="76">
        <v>0.46674426659517299</v>
      </c>
      <c r="AZ115" s="76">
        <v>0.46657560903393902</v>
      </c>
      <c r="BA115" s="28" t="s">
        <v>39</v>
      </c>
      <c r="BB115" s="28" t="s">
        <v>39</v>
      </c>
      <c r="BC115" s="28" t="s">
        <v>41</v>
      </c>
      <c r="BD115" s="28" t="s">
        <v>41</v>
      </c>
      <c r="BE115" s="28" t="s">
        <v>39</v>
      </c>
      <c r="BF115" s="28" t="s">
        <v>39</v>
      </c>
      <c r="BG115" s="28" t="s">
        <v>39</v>
      </c>
      <c r="BH115" s="28" t="s">
        <v>39</v>
      </c>
      <c r="BI115" s="57">
        <f t="shared" si="288"/>
        <v>1</v>
      </c>
      <c r="BJ115" s="57" t="s">
        <v>47</v>
      </c>
      <c r="BK115" s="76">
        <v>0.46674383178235301</v>
      </c>
      <c r="BL115" s="76">
        <v>0.45150298851383103</v>
      </c>
      <c r="BM115" s="76">
        <v>13.472234338990299</v>
      </c>
      <c r="BN115" s="76">
        <v>11.931418951461501</v>
      </c>
      <c r="BO115" s="76">
        <v>0.730243910085971</v>
      </c>
      <c r="BP115" s="76">
        <v>0.740605840839896</v>
      </c>
      <c r="BQ115" s="76">
        <v>0.52759629043160605</v>
      </c>
      <c r="BR115" s="76">
        <v>0.50919525165995205</v>
      </c>
      <c r="BS115" s="57" t="s">
        <v>42</v>
      </c>
      <c r="BT115" s="57" t="s">
        <v>42</v>
      </c>
      <c r="BU115" s="57" t="s">
        <v>42</v>
      </c>
      <c r="BV115" s="57" t="s">
        <v>42</v>
      </c>
      <c r="BW115" s="57" t="s">
        <v>39</v>
      </c>
      <c r="BX115" s="57" t="s">
        <v>39</v>
      </c>
      <c r="BY115" s="57" t="s">
        <v>39</v>
      </c>
      <c r="BZ115" s="57" t="s">
        <v>39</v>
      </c>
    </row>
    <row r="116" spans="1:78" s="57" customFormat="1" x14ac:dyDescent="0.3">
      <c r="A116" s="74">
        <v>14159500</v>
      </c>
      <c r="B116" s="57">
        <v>23773009</v>
      </c>
      <c r="C116" s="57" t="s">
        <v>4</v>
      </c>
      <c r="D116" s="75" t="s">
        <v>106</v>
      </c>
      <c r="E116" s="75"/>
      <c r="F116" s="58"/>
      <c r="G116" s="5">
        <v>0.34</v>
      </c>
      <c r="H116" s="5" t="str">
        <f t="shared" si="272"/>
        <v>NS</v>
      </c>
      <c r="I116" s="5" t="str">
        <f t="shared" si="273"/>
        <v>NS</v>
      </c>
      <c r="J116" s="5" t="str">
        <f t="shared" si="274"/>
        <v>NS</v>
      </c>
      <c r="K116" s="5" t="str">
        <f t="shared" si="275"/>
        <v>S</v>
      </c>
      <c r="L116" s="17">
        <v>0.221</v>
      </c>
      <c r="M116" s="5" t="str">
        <f t="shared" si="276"/>
        <v>NS</v>
      </c>
      <c r="N116" s="5" t="str">
        <f t="shared" si="277"/>
        <v>NS</v>
      </c>
      <c r="O116" s="5" t="str">
        <f t="shared" si="278"/>
        <v>G</v>
      </c>
      <c r="P116" s="5" t="str">
        <f t="shared" si="279"/>
        <v>NS</v>
      </c>
      <c r="Q116" s="5">
        <v>0.78</v>
      </c>
      <c r="R116" s="5" t="str">
        <f t="shared" si="280"/>
        <v>NS</v>
      </c>
      <c r="S116" s="5" t="str">
        <f t="shared" si="281"/>
        <v>NS</v>
      </c>
      <c r="T116" s="5" t="str">
        <f t="shared" si="282"/>
        <v>NS</v>
      </c>
      <c r="U116" s="5" t="str">
        <f t="shared" si="283"/>
        <v>NS</v>
      </c>
      <c r="V116" s="5">
        <v>0.44</v>
      </c>
      <c r="W116" s="5" t="str">
        <f t="shared" si="284"/>
        <v>NS</v>
      </c>
      <c r="X116" s="5" t="str">
        <f t="shared" si="285"/>
        <v>NS</v>
      </c>
      <c r="Y116" s="5" t="str">
        <f t="shared" si="286"/>
        <v>NS</v>
      </c>
      <c r="Z116" s="5" t="str">
        <f t="shared" si="287"/>
        <v>NS</v>
      </c>
      <c r="AA116" s="76">
        <v>0.484549486618644</v>
      </c>
      <c r="AB116" s="76">
        <v>0.38027639142194303</v>
      </c>
      <c r="AC116" s="76">
        <v>14.799010010840499</v>
      </c>
      <c r="AD116" s="76">
        <v>11.1423348148207</v>
      </c>
      <c r="AE116" s="76">
        <v>0.71794882365065305</v>
      </c>
      <c r="AF116" s="76">
        <v>0.78722525910825403</v>
      </c>
      <c r="AG116" s="76">
        <v>0.54811663774119601</v>
      </c>
      <c r="AH116" s="76">
        <v>0.44309989892837198</v>
      </c>
      <c r="AI116" s="28" t="s">
        <v>42</v>
      </c>
      <c r="AJ116" s="28" t="s">
        <v>39</v>
      </c>
      <c r="AK116" s="28" t="s">
        <v>42</v>
      </c>
      <c r="AL116" s="28" t="s">
        <v>42</v>
      </c>
      <c r="AM116" s="28" t="s">
        <v>39</v>
      </c>
      <c r="AN116" s="28" t="s">
        <v>39</v>
      </c>
      <c r="AO116" s="28" t="s">
        <v>39</v>
      </c>
      <c r="AP116" s="28" t="s">
        <v>39</v>
      </c>
      <c r="AR116" s="77" t="s">
        <v>47</v>
      </c>
      <c r="AS116" s="76">
        <v>0.40612566257357802</v>
      </c>
      <c r="AT116" s="76">
        <v>0.40751170973063899</v>
      </c>
      <c r="AU116" s="76">
        <v>5.8691993738379802</v>
      </c>
      <c r="AV116" s="76">
        <v>5.7095765691048497</v>
      </c>
      <c r="AW116" s="76">
        <v>0.77063242692377099</v>
      </c>
      <c r="AX116" s="76">
        <v>0.76973260959203305</v>
      </c>
      <c r="AY116" s="76">
        <v>0.46674426659517299</v>
      </c>
      <c r="AZ116" s="76">
        <v>0.46657560903393902</v>
      </c>
      <c r="BA116" s="28" t="s">
        <v>39</v>
      </c>
      <c r="BB116" s="28" t="s">
        <v>39</v>
      </c>
      <c r="BC116" s="28" t="s">
        <v>41</v>
      </c>
      <c r="BD116" s="28" t="s">
        <v>41</v>
      </c>
      <c r="BE116" s="28" t="s">
        <v>39</v>
      </c>
      <c r="BF116" s="28" t="s">
        <v>39</v>
      </c>
      <c r="BG116" s="28" t="s">
        <v>39</v>
      </c>
      <c r="BH116" s="28" t="s">
        <v>39</v>
      </c>
      <c r="BI116" s="57">
        <f t="shared" si="288"/>
        <v>1</v>
      </c>
      <c r="BJ116" s="57" t="s">
        <v>47</v>
      </c>
      <c r="BK116" s="76">
        <v>0.46674383178235301</v>
      </c>
      <c r="BL116" s="76">
        <v>0.45150298851383103</v>
      </c>
      <c r="BM116" s="76">
        <v>13.472234338990299</v>
      </c>
      <c r="BN116" s="76">
        <v>11.931418951461501</v>
      </c>
      <c r="BO116" s="76">
        <v>0.730243910085971</v>
      </c>
      <c r="BP116" s="76">
        <v>0.740605840839896</v>
      </c>
      <c r="BQ116" s="76">
        <v>0.52759629043160605</v>
      </c>
      <c r="BR116" s="76">
        <v>0.50919525165995205</v>
      </c>
      <c r="BS116" s="57" t="s">
        <v>42</v>
      </c>
      <c r="BT116" s="57" t="s">
        <v>42</v>
      </c>
      <c r="BU116" s="57" t="s">
        <v>42</v>
      </c>
      <c r="BV116" s="57" t="s">
        <v>42</v>
      </c>
      <c r="BW116" s="57" t="s">
        <v>39</v>
      </c>
      <c r="BX116" s="57" t="s">
        <v>39</v>
      </c>
      <c r="BY116" s="57" t="s">
        <v>39</v>
      </c>
      <c r="BZ116" s="57" t="s">
        <v>39</v>
      </c>
    </row>
    <row r="117" spans="1:78" s="57" customFormat="1" x14ac:dyDescent="0.3">
      <c r="A117" s="74">
        <v>14159500</v>
      </c>
      <c r="B117" s="57">
        <v>23773009</v>
      </c>
      <c r="C117" s="57" t="s">
        <v>4</v>
      </c>
      <c r="D117" s="75" t="s">
        <v>107</v>
      </c>
      <c r="E117" s="75"/>
      <c r="F117" s="58"/>
      <c r="G117" s="5">
        <v>0.42</v>
      </c>
      <c r="H117" s="5" t="str">
        <f t="shared" si="272"/>
        <v>NS</v>
      </c>
      <c r="I117" s="5" t="str">
        <f t="shared" si="273"/>
        <v>NS</v>
      </c>
      <c r="J117" s="5" t="str">
        <f t="shared" si="274"/>
        <v>NS</v>
      </c>
      <c r="K117" s="5" t="str">
        <f t="shared" si="275"/>
        <v>S</v>
      </c>
      <c r="L117" s="17">
        <v>-2.5999999999999999E-2</v>
      </c>
      <c r="M117" s="5" t="str">
        <f t="shared" si="276"/>
        <v>VG</v>
      </c>
      <c r="N117" s="5" t="str">
        <f t="shared" si="277"/>
        <v>NS</v>
      </c>
      <c r="O117" s="5" t="str">
        <f t="shared" si="278"/>
        <v>G</v>
      </c>
      <c r="P117" s="5" t="str">
        <f t="shared" si="279"/>
        <v>NS</v>
      </c>
      <c r="Q117" s="5">
        <v>0.76</v>
      </c>
      <c r="R117" s="5" t="str">
        <f t="shared" si="280"/>
        <v>NS</v>
      </c>
      <c r="S117" s="5" t="str">
        <f t="shared" si="281"/>
        <v>NS</v>
      </c>
      <c r="T117" s="5" t="str">
        <f t="shared" si="282"/>
        <v>NS</v>
      </c>
      <c r="U117" s="5" t="str">
        <f t="shared" si="283"/>
        <v>NS</v>
      </c>
      <c r="V117" s="5">
        <v>0.47699999999999998</v>
      </c>
      <c r="W117" s="5" t="str">
        <f t="shared" si="284"/>
        <v>NS</v>
      </c>
      <c r="X117" s="5" t="str">
        <f t="shared" si="285"/>
        <v>NS</v>
      </c>
      <c r="Y117" s="5" t="str">
        <f t="shared" si="286"/>
        <v>NS</v>
      </c>
      <c r="Z117" s="5" t="str">
        <f t="shared" si="287"/>
        <v>NS</v>
      </c>
      <c r="AA117" s="76">
        <v>0.484549486618644</v>
      </c>
      <c r="AB117" s="76">
        <v>0.38027639142194303</v>
      </c>
      <c r="AC117" s="76">
        <v>14.799010010840499</v>
      </c>
      <c r="AD117" s="76">
        <v>11.1423348148207</v>
      </c>
      <c r="AE117" s="76">
        <v>0.71794882365065305</v>
      </c>
      <c r="AF117" s="76">
        <v>0.78722525910825403</v>
      </c>
      <c r="AG117" s="76">
        <v>0.54811663774119601</v>
      </c>
      <c r="AH117" s="76">
        <v>0.44309989892837198</v>
      </c>
      <c r="AI117" s="28" t="s">
        <v>42</v>
      </c>
      <c r="AJ117" s="28" t="s">
        <v>39</v>
      </c>
      <c r="AK117" s="28" t="s">
        <v>42</v>
      </c>
      <c r="AL117" s="28" t="s">
        <v>42</v>
      </c>
      <c r="AM117" s="28" t="s">
        <v>39</v>
      </c>
      <c r="AN117" s="28" t="s">
        <v>39</v>
      </c>
      <c r="AO117" s="28" t="s">
        <v>39</v>
      </c>
      <c r="AP117" s="28" t="s">
        <v>39</v>
      </c>
      <c r="AR117" s="77" t="s">
        <v>47</v>
      </c>
      <c r="AS117" s="76">
        <v>0.40612566257357802</v>
      </c>
      <c r="AT117" s="76">
        <v>0.40751170973063899</v>
      </c>
      <c r="AU117" s="76">
        <v>5.8691993738379802</v>
      </c>
      <c r="AV117" s="76">
        <v>5.7095765691048497</v>
      </c>
      <c r="AW117" s="76">
        <v>0.77063242692377099</v>
      </c>
      <c r="AX117" s="76">
        <v>0.76973260959203305</v>
      </c>
      <c r="AY117" s="76">
        <v>0.46674426659517299</v>
      </c>
      <c r="AZ117" s="76">
        <v>0.46657560903393902</v>
      </c>
      <c r="BA117" s="28" t="s">
        <v>39</v>
      </c>
      <c r="BB117" s="28" t="s">
        <v>39</v>
      </c>
      <c r="BC117" s="28" t="s">
        <v>41</v>
      </c>
      <c r="BD117" s="28" t="s">
        <v>41</v>
      </c>
      <c r="BE117" s="28" t="s">
        <v>39</v>
      </c>
      <c r="BF117" s="28" t="s">
        <v>39</v>
      </c>
      <c r="BG117" s="28" t="s">
        <v>39</v>
      </c>
      <c r="BH117" s="28" t="s">
        <v>39</v>
      </c>
      <c r="BI117" s="57">
        <f t="shared" si="288"/>
        <v>1</v>
      </c>
      <c r="BJ117" s="57" t="s">
        <v>47</v>
      </c>
      <c r="BK117" s="76">
        <v>0.46674383178235301</v>
      </c>
      <c r="BL117" s="76">
        <v>0.45150298851383103</v>
      </c>
      <c r="BM117" s="76">
        <v>13.472234338990299</v>
      </c>
      <c r="BN117" s="76">
        <v>11.931418951461501</v>
      </c>
      <c r="BO117" s="76">
        <v>0.730243910085971</v>
      </c>
      <c r="BP117" s="76">
        <v>0.740605840839896</v>
      </c>
      <c r="BQ117" s="76">
        <v>0.52759629043160605</v>
      </c>
      <c r="BR117" s="76">
        <v>0.50919525165995205</v>
      </c>
      <c r="BS117" s="57" t="s">
        <v>42</v>
      </c>
      <c r="BT117" s="57" t="s">
        <v>42</v>
      </c>
      <c r="BU117" s="57" t="s">
        <v>42</v>
      </c>
      <c r="BV117" s="57" t="s">
        <v>42</v>
      </c>
      <c r="BW117" s="57" t="s">
        <v>39</v>
      </c>
      <c r="BX117" s="57" t="s">
        <v>39</v>
      </c>
      <c r="BY117" s="57" t="s">
        <v>39</v>
      </c>
      <c r="BZ117" s="57" t="s">
        <v>39</v>
      </c>
    </row>
    <row r="118" spans="1:78" s="34" customFormat="1" x14ac:dyDescent="0.3">
      <c r="A118" s="35">
        <v>14159500</v>
      </c>
      <c r="B118" s="34">
        <v>23773009</v>
      </c>
      <c r="C118" s="34" t="s">
        <v>4</v>
      </c>
      <c r="D118" s="73" t="s">
        <v>110</v>
      </c>
      <c r="E118" s="73"/>
      <c r="F118" s="80"/>
      <c r="G118" s="36">
        <v>0.45300000000000001</v>
      </c>
      <c r="H118" s="36" t="str">
        <f t="shared" si="272"/>
        <v>S</v>
      </c>
      <c r="I118" s="36" t="str">
        <f t="shared" si="273"/>
        <v>NS</v>
      </c>
      <c r="J118" s="36" t="str">
        <f t="shared" si="274"/>
        <v>NS</v>
      </c>
      <c r="K118" s="36" t="str">
        <f t="shared" si="275"/>
        <v>S</v>
      </c>
      <c r="L118" s="37">
        <v>6.0000000000000001E-3</v>
      </c>
      <c r="M118" s="36" t="str">
        <f t="shared" si="276"/>
        <v>VG</v>
      </c>
      <c r="N118" s="36" t="str">
        <f t="shared" si="277"/>
        <v>NS</v>
      </c>
      <c r="O118" s="36" t="str">
        <f t="shared" si="278"/>
        <v>G</v>
      </c>
      <c r="P118" s="36" t="str">
        <f t="shared" si="279"/>
        <v>NS</v>
      </c>
      <c r="Q118" s="36">
        <v>0.74</v>
      </c>
      <c r="R118" s="36" t="str">
        <f t="shared" si="280"/>
        <v>NS</v>
      </c>
      <c r="S118" s="36" t="str">
        <f t="shared" si="281"/>
        <v>NS</v>
      </c>
      <c r="T118" s="36" t="str">
        <f t="shared" si="282"/>
        <v>NS</v>
      </c>
      <c r="U118" s="36" t="str">
        <f t="shared" si="283"/>
        <v>NS</v>
      </c>
      <c r="V118" s="36">
        <v>0.49</v>
      </c>
      <c r="W118" s="36" t="str">
        <f t="shared" si="284"/>
        <v>NS</v>
      </c>
      <c r="X118" s="36" t="str">
        <f t="shared" si="285"/>
        <v>NS</v>
      </c>
      <c r="Y118" s="36" t="str">
        <f t="shared" si="286"/>
        <v>NS</v>
      </c>
      <c r="Z118" s="36" t="str">
        <f t="shared" si="287"/>
        <v>NS</v>
      </c>
      <c r="AA118" s="38">
        <v>0.484549486618644</v>
      </c>
      <c r="AB118" s="38">
        <v>0.38027639142194303</v>
      </c>
      <c r="AC118" s="38">
        <v>14.799010010840499</v>
      </c>
      <c r="AD118" s="38">
        <v>11.1423348148207</v>
      </c>
      <c r="AE118" s="38">
        <v>0.71794882365065305</v>
      </c>
      <c r="AF118" s="38">
        <v>0.78722525910825403</v>
      </c>
      <c r="AG118" s="38">
        <v>0.54811663774119601</v>
      </c>
      <c r="AH118" s="38">
        <v>0.44309989892837198</v>
      </c>
      <c r="AI118" s="39" t="s">
        <v>42</v>
      </c>
      <c r="AJ118" s="39" t="s">
        <v>39</v>
      </c>
      <c r="AK118" s="39" t="s">
        <v>42</v>
      </c>
      <c r="AL118" s="39" t="s">
        <v>42</v>
      </c>
      <c r="AM118" s="39" t="s">
        <v>39</v>
      </c>
      <c r="AN118" s="39" t="s">
        <v>39</v>
      </c>
      <c r="AO118" s="39" t="s">
        <v>39</v>
      </c>
      <c r="AP118" s="39" t="s">
        <v>39</v>
      </c>
      <c r="AR118" s="40" t="s">
        <v>47</v>
      </c>
      <c r="AS118" s="38">
        <v>0.40612566257357802</v>
      </c>
      <c r="AT118" s="38">
        <v>0.40751170973063899</v>
      </c>
      <c r="AU118" s="38">
        <v>5.8691993738379802</v>
      </c>
      <c r="AV118" s="38">
        <v>5.7095765691048497</v>
      </c>
      <c r="AW118" s="38">
        <v>0.77063242692377099</v>
      </c>
      <c r="AX118" s="38">
        <v>0.76973260959203305</v>
      </c>
      <c r="AY118" s="38">
        <v>0.46674426659517299</v>
      </c>
      <c r="AZ118" s="38">
        <v>0.46657560903393902</v>
      </c>
      <c r="BA118" s="39" t="s">
        <v>39</v>
      </c>
      <c r="BB118" s="39" t="s">
        <v>39</v>
      </c>
      <c r="BC118" s="39" t="s">
        <v>41</v>
      </c>
      <c r="BD118" s="39" t="s">
        <v>41</v>
      </c>
      <c r="BE118" s="39" t="s">
        <v>39</v>
      </c>
      <c r="BF118" s="39" t="s">
        <v>39</v>
      </c>
      <c r="BG118" s="39" t="s">
        <v>39</v>
      </c>
      <c r="BH118" s="39" t="s">
        <v>39</v>
      </c>
      <c r="BI118" s="34">
        <f t="shared" si="288"/>
        <v>1</v>
      </c>
      <c r="BJ118" s="34" t="s">
        <v>47</v>
      </c>
      <c r="BK118" s="38">
        <v>0.46674383178235301</v>
      </c>
      <c r="BL118" s="38">
        <v>0.45150298851383103</v>
      </c>
      <c r="BM118" s="38">
        <v>13.472234338990299</v>
      </c>
      <c r="BN118" s="38">
        <v>11.931418951461501</v>
      </c>
      <c r="BO118" s="38">
        <v>0.730243910085971</v>
      </c>
      <c r="BP118" s="38">
        <v>0.740605840839896</v>
      </c>
      <c r="BQ118" s="38">
        <v>0.52759629043160605</v>
      </c>
      <c r="BR118" s="38">
        <v>0.50919525165995205</v>
      </c>
      <c r="BS118" s="34" t="s">
        <v>42</v>
      </c>
      <c r="BT118" s="34" t="s">
        <v>42</v>
      </c>
      <c r="BU118" s="34" t="s">
        <v>42</v>
      </c>
      <c r="BV118" s="34" t="s">
        <v>42</v>
      </c>
      <c r="BW118" s="34" t="s">
        <v>39</v>
      </c>
      <c r="BX118" s="34" t="s">
        <v>39</v>
      </c>
      <c r="BY118" s="34" t="s">
        <v>39</v>
      </c>
      <c r="BZ118" s="34" t="s">
        <v>39</v>
      </c>
    </row>
    <row r="119" spans="1:78" s="34" customFormat="1" x14ac:dyDescent="0.3">
      <c r="A119" s="35">
        <v>14159500</v>
      </c>
      <c r="B119" s="34">
        <v>23773009</v>
      </c>
      <c r="C119" s="34" t="s">
        <v>4</v>
      </c>
      <c r="D119" s="73" t="s">
        <v>121</v>
      </c>
      <c r="E119" s="73" t="s">
        <v>132</v>
      </c>
      <c r="F119" s="80"/>
      <c r="G119" s="36">
        <v>0.45900000000000002</v>
      </c>
      <c r="H119" s="36" t="str">
        <f t="shared" si="272"/>
        <v>S</v>
      </c>
      <c r="I119" s="36" t="str">
        <f t="shared" si="273"/>
        <v>NS</v>
      </c>
      <c r="J119" s="36" t="str">
        <f t="shared" si="274"/>
        <v>NS</v>
      </c>
      <c r="K119" s="36" t="str">
        <f t="shared" si="275"/>
        <v>S</v>
      </c>
      <c r="L119" s="37">
        <v>1.12E-2</v>
      </c>
      <c r="M119" s="36" t="str">
        <f t="shared" si="276"/>
        <v>VG</v>
      </c>
      <c r="N119" s="36" t="str">
        <f t="shared" si="277"/>
        <v>NS</v>
      </c>
      <c r="O119" s="36" t="str">
        <f t="shared" si="278"/>
        <v>G</v>
      </c>
      <c r="P119" s="36" t="str">
        <f t="shared" si="279"/>
        <v>NS</v>
      </c>
      <c r="Q119" s="36">
        <v>0.74</v>
      </c>
      <c r="R119" s="36" t="str">
        <f t="shared" si="280"/>
        <v>NS</v>
      </c>
      <c r="S119" s="36" t="str">
        <f t="shared" si="281"/>
        <v>NS</v>
      </c>
      <c r="T119" s="36" t="str">
        <f t="shared" si="282"/>
        <v>NS</v>
      </c>
      <c r="U119" s="36" t="str">
        <f t="shared" si="283"/>
        <v>NS</v>
      </c>
      <c r="V119" s="36">
        <v>0.496</v>
      </c>
      <c r="W119" s="36" t="str">
        <f t="shared" si="284"/>
        <v>NS</v>
      </c>
      <c r="X119" s="36" t="str">
        <f t="shared" si="285"/>
        <v>NS</v>
      </c>
      <c r="Y119" s="36" t="str">
        <f t="shared" si="286"/>
        <v>NS</v>
      </c>
      <c r="Z119" s="36" t="str">
        <f t="shared" si="287"/>
        <v>NS</v>
      </c>
      <c r="AA119" s="38">
        <v>0.484549486618644</v>
      </c>
      <c r="AB119" s="38">
        <v>0.38027639142194303</v>
      </c>
      <c r="AC119" s="38">
        <v>14.799010010840499</v>
      </c>
      <c r="AD119" s="38">
        <v>11.1423348148207</v>
      </c>
      <c r="AE119" s="38">
        <v>0.71794882365065305</v>
      </c>
      <c r="AF119" s="38">
        <v>0.78722525910825403</v>
      </c>
      <c r="AG119" s="38">
        <v>0.54811663774119601</v>
      </c>
      <c r="AH119" s="38">
        <v>0.44309989892837198</v>
      </c>
      <c r="AI119" s="39" t="s">
        <v>42</v>
      </c>
      <c r="AJ119" s="39" t="s">
        <v>39</v>
      </c>
      <c r="AK119" s="39" t="s">
        <v>42</v>
      </c>
      <c r="AL119" s="39" t="s">
        <v>42</v>
      </c>
      <c r="AM119" s="39" t="s">
        <v>39</v>
      </c>
      <c r="AN119" s="39" t="s">
        <v>39</v>
      </c>
      <c r="AO119" s="39" t="s">
        <v>39</v>
      </c>
      <c r="AP119" s="39" t="s">
        <v>39</v>
      </c>
      <c r="AR119" s="40" t="s">
        <v>47</v>
      </c>
      <c r="AS119" s="38">
        <v>0.40612566257357802</v>
      </c>
      <c r="AT119" s="38">
        <v>0.40751170973063899</v>
      </c>
      <c r="AU119" s="38">
        <v>5.8691993738379802</v>
      </c>
      <c r="AV119" s="38">
        <v>5.7095765691048497</v>
      </c>
      <c r="AW119" s="38">
        <v>0.77063242692377099</v>
      </c>
      <c r="AX119" s="38">
        <v>0.76973260959203305</v>
      </c>
      <c r="AY119" s="38">
        <v>0.46674426659517299</v>
      </c>
      <c r="AZ119" s="38">
        <v>0.46657560903393902</v>
      </c>
      <c r="BA119" s="39" t="s">
        <v>39</v>
      </c>
      <c r="BB119" s="39" t="s">
        <v>39</v>
      </c>
      <c r="BC119" s="39" t="s">
        <v>41</v>
      </c>
      <c r="BD119" s="39" t="s">
        <v>41</v>
      </c>
      <c r="BE119" s="39" t="s">
        <v>39</v>
      </c>
      <c r="BF119" s="39" t="s">
        <v>39</v>
      </c>
      <c r="BG119" s="39" t="s">
        <v>39</v>
      </c>
      <c r="BH119" s="39" t="s">
        <v>39</v>
      </c>
      <c r="BI119" s="34">
        <f t="shared" si="288"/>
        <v>1</v>
      </c>
      <c r="BJ119" s="34" t="s">
        <v>47</v>
      </c>
      <c r="BK119" s="38">
        <v>0.46674383178235301</v>
      </c>
      <c r="BL119" s="38">
        <v>0.45150298851383103</v>
      </c>
      <c r="BM119" s="38">
        <v>13.472234338990299</v>
      </c>
      <c r="BN119" s="38">
        <v>11.931418951461501</v>
      </c>
      <c r="BO119" s="38">
        <v>0.730243910085971</v>
      </c>
      <c r="BP119" s="38">
        <v>0.740605840839896</v>
      </c>
      <c r="BQ119" s="38">
        <v>0.52759629043160605</v>
      </c>
      <c r="BR119" s="38">
        <v>0.50919525165995205</v>
      </c>
      <c r="BS119" s="34" t="s">
        <v>42</v>
      </c>
      <c r="BT119" s="34" t="s">
        <v>42</v>
      </c>
      <c r="BU119" s="34" t="s">
        <v>42</v>
      </c>
      <c r="BV119" s="34" t="s">
        <v>42</v>
      </c>
      <c r="BW119" s="34" t="s">
        <v>39</v>
      </c>
      <c r="BX119" s="34" t="s">
        <v>39</v>
      </c>
      <c r="BY119" s="34" t="s">
        <v>39</v>
      </c>
      <c r="BZ119" s="34" t="s">
        <v>39</v>
      </c>
    </row>
    <row r="120" spans="1:78" s="34" customFormat="1" x14ac:dyDescent="0.3">
      <c r="A120" s="35">
        <v>14159500</v>
      </c>
      <c r="B120" s="34">
        <v>23773009</v>
      </c>
      <c r="C120" s="34" t="s">
        <v>4</v>
      </c>
      <c r="D120" s="73" t="s">
        <v>133</v>
      </c>
      <c r="E120" s="73" t="s">
        <v>131</v>
      </c>
      <c r="F120" s="80"/>
      <c r="G120" s="36">
        <v>0.45900000000000002</v>
      </c>
      <c r="H120" s="36" t="str">
        <f t="shared" si="272"/>
        <v>S</v>
      </c>
      <c r="I120" s="36" t="str">
        <f t="shared" si="273"/>
        <v>NS</v>
      </c>
      <c r="J120" s="36" t="str">
        <f t="shared" si="274"/>
        <v>NS</v>
      </c>
      <c r="K120" s="36" t="str">
        <f t="shared" si="275"/>
        <v>S</v>
      </c>
      <c r="L120" s="37">
        <v>1.03E-2</v>
      </c>
      <c r="M120" s="36" t="str">
        <f t="shared" si="276"/>
        <v>VG</v>
      </c>
      <c r="N120" s="36" t="str">
        <f t="shared" si="277"/>
        <v>NS</v>
      </c>
      <c r="O120" s="36" t="str">
        <f t="shared" si="278"/>
        <v>G</v>
      </c>
      <c r="P120" s="36" t="str">
        <f t="shared" si="279"/>
        <v>NS</v>
      </c>
      <c r="Q120" s="36">
        <v>0.74</v>
      </c>
      <c r="R120" s="36" t="str">
        <f t="shared" si="280"/>
        <v>NS</v>
      </c>
      <c r="S120" s="36" t="str">
        <f t="shared" si="281"/>
        <v>NS</v>
      </c>
      <c r="T120" s="36" t="str">
        <f t="shared" si="282"/>
        <v>NS</v>
      </c>
      <c r="U120" s="36" t="str">
        <f t="shared" si="283"/>
        <v>NS</v>
      </c>
      <c r="V120" s="36">
        <v>0.496</v>
      </c>
      <c r="W120" s="36" t="str">
        <f t="shared" si="284"/>
        <v>NS</v>
      </c>
      <c r="X120" s="36" t="str">
        <f t="shared" si="285"/>
        <v>NS</v>
      </c>
      <c r="Y120" s="36" t="str">
        <f t="shared" si="286"/>
        <v>NS</v>
      </c>
      <c r="Z120" s="36" t="str">
        <f t="shared" si="287"/>
        <v>NS</v>
      </c>
      <c r="AA120" s="38">
        <v>0.484549486618644</v>
      </c>
      <c r="AB120" s="38">
        <v>0.38027639142194303</v>
      </c>
      <c r="AC120" s="38">
        <v>14.799010010840499</v>
      </c>
      <c r="AD120" s="38">
        <v>11.1423348148207</v>
      </c>
      <c r="AE120" s="38">
        <v>0.71794882365065305</v>
      </c>
      <c r="AF120" s="38">
        <v>0.78722525910825403</v>
      </c>
      <c r="AG120" s="38">
        <v>0.54811663774119601</v>
      </c>
      <c r="AH120" s="38">
        <v>0.44309989892837198</v>
      </c>
      <c r="AI120" s="39" t="s">
        <v>42</v>
      </c>
      <c r="AJ120" s="39" t="s">
        <v>39</v>
      </c>
      <c r="AK120" s="39" t="s">
        <v>42</v>
      </c>
      <c r="AL120" s="39" t="s">
        <v>42</v>
      </c>
      <c r="AM120" s="39" t="s">
        <v>39</v>
      </c>
      <c r="AN120" s="39" t="s">
        <v>39</v>
      </c>
      <c r="AO120" s="39" t="s">
        <v>39</v>
      </c>
      <c r="AP120" s="39" t="s">
        <v>39</v>
      </c>
      <c r="AR120" s="40" t="s">
        <v>47</v>
      </c>
      <c r="AS120" s="38">
        <v>0.40612566257357802</v>
      </c>
      <c r="AT120" s="38">
        <v>0.40751170973063899</v>
      </c>
      <c r="AU120" s="38">
        <v>5.8691993738379802</v>
      </c>
      <c r="AV120" s="38">
        <v>5.7095765691048497</v>
      </c>
      <c r="AW120" s="38">
        <v>0.77063242692377099</v>
      </c>
      <c r="AX120" s="38">
        <v>0.76973260959203305</v>
      </c>
      <c r="AY120" s="38">
        <v>0.46674426659517299</v>
      </c>
      <c r="AZ120" s="38">
        <v>0.46657560903393902</v>
      </c>
      <c r="BA120" s="39" t="s">
        <v>39</v>
      </c>
      <c r="BB120" s="39" t="s">
        <v>39</v>
      </c>
      <c r="BC120" s="39" t="s">
        <v>41</v>
      </c>
      <c r="BD120" s="39" t="s">
        <v>41</v>
      </c>
      <c r="BE120" s="39" t="s">
        <v>39</v>
      </c>
      <c r="BF120" s="39" t="s">
        <v>39</v>
      </c>
      <c r="BG120" s="39" t="s">
        <v>39</v>
      </c>
      <c r="BH120" s="39" t="s">
        <v>39</v>
      </c>
      <c r="BI120" s="34">
        <f t="shared" si="288"/>
        <v>1</v>
      </c>
      <c r="BJ120" s="34" t="s">
        <v>47</v>
      </c>
      <c r="BK120" s="38">
        <v>0.46674383178235301</v>
      </c>
      <c r="BL120" s="38">
        <v>0.45150298851383103</v>
      </c>
      <c r="BM120" s="38">
        <v>13.472234338990299</v>
      </c>
      <c r="BN120" s="38">
        <v>11.931418951461501</v>
      </c>
      <c r="BO120" s="38">
        <v>0.730243910085971</v>
      </c>
      <c r="BP120" s="38">
        <v>0.740605840839896</v>
      </c>
      <c r="BQ120" s="38">
        <v>0.52759629043160605</v>
      </c>
      <c r="BR120" s="38">
        <v>0.50919525165995205</v>
      </c>
      <c r="BS120" s="34" t="s">
        <v>42</v>
      </c>
      <c r="BT120" s="34" t="s">
        <v>42</v>
      </c>
      <c r="BU120" s="34" t="s">
        <v>42</v>
      </c>
      <c r="BV120" s="34" t="s">
        <v>42</v>
      </c>
      <c r="BW120" s="34" t="s">
        <v>39</v>
      </c>
      <c r="BX120" s="34" t="s">
        <v>39</v>
      </c>
      <c r="BY120" s="34" t="s">
        <v>39</v>
      </c>
      <c r="BZ120" s="34" t="s">
        <v>39</v>
      </c>
    </row>
    <row r="121" spans="1:78" s="34" customFormat="1" x14ac:dyDescent="0.3">
      <c r="A121" s="35">
        <v>14159500</v>
      </c>
      <c r="B121" s="34">
        <v>23773009</v>
      </c>
      <c r="C121" s="34" t="s">
        <v>4</v>
      </c>
      <c r="D121" s="73" t="s">
        <v>147</v>
      </c>
      <c r="E121" s="73" t="s">
        <v>137</v>
      </c>
      <c r="F121" s="80"/>
      <c r="G121" s="36">
        <v>0.45900000000000002</v>
      </c>
      <c r="H121" s="36" t="str">
        <f t="shared" si="272"/>
        <v>S</v>
      </c>
      <c r="I121" s="36" t="str">
        <f t="shared" si="273"/>
        <v>NS</v>
      </c>
      <c r="J121" s="36" t="str">
        <f t="shared" si="274"/>
        <v>NS</v>
      </c>
      <c r="K121" s="36" t="str">
        <f t="shared" si="275"/>
        <v>S</v>
      </c>
      <c r="L121" s="37">
        <v>1.4999999999999999E-2</v>
      </c>
      <c r="M121" s="36" t="str">
        <f t="shared" si="276"/>
        <v>VG</v>
      </c>
      <c r="N121" s="36" t="str">
        <f t="shared" si="277"/>
        <v>NS</v>
      </c>
      <c r="O121" s="36" t="str">
        <f t="shared" si="278"/>
        <v>G</v>
      </c>
      <c r="P121" s="36" t="str">
        <f t="shared" si="279"/>
        <v>NS</v>
      </c>
      <c r="Q121" s="36">
        <v>0.73</v>
      </c>
      <c r="R121" s="36" t="str">
        <f t="shared" si="280"/>
        <v>NS</v>
      </c>
      <c r="S121" s="36" t="str">
        <f t="shared" si="281"/>
        <v>NS</v>
      </c>
      <c r="T121" s="36" t="str">
        <f t="shared" si="282"/>
        <v>NS</v>
      </c>
      <c r="U121" s="36" t="str">
        <f t="shared" si="283"/>
        <v>NS</v>
      </c>
      <c r="V121" s="36">
        <v>0.49980000000000002</v>
      </c>
      <c r="W121" s="36" t="str">
        <f t="shared" si="284"/>
        <v>NS</v>
      </c>
      <c r="X121" s="36" t="str">
        <f t="shared" si="285"/>
        <v>NS</v>
      </c>
      <c r="Y121" s="36" t="str">
        <f t="shared" si="286"/>
        <v>NS</v>
      </c>
      <c r="Z121" s="36" t="str">
        <f t="shared" si="287"/>
        <v>NS</v>
      </c>
      <c r="AA121" s="38">
        <v>0.484549486618644</v>
      </c>
      <c r="AB121" s="38">
        <v>0.38027639142194303</v>
      </c>
      <c r="AC121" s="38">
        <v>14.799010010840499</v>
      </c>
      <c r="AD121" s="38">
        <v>11.1423348148207</v>
      </c>
      <c r="AE121" s="38">
        <v>0.71794882365065305</v>
      </c>
      <c r="AF121" s="38">
        <v>0.78722525910825403</v>
      </c>
      <c r="AG121" s="38">
        <v>0.54811663774119601</v>
      </c>
      <c r="AH121" s="38">
        <v>0.44309989892837198</v>
      </c>
      <c r="AI121" s="39" t="s">
        <v>42</v>
      </c>
      <c r="AJ121" s="39" t="s">
        <v>39</v>
      </c>
      <c r="AK121" s="39" t="s">
        <v>42</v>
      </c>
      <c r="AL121" s="39" t="s">
        <v>42</v>
      </c>
      <c r="AM121" s="39" t="s">
        <v>39</v>
      </c>
      <c r="AN121" s="39" t="s">
        <v>39</v>
      </c>
      <c r="AO121" s="39" t="s">
        <v>39</v>
      </c>
      <c r="AP121" s="39" t="s">
        <v>39</v>
      </c>
      <c r="AR121" s="40" t="s">
        <v>47</v>
      </c>
      <c r="AS121" s="38">
        <v>0.40612566257357802</v>
      </c>
      <c r="AT121" s="38">
        <v>0.40751170973063899</v>
      </c>
      <c r="AU121" s="38">
        <v>5.8691993738379802</v>
      </c>
      <c r="AV121" s="38">
        <v>5.7095765691048497</v>
      </c>
      <c r="AW121" s="38">
        <v>0.77063242692377099</v>
      </c>
      <c r="AX121" s="38">
        <v>0.76973260959203305</v>
      </c>
      <c r="AY121" s="38">
        <v>0.46674426659517299</v>
      </c>
      <c r="AZ121" s="38">
        <v>0.46657560903393902</v>
      </c>
      <c r="BA121" s="39" t="s">
        <v>39</v>
      </c>
      <c r="BB121" s="39" t="s">
        <v>39</v>
      </c>
      <c r="BC121" s="39" t="s">
        <v>41</v>
      </c>
      <c r="BD121" s="39" t="s">
        <v>41</v>
      </c>
      <c r="BE121" s="39" t="s">
        <v>39</v>
      </c>
      <c r="BF121" s="39" t="s">
        <v>39</v>
      </c>
      <c r="BG121" s="39" t="s">
        <v>39</v>
      </c>
      <c r="BH121" s="39" t="s">
        <v>39</v>
      </c>
      <c r="BI121" s="34">
        <f t="shared" si="288"/>
        <v>1</v>
      </c>
      <c r="BJ121" s="34" t="s">
        <v>47</v>
      </c>
      <c r="BK121" s="38">
        <v>0.46674383178235301</v>
      </c>
      <c r="BL121" s="38">
        <v>0.45150298851383103</v>
      </c>
      <c r="BM121" s="38">
        <v>13.472234338990299</v>
      </c>
      <c r="BN121" s="38">
        <v>11.931418951461501</v>
      </c>
      <c r="BO121" s="38">
        <v>0.730243910085971</v>
      </c>
      <c r="BP121" s="38">
        <v>0.740605840839896</v>
      </c>
      <c r="BQ121" s="38">
        <v>0.52759629043160605</v>
      </c>
      <c r="BR121" s="38">
        <v>0.50919525165995205</v>
      </c>
      <c r="BS121" s="34" t="s">
        <v>42</v>
      </c>
      <c r="BT121" s="34" t="s">
        <v>42</v>
      </c>
      <c r="BU121" s="34" t="s">
        <v>42</v>
      </c>
      <c r="BV121" s="34" t="s">
        <v>42</v>
      </c>
      <c r="BW121" s="34" t="s">
        <v>39</v>
      </c>
      <c r="BX121" s="34" t="s">
        <v>39</v>
      </c>
      <c r="BY121" s="34" t="s">
        <v>39</v>
      </c>
      <c r="BZ121" s="34" t="s">
        <v>39</v>
      </c>
    </row>
    <row r="122" spans="1:78" s="34" customFormat="1" x14ac:dyDescent="0.3">
      <c r="A122" s="35">
        <v>14159500</v>
      </c>
      <c r="B122" s="34">
        <v>23773009</v>
      </c>
      <c r="C122" s="34" t="s">
        <v>4</v>
      </c>
      <c r="D122" s="73" t="s">
        <v>194</v>
      </c>
      <c r="E122" s="73"/>
      <c r="F122" s="80"/>
      <c r="G122" s="36">
        <v>0.47199999999999998</v>
      </c>
      <c r="H122" s="36" t="str">
        <f t="shared" si="272"/>
        <v>S</v>
      </c>
      <c r="I122" s="36" t="str">
        <f t="shared" si="273"/>
        <v>NS</v>
      </c>
      <c r="J122" s="36" t="str">
        <f t="shared" si="274"/>
        <v>NS</v>
      </c>
      <c r="K122" s="36" t="str">
        <f t="shared" si="275"/>
        <v>S</v>
      </c>
      <c r="L122" s="37">
        <v>5.33E-2</v>
      </c>
      <c r="M122" s="36" t="str">
        <f t="shared" si="276"/>
        <v>G</v>
      </c>
      <c r="N122" s="36" t="str">
        <f t="shared" si="277"/>
        <v>NS</v>
      </c>
      <c r="O122" s="36" t="str">
        <f t="shared" si="278"/>
        <v>G</v>
      </c>
      <c r="P122" s="36" t="str">
        <f t="shared" si="279"/>
        <v>NS</v>
      </c>
      <c r="Q122" s="36">
        <v>0.72</v>
      </c>
      <c r="R122" s="36" t="str">
        <f t="shared" si="280"/>
        <v>NS</v>
      </c>
      <c r="S122" s="36" t="str">
        <f t="shared" si="281"/>
        <v>NS</v>
      </c>
      <c r="T122" s="36" t="str">
        <f t="shared" si="282"/>
        <v>NS</v>
      </c>
      <c r="U122" s="36" t="str">
        <f t="shared" si="283"/>
        <v>NS</v>
      </c>
      <c r="V122" s="36">
        <v>0.50600000000000001</v>
      </c>
      <c r="W122" s="36" t="str">
        <f t="shared" si="284"/>
        <v>NS</v>
      </c>
      <c r="X122" s="36" t="str">
        <f t="shared" si="285"/>
        <v>NS</v>
      </c>
      <c r="Y122" s="36" t="str">
        <f t="shared" si="286"/>
        <v>NS</v>
      </c>
      <c r="Z122" s="36" t="str">
        <f t="shared" si="287"/>
        <v>NS</v>
      </c>
      <c r="AA122" s="38">
        <v>0.484549486618644</v>
      </c>
      <c r="AB122" s="38">
        <v>0.38027639142194303</v>
      </c>
      <c r="AC122" s="38">
        <v>14.799010010840499</v>
      </c>
      <c r="AD122" s="38">
        <v>11.1423348148207</v>
      </c>
      <c r="AE122" s="38">
        <v>0.71794882365065305</v>
      </c>
      <c r="AF122" s="38">
        <v>0.78722525910825403</v>
      </c>
      <c r="AG122" s="38">
        <v>0.54811663774119601</v>
      </c>
      <c r="AH122" s="38">
        <v>0.44309989892837198</v>
      </c>
      <c r="AI122" s="39" t="s">
        <v>42</v>
      </c>
      <c r="AJ122" s="39" t="s">
        <v>39</v>
      </c>
      <c r="AK122" s="39" t="s">
        <v>42</v>
      </c>
      <c r="AL122" s="39" t="s">
        <v>42</v>
      </c>
      <c r="AM122" s="39" t="s">
        <v>39</v>
      </c>
      <c r="AN122" s="39" t="s">
        <v>39</v>
      </c>
      <c r="AO122" s="39" t="s">
        <v>39</v>
      </c>
      <c r="AP122" s="39" t="s">
        <v>39</v>
      </c>
      <c r="AR122" s="40" t="s">
        <v>47</v>
      </c>
      <c r="AS122" s="38">
        <v>0.40612566257357802</v>
      </c>
      <c r="AT122" s="38">
        <v>0.40751170973063899</v>
      </c>
      <c r="AU122" s="38">
        <v>5.8691993738379802</v>
      </c>
      <c r="AV122" s="38">
        <v>5.7095765691048497</v>
      </c>
      <c r="AW122" s="38">
        <v>0.77063242692377099</v>
      </c>
      <c r="AX122" s="38">
        <v>0.76973260959203305</v>
      </c>
      <c r="AY122" s="38">
        <v>0.46674426659517299</v>
      </c>
      <c r="AZ122" s="38">
        <v>0.46657560903393902</v>
      </c>
      <c r="BA122" s="39" t="s">
        <v>39</v>
      </c>
      <c r="BB122" s="39" t="s">
        <v>39</v>
      </c>
      <c r="BC122" s="39" t="s">
        <v>41</v>
      </c>
      <c r="BD122" s="39" t="s">
        <v>41</v>
      </c>
      <c r="BE122" s="39" t="s">
        <v>39</v>
      </c>
      <c r="BF122" s="39" t="s">
        <v>39</v>
      </c>
      <c r="BG122" s="39" t="s">
        <v>39</v>
      </c>
      <c r="BH122" s="39" t="s">
        <v>39</v>
      </c>
      <c r="BI122" s="34">
        <f t="shared" si="288"/>
        <v>1</v>
      </c>
      <c r="BJ122" s="34" t="s">
        <v>47</v>
      </c>
      <c r="BK122" s="38">
        <v>0.46674383178235301</v>
      </c>
      <c r="BL122" s="38">
        <v>0.45150298851383103</v>
      </c>
      <c r="BM122" s="38">
        <v>13.472234338990299</v>
      </c>
      <c r="BN122" s="38">
        <v>11.931418951461501</v>
      </c>
      <c r="BO122" s="38">
        <v>0.730243910085971</v>
      </c>
      <c r="BP122" s="38">
        <v>0.740605840839896</v>
      </c>
      <c r="BQ122" s="38">
        <v>0.52759629043160605</v>
      </c>
      <c r="BR122" s="38">
        <v>0.50919525165995205</v>
      </c>
      <c r="BS122" s="34" t="s">
        <v>42</v>
      </c>
      <c r="BT122" s="34" t="s">
        <v>42</v>
      </c>
      <c r="BU122" s="34" t="s">
        <v>42</v>
      </c>
      <c r="BV122" s="34" t="s">
        <v>42</v>
      </c>
      <c r="BW122" s="34" t="s">
        <v>39</v>
      </c>
      <c r="BX122" s="34" t="s">
        <v>39</v>
      </c>
      <c r="BY122" s="34" t="s">
        <v>39</v>
      </c>
      <c r="BZ122" s="34" t="s">
        <v>39</v>
      </c>
    </row>
    <row r="123" spans="1:78" s="57" customFormat="1" x14ac:dyDescent="0.3">
      <c r="A123" s="74">
        <v>14159500</v>
      </c>
      <c r="B123" s="57">
        <v>23773009</v>
      </c>
      <c r="C123" s="57" t="s">
        <v>4</v>
      </c>
      <c r="D123" s="75" t="s">
        <v>207</v>
      </c>
      <c r="E123" s="75"/>
      <c r="F123" s="58"/>
      <c r="G123" s="5">
        <v>0.47899999999999998</v>
      </c>
      <c r="H123" s="5" t="str">
        <f t="shared" si="272"/>
        <v>S</v>
      </c>
      <c r="I123" s="5" t="str">
        <f t="shared" si="273"/>
        <v>NS</v>
      </c>
      <c r="J123" s="5" t="str">
        <f t="shared" si="274"/>
        <v>NS</v>
      </c>
      <c r="K123" s="5" t="str">
        <f t="shared" si="275"/>
        <v>S</v>
      </c>
      <c r="L123" s="17">
        <v>1.6799999999999999E-2</v>
      </c>
      <c r="M123" s="5" t="str">
        <f t="shared" si="276"/>
        <v>VG</v>
      </c>
      <c r="N123" s="5" t="str">
        <f t="shared" si="277"/>
        <v>NS</v>
      </c>
      <c r="O123" s="5" t="str">
        <f t="shared" si="278"/>
        <v>G</v>
      </c>
      <c r="P123" s="5" t="str">
        <f t="shared" si="279"/>
        <v>NS</v>
      </c>
      <c r="Q123" s="5">
        <v>0.72199999999999998</v>
      </c>
      <c r="R123" s="5" t="str">
        <f t="shared" si="280"/>
        <v>NS</v>
      </c>
      <c r="S123" s="5" t="str">
        <f t="shared" si="281"/>
        <v>NS</v>
      </c>
      <c r="T123" s="5" t="str">
        <f t="shared" si="282"/>
        <v>NS</v>
      </c>
      <c r="U123" s="5" t="str">
        <f t="shared" si="283"/>
        <v>NS</v>
      </c>
      <c r="V123" s="5">
        <v>0.50600000000000001</v>
      </c>
      <c r="W123" s="5" t="str">
        <f t="shared" si="284"/>
        <v>NS</v>
      </c>
      <c r="X123" s="5" t="str">
        <f t="shared" si="285"/>
        <v>NS</v>
      </c>
      <c r="Y123" s="5" t="str">
        <f t="shared" si="286"/>
        <v>NS</v>
      </c>
      <c r="Z123" s="5" t="str">
        <f t="shared" si="287"/>
        <v>NS</v>
      </c>
      <c r="AA123" s="76">
        <v>0.484549486618644</v>
      </c>
      <c r="AB123" s="76">
        <v>0.38027639142194303</v>
      </c>
      <c r="AC123" s="76">
        <v>14.799010010840499</v>
      </c>
      <c r="AD123" s="76">
        <v>11.1423348148207</v>
      </c>
      <c r="AE123" s="76">
        <v>0.71794882365065305</v>
      </c>
      <c r="AF123" s="76">
        <v>0.78722525910825403</v>
      </c>
      <c r="AG123" s="76">
        <v>0.54811663774119601</v>
      </c>
      <c r="AH123" s="76">
        <v>0.44309989892837198</v>
      </c>
      <c r="AI123" s="28" t="s">
        <v>42</v>
      </c>
      <c r="AJ123" s="28" t="s">
        <v>39</v>
      </c>
      <c r="AK123" s="28" t="s">
        <v>42</v>
      </c>
      <c r="AL123" s="28" t="s">
        <v>42</v>
      </c>
      <c r="AM123" s="28" t="s">
        <v>39</v>
      </c>
      <c r="AN123" s="28" t="s">
        <v>39</v>
      </c>
      <c r="AO123" s="28" t="s">
        <v>39</v>
      </c>
      <c r="AP123" s="28" t="s">
        <v>39</v>
      </c>
      <c r="AR123" s="77" t="s">
        <v>47</v>
      </c>
      <c r="AS123" s="76">
        <v>0.40612566257357802</v>
      </c>
      <c r="AT123" s="76">
        <v>0.40751170973063899</v>
      </c>
      <c r="AU123" s="76">
        <v>5.8691993738379802</v>
      </c>
      <c r="AV123" s="76">
        <v>5.7095765691048497</v>
      </c>
      <c r="AW123" s="76">
        <v>0.77063242692377099</v>
      </c>
      <c r="AX123" s="76">
        <v>0.76973260959203305</v>
      </c>
      <c r="AY123" s="76">
        <v>0.46674426659517299</v>
      </c>
      <c r="AZ123" s="76">
        <v>0.46657560903393902</v>
      </c>
      <c r="BA123" s="28" t="s">
        <v>39</v>
      </c>
      <c r="BB123" s="28" t="s">
        <v>39</v>
      </c>
      <c r="BC123" s="28" t="s">
        <v>41</v>
      </c>
      <c r="BD123" s="28" t="s">
        <v>41</v>
      </c>
      <c r="BE123" s="28" t="s">
        <v>39</v>
      </c>
      <c r="BF123" s="28" t="s">
        <v>39</v>
      </c>
      <c r="BG123" s="28" t="s">
        <v>39</v>
      </c>
      <c r="BH123" s="28" t="s">
        <v>39</v>
      </c>
      <c r="BI123" s="57">
        <f t="shared" si="288"/>
        <v>1</v>
      </c>
      <c r="BJ123" s="57" t="s">
        <v>47</v>
      </c>
      <c r="BK123" s="76">
        <v>0.46674383178235301</v>
      </c>
      <c r="BL123" s="76">
        <v>0.45150298851383103</v>
      </c>
      <c r="BM123" s="76">
        <v>13.472234338990299</v>
      </c>
      <c r="BN123" s="76">
        <v>11.931418951461501</v>
      </c>
      <c r="BO123" s="76">
        <v>0.730243910085971</v>
      </c>
      <c r="BP123" s="76">
        <v>0.740605840839896</v>
      </c>
      <c r="BQ123" s="76">
        <v>0.52759629043160605</v>
      </c>
      <c r="BR123" s="76">
        <v>0.50919525165995205</v>
      </c>
      <c r="BS123" s="57" t="s">
        <v>42</v>
      </c>
      <c r="BT123" s="57" t="s">
        <v>42</v>
      </c>
      <c r="BU123" s="57" t="s">
        <v>42</v>
      </c>
      <c r="BV123" s="57" t="s">
        <v>42</v>
      </c>
      <c r="BW123" s="57" t="s">
        <v>39</v>
      </c>
      <c r="BX123" s="57" t="s">
        <v>39</v>
      </c>
      <c r="BY123" s="57" t="s">
        <v>39</v>
      </c>
      <c r="BZ123" s="57" t="s">
        <v>39</v>
      </c>
    </row>
    <row r="124" spans="1:78" s="57" customFormat="1" x14ac:dyDescent="0.3">
      <c r="A124" s="74">
        <v>14159500</v>
      </c>
      <c r="B124" s="57">
        <v>23773009</v>
      </c>
      <c r="C124" s="57" t="s">
        <v>4</v>
      </c>
      <c r="D124" s="75" t="s">
        <v>318</v>
      </c>
      <c r="E124" s="75" t="s">
        <v>220</v>
      </c>
      <c r="F124" s="58"/>
      <c r="G124" s="5">
        <v>-0.107</v>
      </c>
      <c r="H124" s="5" t="str">
        <f t="shared" si="272"/>
        <v>NS</v>
      </c>
      <c r="I124" s="5" t="str">
        <f t="shared" si="273"/>
        <v>NS</v>
      </c>
      <c r="J124" s="5" t="str">
        <f t="shared" si="274"/>
        <v>NS</v>
      </c>
      <c r="K124" s="5" t="str">
        <f t="shared" si="275"/>
        <v>S</v>
      </c>
      <c r="L124" s="17">
        <v>-4.1300000000000003E-2</v>
      </c>
      <c r="M124" s="5" t="str">
        <f t="shared" si="276"/>
        <v>VG</v>
      </c>
      <c r="N124" s="5" t="str">
        <f t="shared" si="277"/>
        <v>NS</v>
      </c>
      <c r="O124" s="5" t="str">
        <f t="shared" si="278"/>
        <v>G</v>
      </c>
      <c r="P124" s="5" t="str">
        <f t="shared" si="279"/>
        <v>NS</v>
      </c>
      <c r="Q124" s="5">
        <v>1.05</v>
      </c>
      <c r="R124" s="5" t="str">
        <f t="shared" si="280"/>
        <v>NS</v>
      </c>
      <c r="S124" s="5" t="str">
        <f t="shared" si="281"/>
        <v>NS</v>
      </c>
      <c r="T124" s="5" t="str">
        <f t="shared" si="282"/>
        <v>NS</v>
      </c>
      <c r="U124" s="5" t="str">
        <f t="shared" si="283"/>
        <v>NS</v>
      </c>
      <c r="V124" s="5">
        <v>0.09</v>
      </c>
      <c r="W124" s="5" t="str">
        <f t="shared" si="284"/>
        <v>NS</v>
      </c>
      <c r="X124" s="5" t="str">
        <f t="shared" si="285"/>
        <v>NS</v>
      </c>
      <c r="Y124" s="5" t="str">
        <f t="shared" si="286"/>
        <v>NS</v>
      </c>
      <c r="Z124" s="5" t="str">
        <f t="shared" si="287"/>
        <v>NS</v>
      </c>
      <c r="AA124" s="76">
        <v>0.484549486618644</v>
      </c>
      <c r="AB124" s="76">
        <v>0.38027639142194303</v>
      </c>
      <c r="AC124" s="76">
        <v>14.799010010840499</v>
      </c>
      <c r="AD124" s="76">
        <v>11.1423348148207</v>
      </c>
      <c r="AE124" s="76">
        <v>0.71794882365065305</v>
      </c>
      <c r="AF124" s="76">
        <v>0.78722525910825403</v>
      </c>
      <c r="AG124" s="76">
        <v>0.54811663774119601</v>
      </c>
      <c r="AH124" s="76">
        <v>0.44309989892837198</v>
      </c>
      <c r="AI124" s="28" t="s">
        <v>42</v>
      </c>
      <c r="AJ124" s="28" t="s">
        <v>39</v>
      </c>
      <c r="AK124" s="28" t="s">
        <v>42</v>
      </c>
      <c r="AL124" s="28" t="s">
        <v>42</v>
      </c>
      <c r="AM124" s="28" t="s">
        <v>39</v>
      </c>
      <c r="AN124" s="28" t="s">
        <v>39</v>
      </c>
      <c r="AO124" s="28" t="s">
        <v>39</v>
      </c>
      <c r="AP124" s="28" t="s">
        <v>39</v>
      </c>
      <c r="AR124" s="77" t="s">
        <v>47</v>
      </c>
      <c r="AS124" s="76">
        <v>0.40612566257357802</v>
      </c>
      <c r="AT124" s="76">
        <v>0.40751170973063899</v>
      </c>
      <c r="AU124" s="76">
        <v>5.8691993738379802</v>
      </c>
      <c r="AV124" s="76">
        <v>5.7095765691048497</v>
      </c>
      <c r="AW124" s="76">
        <v>0.77063242692377099</v>
      </c>
      <c r="AX124" s="76">
        <v>0.76973260959203305</v>
      </c>
      <c r="AY124" s="76">
        <v>0.46674426659517299</v>
      </c>
      <c r="AZ124" s="76">
        <v>0.46657560903393902</v>
      </c>
      <c r="BA124" s="28" t="s">
        <v>39</v>
      </c>
      <c r="BB124" s="28" t="s">
        <v>39</v>
      </c>
      <c r="BC124" s="28" t="s">
        <v>41</v>
      </c>
      <c r="BD124" s="28" t="s">
        <v>41</v>
      </c>
      <c r="BE124" s="28" t="s">
        <v>39</v>
      </c>
      <c r="BF124" s="28" t="s">
        <v>39</v>
      </c>
      <c r="BG124" s="28" t="s">
        <v>39</v>
      </c>
      <c r="BH124" s="28" t="s">
        <v>39</v>
      </c>
      <c r="BI124" s="57">
        <f t="shared" si="288"/>
        <v>1</v>
      </c>
      <c r="BJ124" s="57" t="s">
        <v>47</v>
      </c>
      <c r="BK124" s="76">
        <v>0.46674383178235301</v>
      </c>
      <c r="BL124" s="76">
        <v>0.45150298851383103</v>
      </c>
      <c r="BM124" s="76">
        <v>13.472234338990299</v>
      </c>
      <c r="BN124" s="76">
        <v>11.931418951461501</v>
      </c>
      <c r="BO124" s="76">
        <v>0.730243910085971</v>
      </c>
      <c r="BP124" s="76">
        <v>0.740605840839896</v>
      </c>
      <c r="BQ124" s="76">
        <v>0.52759629043160605</v>
      </c>
      <c r="BR124" s="76">
        <v>0.50919525165995205</v>
      </c>
      <c r="BS124" s="57" t="s">
        <v>42</v>
      </c>
      <c r="BT124" s="57" t="s">
        <v>42</v>
      </c>
      <c r="BU124" s="57" t="s">
        <v>42</v>
      </c>
      <c r="BV124" s="57" t="s">
        <v>42</v>
      </c>
      <c r="BW124" s="57" t="s">
        <v>39</v>
      </c>
      <c r="BX124" s="57" t="s">
        <v>39</v>
      </c>
      <c r="BY124" s="57" t="s">
        <v>39</v>
      </c>
      <c r="BZ124" s="57" t="s">
        <v>39</v>
      </c>
    </row>
    <row r="125" spans="1:78" s="57" customFormat="1" x14ac:dyDescent="0.3">
      <c r="A125" s="74">
        <v>14159500</v>
      </c>
      <c r="B125" s="57">
        <v>23773009</v>
      </c>
      <c r="C125" s="57" t="s">
        <v>4</v>
      </c>
      <c r="D125" s="75" t="s">
        <v>322</v>
      </c>
      <c r="E125" s="75" t="s">
        <v>221</v>
      </c>
      <c r="F125" s="58"/>
      <c r="G125" s="5">
        <v>0.44</v>
      </c>
      <c r="H125" s="5" t="str">
        <f t="shared" si="272"/>
        <v>NS</v>
      </c>
      <c r="I125" s="5" t="str">
        <f t="shared" si="273"/>
        <v>NS</v>
      </c>
      <c r="J125" s="5" t="str">
        <f t="shared" si="274"/>
        <v>NS</v>
      </c>
      <c r="K125" s="5" t="str">
        <f t="shared" si="275"/>
        <v>S</v>
      </c>
      <c r="L125" s="17">
        <v>-3.1E-2</v>
      </c>
      <c r="M125" s="5" t="str">
        <f t="shared" si="276"/>
        <v>VG</v>
      </c>
      <c r="N125" s="5" t="str">
        <f t="shared" si="277"/>
        <v>NS</v>
      </c>
      <c r="O125" s="5" t="str">
        <f t="shared" si="278"/>
        <v>G</v>
      </c>
      <c r="P125" s="5" t="str">
        <f t="shared" si="279"/>
        <v>NS</v>
      </c>
      <c r="Q125" s="5">
        <v>0.746</v>
      </c>
      <c r="R125" s="5" t="str">
        <f t="shared" si="280"/>
        <v>NS</v>
      </c>
      <c r="S125" s="5" t="str">
        <f t="shared" si="281"/>
        <v>NS</v>
      </c>
      <c r="T125" s="5" t="str">
        <f t="shared" si="282"/>
        <v>NS</v>
      </c>
      <c r="U125" s="5" t="str">
        <f t="shared" si="283"/>
        <v>NS</v>
      </c>
      <c r="V125" s="5">
        <v>0.49</v>
      </c>
      <c r="W125" s="5" t="str">
        <f t="shared" si="284"/>
        <v>NS</v>
      </c>
      <c r="X125" s="5" t="str">
        <f t="shared" si="285"/>
        <v>NS</v>
      </c>
      <c r="Y125" s="5" t="str">
        <f t="shared" si="286"/>
        <v>NS</v>
      </c>
      <c r="Z125" s="5" t="str">
        <f t="shared" si="287"/>
        <v>NS</v>
      </c>
      <c r="AA125" s="76">
        <v>0.484549486618644</v>
      </c>
      <c r="AB125" s="76">
        <v>0.38027639142194303</v>
      </c>
      <c r="AC125" s="76">
        <v>14.799010010840499</v>
      </c>
      <c r="AD125" s="76">
        <v>11.1423348148207</v>
      </c>
      <c r="AE125" s="76">
        <v>0.71794882365065305</v>
      </c>
      <c r="AF125" s="76">
        <v>0.78722525910825403</v>
      </c>
      <c r="AG125" s="76">
        <v>0.54811663774119601</v>
      </c>
      <c r="AH125" s="76">
        <v>0.44309989892837198</v>
      </c>
      <c r="AI125" s="28" t="s">
        <v>42</v>
      </c>
      <c r="AJ125" s="28" t="s">
        <v>39</v>
      </c>
      <c r="AK125" s="28" t="s">
        <v>42</v>
      </c>
      <c r="AL125" s="28" t="s">
        <v>42</v>
      </c>
      <c r="AM125" s="28" t="s">
        <v>39</v>
      </c>
      <c r="AN125" s="28" t="s">
        <v>39</v>
      </c>
      <c r="AO125" s="28" t="s">
        <v>39</v>
      </c>
      <c r="AP125" s="28" t="s">
        <v>39</v>
      </c>
      <c r="AR125" s="77" t="s">
        <v>47</v>
      </c>
      <c r="AS125" s="76">
        <v>0.40612566257357802</v>
      </c>
      <c r="AT125" s="76">
        <v>0.40751170973063899</v>
      </c>
      <c r="AU125" s="76">
        <v>5.8691993738379802</v>
      </c>
      <c r="AV125" s="76">
        <v>5.7095765691048497</v>
      </c>
      <c r="AW125" s="76">
        <v>0.77063242692377099</v>
      </c>
      <c r="AX125" s="76">
        <v>0.76973260959203305</v>
      </c>
      <c r="AY125" s="76">
        <v>0.46674426659517299</v>
      </c>
      <c r="AZ125" s="76">
        <v>0.46657560903393902</v>
      </c>
      <c r="BA125" s="28" t="s">
        <v>39</v>
      </c>
      <c r="BB125" s="28" t="s">
        <v>39</v>
      </c>
      <c r="BC125" s="28" t="s">
        <v>41</v>
      </c>
      <c r="BD125" s="28" t="s">
        <v>41</v>
      </c>
      <c r="BE125" s="28" t="s">
        <v>39</v>
      </c>
      <c r="BF125" s="28" t="s">
        <v>39</v>
      </c>
      <c r="BG125" s="28" t="s">
        <v>39</v>
      </c>
      <c r="BH125" s="28" t="s">
        <v>39</v>
      </c>
      <c r="BI125" s="57">
        <f t="shared" si="288"/>
        <v>1</v>
      </c>
      <c r="BJ125" s="57" t="s">
        <v>47</v>
      </c>
      <c r="BK125" s="76">
        <v>0.46674383178235301</v>
      </c>
      <c r="BL125" s="76">
        <v>0.45150298851383103</v>
      </c>
      <c r="BM125" s="76">
        <v>13.472234338990299</v>
      </c>
      <c r="BN125" s="76">
        <v>11.931418951461501</v>
      </c>
      <c r="BO125" s="76">
        <v>0.730243910085971</v>
      </c>
      <c r="BP125" s="76">
        <v>0.740605840839896</v>
      </c>
      <c r="BQ125" s="76">
        <v>0.52759629043160605</v>
      </c>
      <c r="BR125" s="76">
        <v>0.50919525165995205</v>
      </c>
      <c r="BS125" s="57" t="s">
        <v>42</v>
      </c>
      <c r="BT125" s="57" t="s">
        <v>42</v>
      </c>
      <c r="BU125" s="57" t="s">
        <v>42</v>
      </c>
      <c r="BV125" s="57" t="s">
        <v>42</v>
      </c>
      <c r="BW125" s="57" t="s">
        <v>39</v>
      </c>
      <c r="BX125" s="57" t="s">
        <v>39</v>
      </c>
      <c r="BY125" s="57" t="s">
        <v>39</v>
      </c>
      <c r="BZ125" s="57" t="s">
        <v>39</v>
      </c>
    </row>
    <row r="126" spans="1:78" s="57" customFormat="1" ht="15" customHeight="1" x14ac:dyDescent="0.3">
      <c r="A126" s="74">
        <v>14159500</v>
      </c>
      <c r="B126" s="57">
        <v>23773009</v>
      </c>
      <c r="C126" s="57" t="s">
        <v>4</v>
      </c>
      <c r="D126" s="75" t="s">
        <v>508</v>
      </c>
      <c r="E126" s="75" t="s">
        <v>221</v>
      </c>
      <c r="F126" s="58"/>
      <c r="G126" s="5">
        <v>0.42699999999999999</v>
      </c>
      <c r="H126" s="5" t="str">
        <f t="shared" ref="H126" si="289">IF(G126&gt;0.8,"VG",IF(G126&gt;0.7,"G",IF(G126&gt;0.45,"S","NS")))</f>
        <v>NS</v>
      </c>
      <c r="I126" s="5" t="str">
        <f t="shared" ref="I126" si="290">AJ126</f>
        <v>NS</v>
      </c>
      <c r="J126" s="5" t="str">
        <f t="shared" ref="J126" si="291">BB126</f>
        <v>NS</v>
      </c>
      <c r="K126" s="5" t="str">
        <f t="shared" ref="K126" si="292">BT126</f>
        <v>S</v>
      </c>
      <c r="L126" s="17">
        <v>-2.9000000000000001E-2</v>
      </c>
      <c r="M126" s="5" t="str">
        <f t="shared" ref="M126" si="293">IF(ABS(L126)&lt;5%,"VG",IF(ABS(L126)&lt;10%,"G",IF(ABS(L126)&lt;15%,"S","NS")))</f>
        <v>VG</v>
      </c>
      <c r="N126" s="5" t="str">
        <f t="shared" ref="N126" si="294">AO126</f>
        <v>NS</v>
      </c>
      <c r="O126" s="5" t="str">
        <f t="shared" ref="O126" si="295">BD126</f>
        <v>G</v>
      </c>
      <c r="P126" s="5" t="str">
        <f t="shared" ref="P126" si="296">BY126</f>
        <v>NS</v>
      </c>
      <c r="Q126" s="5">
        <v>0.75600000000000001</v>
      </c>
      <c r="R126" s="5" t="str">
        <f t="shared" ref="R126" si="297">IF(Q126&lt;=0.5,"VG",IF(Q126&lt;=0.6,"G",IF(Q126&lt;=0.7,"S","NS")))</f>
        <v>NS</v>
      </c>
      <c r="S126" s="5" t="str">
        <f t="shared" ref="S126" si="298">AN126</f>
        <v>NS</v>
      </c>
      <c r="T126" s="5" t="str">
        <f t="shared" ref="T126" si="299">BF126</f>
        <v>NS</v>
      </c>
      <c r="U126" s="5" t="str">
        <f t="shared" ref="U126" si="300">BX126</f>
        <v>NS</v>
      </c>
      <c r="V126" s="5">
        <v>0.47710000000000002</v>
      </c>
      <c r="W126" s="5" t="str">
        <f t="shared" ref="W126" si="301">IF(V126&gt;0.85,"VG",IF(V126&gt;0.75,"G",IF(V126&gt;0.6,"S","NS")))</f>
        <v>NS</v>
      </c>
      <c r="X126" s="5" t="str">
        <f t="shared" ref="X126" si="302">AP126</f>
        <v>NS</v>
      </c>
      <c r="Y126" s="5" t="str">
        <f t="shared" ref="Y126" si="303">BH126</f>
        <v>NS</v>
      </c>
      <c r="Z126" s="5" t="str">
        <f t="shared" ref="Z126" si="304">BZ126</f>
        <v>NS</v>
      </c>
      <c r="AA126" s="76">
        <v>0.484549486618644</v>
      </c>
      <c r="AB126" s="76">
        <v>0.38027639142194303</v>
      </c>
      <c r="AC126" s="76">
        <v>14.799010010840499</v>
      </c>
      <c r="AD126" s="76">
        <v>11.1423348148207</v>
      </c>
      <c r="AE126" s="76">
        <v>0.71794882365065305</v>
      </c>
      <c r="AF126" s="76">
        <v>0.78722525910825403</v>
      </c>
      <c r="AG126" s="76">
        <v>0.54811663774119601</v>
      </c>
      <c r="AH126" s="76">
        <v>0.44309989892837198</v>
      </c>
      <c r="AI126" s="28" t="s">
        <v>42</v>
      </c>
      <c r="AJ126" s="28" t="s">
        <v>39</v>
      </c>
      <c r="AK126" s="28" t="s">
        <v>42</v>
      </c>
      <c r="AL126" s="28" t="s">
        <v>42</v>
      </c>
      <c r="AM126" s="28" t="s">
        <v>39</v>
      </c>
      <c r="AN126" s="28" t="s">
        <v>39</v>
      </c>
      <c r="AO126" s="28" t="s">
        <v>39</v>
      </c>
      <c r="AP126" s="28" t="s">
        <v>39</v>
      </c>
      <c r="AR126" s="77" t="s">
        <v>47</v>
      </c>
      <c r="AS126" s="76">
        <v>0.40612566257357802</v>
      </c>
      <c r="AT126" s="76">
        <v>0.40751170973063899</v>
      </c>
      <c r="AU126" s="76">
        <v>5.8691993738379802</v>
      </c>
      <c r="AV126" s="76">
        <v>5.7095765691048497</v>
      </c>
      <c r="AW126" s="76">
        <v>0.77063242692377099</v>
      </c>
      <c r="AX126" s="76">
        <v>0.76973260959203305</v>
      </c>
      <c r="AY126" s="76">
        <v>0.46674426659517299</v>
      </c>
      <c r="AZ126" s="76">
        <v>0.46657560903393902</v>
      </c>
      <c r="BA126" s="28" t="s">
        <v>39</v>
      </c>
      <c r="BB126" s="28" t="s">
        <v>39</v>
      </c>
      <c r="BC126" s="28" t="s">
        <v>41</v>
      </c>
      <c r="BD126" s="28" t="s">
        <v>41</v>
      </c>
      <c r="BE126" s="28" t="s">
        <v>39</v>
      </c>
      <c r="BF126" s="28" t="s">
        <v>39</v>
      </c>
      <c r="BG126" s="28" t="s">
        <v>39</v>
      </c>
      <c r="BH126" s="28" t="s">
        <v>39</v>
      </c>
      <c r="BI126" s="57">
        <f t="shared" ref="BI126" si="305">IF(BJ126=AR126,1,0)</f>
        <v>1</v>
      </c>
      <c r="BJ126" s="57" t="s">
        <v>47</v>
      </c>
      <c r="BK126" s="76">
        <v>0.46674383178235301</v>
      </c>
      <c r="BL126" s="76">
        <v>0.45150298851383103</v>
      </c>
      <c r="BM126" s="76">
        <v>13.472234338990299</v>
      </c>
      <c r="BN126" s="76">
        <v>11.931418951461501</v>
      </c>
      <c r="BO126" s="76">
        <v>0.730243910085971</v>
      </c>
      <c r="BP126" s="76">
        <v>0.740605840839896</v>
      </c>
      <c r="BQ126" s="76">
        <v>0.52759629043160605</v>
      </c>
      <c r="BR126" s="76">
        <v>0.50919525165995205</v>
      </c>
      <c r="BS126" s="57" t="s">
        <v>42</v>
      </c>
      <c r="BT126" s="57" t="s">
        <v>42</v>
      </c>
      <c r="BU126" s="57" t="s">
        <v>42</v>
      </c>
      <c r="BV126" s="57" t="s">
        <v>42</v>
      </c>
      <c r="BW126" s="57" t="s">
        <v>39</v>
      </c>
      <c r="BX126" s="57" t="s">
        <v>39</v>
      </c>
      <c r="BY126" s="57" t="s">
        <v>39</v>
      </c>
      <c r="BZ126" s="57" t="s">
        <v>39</v>
      </c>
    </row>
    <row r="127" spans="1:78" s="57" customFormat="1" ht="15" customHeight="1" x14ac:dyDescent="0.3">
      <c r="A127" s="74">
        <v>14159500</v>
      </c>
      <c r="B127" s="57">
        <v>23773009</v>
      </c>
      <c r="C127" s="57" t="s">
        <v>4</v>
      </c>
      <c r="D127" s="75" t="s">
        <v>531</v>
      </c>
      <c r="E127" s="75" t="s">
        <v>221</v>
      </c>
      <c r="F127" s="58"/>
      <c r="G127" s="5">
        <v>0.42699999999999999</v>
      </c>
      <c r="H127" s="5" t="str">
        <f t="shared" ref="H127" si="306">IF(G127&gt;0.8,"VG",IF(G127&gt;0.7,"G",IF(G127&gt;0.45,"S","NS")))</f>
        <v>NS</v>
      </c>
      <c r="I127" s="5" t="str">
        <f t="shared" ref="I127" si="307">AJ127</f>
        <v>NS</v>
      </c>
      <c r="J127" s="5" t="str">
        <f t="shared" ref="J127" si="308">BB127</f>
        <v>NS</v>
      </c>
      <c r="K127" s="5" t="str">
        <f t="shared" ref="K127" si="309">BT127</f>
        <v>S</v>
      </c>
      <c r="L127" s="17">
        <v>-2.9000000000000001E-2</v>
      </c>
      <c r="M127" s="5" t="str">
        <f t="shared" ref="M127" si="310">IF(ABS(L127)&lt;5%,"VG",IF(ABS(L127)&lt;10%,"G",IF(ABS(L127)&lt;15%,"S","NS")))</f>
        <v>VG</v>
      </c>
      <c r="N127" s="5" t="str">
        <f t="shared" ref="N127" si="311">AO127</f>
        <v>NS</v>
      </c>
      <c r="O127" s="5" t="str">
        <f t="shared" ref="O127" si="312">BD127</f>
        <v>G</v>
      </c>
      <c r="P127" s="5" t="str">
        <f t="shared" ref="P127" si="313">BY127</f>
        <v>NS</v>
      </c>
      <c r="Q127" s="5">
        <v>0.75600000000000001</v>
      </c>
      <c r="R127" s="5" t="str">
        <f t="shared" ref="R127" si="314">IF(Q127&lt;=0.5,"VG",IF(Q127&lt;=0.6,"G",IF(Q127&lt;=0.7,"S","NS")))</f>
        <v>NS</v>
      </c>
      <c r="S127" s="5" t="str">
        <f t="shared" ref="S127" si="315">AN127</f>
        <v>NS</v>
      </c>
      <c r="T127" s="5" t="str">
        <f t="shared" ref="T127" si="316">BF127</f>
        <v>NS</v>
      </c>
      <c r="U127" s="5" t="str">
        <f t="shared" ref="U127" si="317">BX127</f>
        <v>NS</v>
      </c>
      <c r="V127" s="5">
        <v>0.47710000000000002</v>
      </c>
      <c r="W127" s="5" t="str">
        <f t="shared" ref="W127" si="318">IF(V127&gt;0.85,"VG",IF(V127&gt;0.75,"G",IF(V127&gt;0.6,"S","NS")))</f>
        <v>NS</v>
      </c>
      <c r="X127" s="5" t="str">
        <f t="shared" ref="X127" si="319">AP127</f>
        <v>NS</v>
      </c>
      <c r="Y127" s="5" t="str">
        <f t="shared" ref="Y127" si="320">BH127</f>
        <v>NS</v>
      </c>
      <c r="Z127" s="5" t="str">
        <f t="shared" ref="Z127" si="321">BZ127</f>
        <v>NS</v>
      </c>
      <c r="AA127" s="76">
        <v>0.484549486618644</v>
      </c>
      <c r="AB127" s="76">
        <v>0.38027639142194303</v>
      </c>
      <c r="AC127" s="76">
        <v>14.799010010840499</v>
      </c>
      <c r="AD127" s="76">
        <v>11.1423348148207</v>
      </c>
      <c r="AE127" s="76">
        <v>0.71794882365065305</v>
      </c>
      <c r="AF127" s="76">
        <v>0.78722525910825403</v>
      </c>
      <c r="AG127" s="76">
        <v>0.54811663774119601</v>
      </c>
      <c r="AH127" s="76">
        <v>0.44309989892837198</v>
      </c>
      <c r="AI127" s="28" t="s">
        <v>42</v>
      </c>
      <c r="AJ127" s="28" t="s">
        <v>39</v>
      </c>
      <c r="AK127" s="28" t="s">
        <v>42</v>
      </c>
      <c r="AL127" s="28" t="s">
        <v>42</v>
      </c>
      <c r="AM127" s="28" t="s">
        <v>39</v>
      </c>
      <c r="AN127" s="28" t="s">
        <v>39</v>
      </c>
      <c r="AO127" s="28" t="s">
        <v>39</v>
      </c>
      <c r="AP127" s="28" t="s">
        <v>39</v>
      </c>
      <c r="AR127" s="77" t="s">
        <v>47</v>
      </c>
      <c r="AS127" s="76">
        <v>0.40612566257357802</v>
      </c>
      <c r="AT127" s="76">
        <v>0.40751170973063899</v>
      </c>
      <c r="AU127" s="76">
        <v>5.8691993738379802</v>
      </c>
      <c r="AV127" s="76">
        <v>5.7095765691048497</v>
      </c>
      <c r="AW127" s="76">
        <v>0.77063242692377099</v>
      </c>
      <c r="AX127" s="76">
        <v>0.76973260959203305</v>
      </c>
      <c r="AY127" s="76">
        <v>0.46674426659517299</v>
      </c>
      <c r="AZ127" s="76">
        <v>0.46657560903393902</v>
      </c>
      <c r="BA127" s="28" t="s">
        <v>39</v>
      </c>
      <c r="BB127" s="28" t="s">
        <v>39</v>
      </c>
      <c r="BC127" s="28" t="s">
        <v>41</v>
      </c>
      <c r="BD127" s="28" t="s">
        <v>41</v>
      </c>
      <c r="BE127" s="28" t="s">
        <v>39</v>
      </c>
      <c r="BF127" s="28" t="s">
        <v>39</v>
      </c>
      <c r="BG127" s="28" t="s">
        <v>39</v>
      </c>
      <c r="BH127" s="28" t="s">
        <v>39</v>
      </c>
      <c r="BI127" s="57">
        <f t="shared" ref="BI127" si="322">IF(BJ127=AR127,1,0)</f>
        <v>1</v>
      </c>
      <c r="BJ127" s="57" t="s">
        <v>47</v>
      </c>
      <c r="BK127" s="76">
        <v>0.46674383178235301</v>
      </c>
      <c r="BL127" s="76">
        <v>0.45150298851383103</v>
      </c>
      <c r="BM127" s="76">
        <v>13.472234338990299</v>
      </c>
      <c r="BN127" s="76">
        <v>11.931418951461501</v>
      </c>
      <c r="BO127" s="76">
        <v>0.730243910085971</v>
      </c>
      <c r="BP127" s="76">
        <v>0.740605840839896</v>
      </c>
      <c r="BQ127" s="76">
        <v>0.52759629043160605</v>
      </c>
      <c r="BR127" s="76">
        <v>0.50919525165995205</v>
      </c>
      <c r="BS127" s="57" t="s">
        <v>42</v>
      </c>
      <c r="BT127" s="57" t="s">
        <v>42</v>
      </c>
      <c r="BU127" s="57" t="s">
        <v>42</v>
      </c>
      <c r="BV127" s="57" t="s">
        <v>42</v>
      </c>
      <c r="BW127" s="57" t="s">
        <v>39</v>
      </c>
      <c r="BX127" s="57" t="s">
        <v>39</v>
      </c>
      <c r="BY127" s="57" t="s">
        <v>39</v>
      </c>
      <c r="BZ127" s="57" t="s">
        <v>39</v>
      </c>
    </row>
    <row r="128" spans="1:78" s="57" customFormat="1" ht="15" customHeight="1" x14ac:dyDescent="0.3">
      <c r="A128" s="74">
        <v>14159500</v>
      </c>
      <c r="B128" s="57">
        <v>23773009</v>
      </c>
      <c r="C128" s="57" t="s">
        <v>4</v>
      </c>
      <c r="D128" s="75" t="s">
        <v>544</v>
      </c>
      <c r="E128" s="75" t="s">
        <v>221</v>
      </c>
      <c r="F128" s="58"/>
      <c r="G128" s="5">
        <v>0.46</v>
      </c>
      <c r="H128" s="5" t="str">
        <f t="shared" ref="H128" si="323">IF(G128&gt;0.8,"VG",IF(G128&gt;0.7,"G",IF(G128&gt;0.45,"S","NS")))</f>
        <v>S</v>
      </c>
      <c r="I128" s="5" t="str">
        <f t="shared" ref="I128" si="324">AJ128</f>
        <v>NS</v>
      </c>
      <c r="J128" s="5" t="str">
        <f t="shared" ref="J128" si="325">BB128</f>
        <v>NS</v>
      </c>
      <c r="K128" s="5" t="str">
        <f t="shared" ref="K128" si="326">BT128</f>
        <v>S</v>
      </c>
      <c r="L128" s="17">
        <v>-1.9599999999999999E-2</v>
      </c>
      <c r="M128" s="5" t="str">
        <f t="shared" ref="M128" si="327">IF(ABS(L128)&lt;5%,"VG",IF(ABS(L128)&lt;10%,"G",IF(ABS(L128)&lt;15%,"S","NS")))</f>
        <v>VG</v>
      </c>
      <c r="N128" s="5" t="str">
        <f t="shared" ref="N128" si="328">AO128</f>
        <v>NS</v>
      </c>
      <c r="O128" s="5" t="str">
        <f t="shared" ref="O128" si="329">BD128</f>
        <v>G</v>
      </c>
      <c r="P128" s="5" t="str">
        <f t="shared" ref="P128" si="330">BY128</f>
        <v>NS</v>
      </c>
      <c r="Q128" s="5">
        <v>0.73499999999999999</v>
      </c>
      <c r="R128" s="5" t="str">
        <f t="shared" ref="R128" si="331">IF(Q128&lt;=0.5,"VG",IF(Q128&lt;=0.6,"G",IF(Q128&lt;=0.7,"S","NS")))</f>
        <v>NS</v>
      </c>
      <c r="S128" s="5" t="str">
        <f t="shared" ref="S128" si="332">AN128</f>
        <v>NS</v>
      </c>
      <c r="T128" s="5" t="str">
        <f t="shared" ref="T128" si="333">BF128</f>
        <v>NS</v>
      </c>
      <c r="U128" s="5" t="str">
        <f t="shared" ref="U128" si="334">BX128</f>
        <v>NS</v>
      </c>
      <c r="V128" s="5">
        <v>0.50180000000000002</v>
      </c>
      <c r="W128" s="5" t="str">
        <f t="shared" ref="W128" si="335">IF(V128&gt;0.85,"VG",IF(V128&gt;0.75,"G",IF(V128&gt;0.6,"S","NS")))</f>
        <v>NS</v>
      </c>
      <c r="X128" s="5" t="str">
        <f t="shared" ref="X128" si="336">AP128</f>
        <v>NS</v>
      </c>
      <c r="Y128" s="5" t="str">
        <f t="shared" ref="Y128" si="337">BH128</f>
        <v>NS</v>
      </c>
      <c r="Z128" s="5" t="str">
        <f t="shared" ref="Z128" si="338">BZ128</f>
        <v>NS</v>
      </c>
      <c r="AA128" s="76">
        <v>0.484549486618644</v>
      </c>
      <c r="AB128" s="76">
        <v>0.38027639142194303</v>
      </c>
      <c r="AC128" s="76">
        <v>14.799010010840499</v>
      </c>
      <c r="AD128" s="76">
        <v>11.1423348148207</v>
      </c>
      <c r="AE128" s="76">
        <v>0.71794882365065305</v>
      </c>
      <c r="AF128" s="76">
        <v>0.78722525910825403</v>
      </c>
      <c r="AG128" s="76">
        <v>0.54811663774119601</v>
      </c>
      <c r="AH128" s="76">
        <v>0.44309989892837198</v>
      </c>
      <c r="AI128" s="28" t="s">
        <v>42</v>
      </c>
      <c r="AJ128" s="28" t="s">
        <v>39</v>
      </c>
      <c r="AK128" s="28" t="s">
        <v>42</v>
      </c>
      <c r="AL128" s="28" t="s">
        <v>42</v>
      </c>
      <c r="AM128" s="28" t="s">
        <v>39</v>
      </c>
      <c r="AN128" s="28" t="s">
        <v>39</v>
      </c>
      <c r="AO128" s="28" t="s">
        <v>39</v>
      </c>
      <c r="AP128" s="28" t="s">
        <v>39</v>
      </c>
      <c r="AR128" s="77" t="s">
        <v>47</v>
      </c>
      <c r="AS128" s="76">
        <v>0.40612566257357802</v>
      </c>
      <c r="AT128" s="76">
        <v>0.40751170973063899</v>
      </c>
      <c r="AU128" s="76">
        <v>5.8691993738379802</v>
      </c>
      <c r="AV128" s="76">
        <v>5.7095765691048497</v>
      </c>
      <c r="AW128" s="76">
        <v>0.77063242692377099</v>
      </c>
      <c r="AX128" s="76">
        <v>0.76973260959203305</v>
      </c>
      <c r="AY128" s="76">
        <v>0.46674426659517299</v>
      </c>
      <c r="AZ128" s="76">
        <v>0.46657560903393902</v>
      </c>
      <c r="BA128" s="28" t="s">
        <v>39</v>
      </c>
      <c r="BB128" s="28" t="s">
        <v>39</v>
      </c>
      <c r="BC128" s="28" t="s">
        <v>41</v>
      </c>
      <c r="BD128" s="28" t="s">
        <v>41</v>
      </c>
      <c r="BE128" s="28" t="s">
        <v>39</v>
      </c>
      <c r="BF128" s="28" t="s">
        <v>39</v>
      </c>
      <c r="BG128" s="28" t="s">
        <v>39</v>
      </c>
      <c r="BH128" s="28" t="s">
        <v>39</v>
      </c>
      <c r="BI128" s="57">
        <f t="shared" ref="BI128" si="339">IF(BJ128=AR128,1,0)</f>
        <v>1</v>
      </c>
      <c r="BJ128" s="57" t="s">
        <v>47</v>
      </c>
      <c r="BK128" s="76">
        <v>0.46674383178235301</v>
      </c>
      <c r="BL128" s="76">
        <v>0.45150298851383103</v>
      </c>
      <c r="BM128" s="76">
        <v>13.472234338990299</v>
      </c>
      <c r="BN128" s="76">
        <v>11.931418951461501</v>
      </c>
      <c r="BO128" s="76">
        <v>0.730243910085971</v>
      </c>
      <c r="BP128" s="76">
        <v>0.740605840839896</v>
      </c>
      <c r="BQ128" s="76">
        <v>0.52759629043160605</v>
      </c>
      <c r="BR128" s="76">
        <v>0.50919525165995205</v>
      </c>
      <c r="BS128" s="57" t="s">
        <v>42</v>
      </c>
      <c r="BT128" s="57" t="s">
        <v>42</v>
      </c>
      <c r="BU128" s="57" t="s">
        <v>42</v>
      </c>
      <c r="BV128" s="57" t="s">
        <v>42</v>
      </c>
      <c r="BW128" s="57" t="s">
        <v>39</v>
      </c>
      <c r="BX128" s="57" t="s">
        <v>39</v>
      </c>
      <c r="BY128" s="57" t="s">
        <v>39</v>
      </c>
      <c r="BZ128" s="57" t="s">
        <v>39</v>
      </c>
    </row>
    <row r="129" spans="1:78" ht="15" customHeight="1" x14ac:dyDescent="0.3">
      <c r="A129" s="1"/>
      <c r="D129" s="85"/>
      <c r="E129" s="85"/>
      <c r="F129" s="60"/>
      <c r="G129" s="7"/>
      <c r="H129" s="7"/>
      <c r="I129" s="7"/>
      <c r="J129" s="7"/>
      <c r="K129" s="7"/>
      <c r="L129" s="56"/>
      <c r="M129" s="7"/>
      <c r="N129" s="7"/>
      <c r="O129" s="7"/>
      <c r="P129" s="7"/>
      <c r="Q129" s="7"/>
      <c r="R129" s="7"/>
      <c r="S129" s="7"/>
      <c r="T129" s="7"/>
      <c r="U129" s="7"/>
      <c r="AA129" s="24"/>
      <c r="AB129" s="24"/>
      <c r="AC129" s="24"/>
      <c r="AD129" s="24"/>
      <c r="AE129" s="24"/>
      <c r="AF129" s="24"/>
      <c r="AG129" s="24"/>
      <c r="AH129" s="24"/>
      <c r="AI129" s="2"/>
      <c r="AJ129" s="2"/>
      <c r="AK129" s="2"/>
      <c r="AL129" s="2"/>
      <c r="AM129" s="2"/>
      <c r="AN129" s="2"/>
      <c r="AO129" s="2"/>
      <c r="AP129" s="2"/>
      <c r="AR129" s="33"/>
      <c r="AS129" s="24"/>
      <c r="AT129" s="24"/>
      <c r="AU129" s="24"/>
      <c r="AV129" s="24"/>
      <c r="AW129" s="24"/>
      <c r="AX129" s="24"/>
      <c r="AY129" s="24"/>
      <c r="AZ129" s="24"/>
      <c r="BA129" s="2"/>
      <c r="BB129" s="2"/>
      <c r="BC129" s="2"/>
      <c r="BD129" s="2"/>
      <c r="BE129" s="2"/>
      <c r="BF129" s="2"/>
      <c r="BG129" s="2"/>
      <c r="BH129" s="2"/>
      <c r="BK129" s="24"/>
      <c r="BL129" s="24"/>
      <c r="BM129" s="24"/>
      <c r="BN129" s="24"/>
      <c r="BO129" s="24"/>
      <c r="BP129" s="24"/>
      <c r="BQ129" s="24"/>
      <c r="BR129" s="24"/>
    </row>
    <row r="130" spans="1:78" s="50" customFormat="1" x14ac:dyDescent="0.3">
      <c r="A130" s="49" t="s">
        <v>48</v>
      </c>
      <c r="B130" s="50">
        <v>23773411</v>
      </c>
      <c r="C130" s="50" t="s">
        <v>5</v>
      </c>
      <c r="D130" s="50" t="s">
        <v>75</v>
      </c>
      <c r="F130" s="58"/>
      <c r="G130" s="51">
        <v>0.84399999999999997</v>
      </c>
      <c r="H130" s="51" t="str">
        <f t="shared" ref="H130:H161" si="340">IF(G130&gt;0.8,"VG",IF(G130&gt;0.7,"G",IF(G130&gt;0.45,"S","NS")))</f>
        <v>VG</v>
      </c>
      <c r="I130" s="51" t="str">
        <f t="shared" ref="I130:I161" si="341">AJ130</f>
        <v>G</v>
      </c>
      <c r="J130" s="51" t="str">
        <f t="shared" ref="J130:J161" si="342">BB130</f>
        <v>G</v>
      </c>
      <c r="K130" s="51" t="str">
        <f t="shared" ref="K130:K161" si="343">BT130</f>
        <v>G</v>
      </c>
      <c r="L130" s="52">
        <v>-6.0000000000000001E-3</v>
      </c>
      <c r="M130" s="51" t="str">
        <f t="shared" ref="M130:M161" si="344">IF(ABS(L130)&lt;5%,"VG",IF(ABS(L130)&lt;10%,"G",IF(ABS(L130)&lt;15%,"S","NS")))</f>
        <v>VG</v>
      </c>
      <c r="N130" s="51" t="str">
        <f t="shared" ref="N130:N161" si="345">AO130</f>
        <v>VG</v>
      </c>
      <c r="O130" s="51" t="str">
        <f t="shared" ref="O130:O161" si="346">BD130</f>
        <v>NS</v>
      </c>
      <c r="P130" s="51" t="str">
        <f t="shared" ref="P130:P161" si="347">BY130</f>
        <v>VG</v>
      </c>
      <c r="Q130" s="51">
        <v>0.39400000000000002</v>
      </c>
      <c r="R130" s="51" t="str">
        <f t="shared" ref="R130:R161" si="348">IF(Q130&lt;=0.5,"VG",IF(Q130&lt;=0.6,"G",IF(Q130&lt;=0.7,"S","NS")))</f>
        <v>VG</v>
      </c>
      <c r="S130" s="51" t="str">
        <f t="shared" ref="S130:S161" si="349">AN130</f>
        <v>G</v>
      </c>
      <c r="T130" s="51" t="str">
        <f t="shared" ref="T130:T161" si="350">BF130</f>
        <v>G</v>
      </c>
      <c r="U130" s="51" t="str">
        <f t="shared" ref="U130:U161" si="351">BX130</f>
        <v>G</v>
      </c>
      <c r="V130" s="51">
        <v>0.84399999999999997</v>
      </c>
      <c r="W130" s="51" t="str">
        <f t="shared" ref="W130:W161" si="352">IF(V130&gt;0.85,"VG",IF(V130&gt;0.75,"G",IF(V130&gt;0.6,"S","NS")))</f>
        <v>G</v>
      </c>
      <c r="X130" s="51" t="str">
        <f t="shared" ref="X130:X161" si="353">AP130</f>
        <v>G</v>
      </c>
      <c r="Y130" s="51" t="str">
        <f t="shared" ref="Y130:Y161" si="354">BH130</f>
        <v>VG</v>
      </c>
      <c r="Z130" s="51" t="str">
        <f t="shared" ref="Z130:Z161" si="355">BZ130</f>
        <v>VG</v>
      </c>
      <c r="AA130" s="53">
        <v>0.73647635295409697</v>
      </c>
      <c r="AB130" s="53">
        <v>0.71217887307743999</v>
      </c>
      <c r="AC130" s="53">
        <v>27.2620221999235</v>
      </c>
      <c r="AD130" s="53">
        <v>24.524223809741301</v>
      </c>
      <c r="AE130" s="53">
        <v>0.51334554351421302</v>
      </c>
      <c r="AF130" s="53">
        <v>0.53648963356486201</v>
      </c>
      <c r="AG130" s="53">
        <v>0.86031266235227699</v>
      </c>
      <c r="AH130" s="53">
        <v>0.80604704905596902</v>
      </c>
      <c r="AI130" s="54" t="s">
        <v>41</v>
      </c>
      <c r="AJ130" s="54" t="s">
        <v>41</v>
      </c>
      <c r="AK130" s="54" t="s">
        <v>39</v>
      </c>
      <c r="AL130" s="54" t="s">
        <v>39</v>
      </c>
      <c r="AM130" s="54" t="s">
        <v>41</v>
      </c>
      <c r="AN130" s="54" t="s">
        <v>41</v>
      </c>
      <c r="AO130" s="54" t="s">
        <v>43</v>
      </c>
      <c r="AP130" s="54" t="s">
        <v>41</v>
      </c>
      <c r="AR130" s="55" t="s">
        <v>49</v>
      </c>
      <c r="AS130" s="53">
        <v>0.73846200721585697</v>
      </c>
      <c r="AT130" s="53">
        <v>0.73940362028250395</v>
      </c>
      <c r="AU130" s="53">
        <v>26.413443273521001</v>
      </c>
      <c r="AV130" s="53">
        <v>26.218954908900098</v>
      </c>
      <c r="AW130" s="53">
        <v>0.51140785365903696</v>
      </c>
      <c r="AX130" s="53">
        <v>0.510486414821683</v>
      </c>
      <c r="AY130" s="53">
        <v>0.85207820283356694</v>
      </c>
      <c r="AZ130" s="53">
        <v>0.85461743340531704</v>
      </c>
      <c r="BA130" s="54" t="s">
        <v>41</v>
      </c>
      <c r="BB130" s="54" t="s">
        <v>41</v>
      </c>
      <c r="BC130" s="54" t="s">
        <v>39</v>
      </c>
      <c r="BD130" s="54" t="s">
        <v>39</v>
      </c>
      <c r="BE130" s="54" t="s">
        <v>41</v>
      </c>
      <c r="BF130" s="54" t="s">
        <v>41</v>
      </c>
      <c r="BG130" s="54" t="s">
        <v>43</v>
      </c>
      <c r="BH130" s="54" t="s">
        <v>43</v>
      </c>
      <c r="BI130" s="50">
        <f t="shared" ref="BI130:BI161" si="356">IF(BJ130=AR130,1,0)</f>
        <v>1</v>
      </c>
      <c r="BJ130" s="50" t="s">
        <v>49</v>
      </c>
      <c r="BK130" s="53">
        <v>0.739728356583635</v>
      </c>
      <c r="BL130" s="53">
        <v>0.74088756788968202</v>
      </c>
      <c r="BM130" s="53">
        <v>26.943030662540899</v>
      </c>
      <c r="BN130" s="53">
        <v>26.625025595358</v>
      </c>
      <c r="BO130" s="53">
        <v>0.51016825010614397</v>
      </c>
      <c r="BP130" s="53">
        <v>0.50903087539983105</v>
      </c>
      <c r="BQ130" s="53">
        <v>0.85983829217951901</v>
      </c>
      <c r="BR130" s="53">
        <v>0.86117403136036696</v>
      </c>
      <c r="BS130" s="50" t="s">
        <v>41</v>
      </c>
      <c r="BT130" s="50" t="s">
        <v>41</v>
      </c>
      <c r="BU130" s="50" t="s">
        <v>39</v>
      </c>
      <c r="BV130" s="50" t="s">
        <v>39</v>
      </c>
      <c r="BW130" s="50" t="s">
        <v>41</v>
      </c>
      <c r="BX130" s="50" t="s">
        <v>41</v>
      </c>
      <c r="BY130" s="50" t="s">
        <v>43</v>
      </c>
      <c r="BZ130" s="50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81</v>
      </c>
      <c r="F131" s="58"/>
      <c r="G131" s="51">
        <v>0.81</v>
      </c>
      <c r="H131" s="51" t="str">
        <f t="shared" si="340"/>
        <v>VG</v>
      </c>
      <c r="I131" s="51" t="str">
        <f t="shared" si="341"/>
        <v>G</v>
      </c>
      <c r="J131" s="51" t="str">
        <f t="shared" si="342"/>
        <v>G</v>
      </c>
      <c r="K131" s="51" t="str">
        <f t="shared" si="343"/>
        <v>G</v>
      </c>
      <c r="L131" s="52">
        <v>-6.2E-2</v>
      </c>
      <c r="M131" s="51" t="str">
        <f t="shared" si="344"/>
        <v>G</v>
      </c>
      <c r="N131" s="51" t="str">
        <f t="shared" si="345"/>
        <v>VG</v>
      </c>
      <c r="O131" s="51" t="str">
        <f t="shared" si="346"/>
        <v>NS</v>
      </c>
      <c r="P131" s="51" t="str">
        <f t="shared" si="347"/>
        <v>VG</v>
      </c>
      <c r="Q131" s="51">
        <v>0.44</v>
      </c>
      <c r="R131" s="51" t="str">
        <f t="shared" si="348"/>
        <v>VG</v>
      </c>
      <c r="S131" s="51" t="str">
        <f t="shared" si="349"/>
        <v>G</v>
      </c>
      <c r="T131" s="51" t="str">
        <f t="shared" si="350"/>
        <v>G</v>
      </c>
      <c r="U131" s="51" t="str">
        <f t="shared" si="351"/>
        <v>G</v>
      </c>
      <c r="V131" s="51">
        <v>0.81</v>
      </c>
      <c r="W131" s="51" t="str">
        <f t="shared" si="352"/>
        <v>G</v>
      </c>
      <c r="X131" s="51" t="str">
        <f t="shared" si="353"/>
        <v>G</v>
      </c>
      <c r="Y131" s="51" t="str">
        <f t="shared" si="354"/>
        <v>VG</v>
      </c>
      <c r="Z131" s="51" t="str">
        <f t="shared" si="355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356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87</v>
      </c>
      <c r="F132" s="58"/>
      <c r="G132" s="51">
        <v>0.81</v>
      </c>
      <c r="H132" s="51" t="str">
        <f t="shared" si="340"/>
        <v>VG</v>
      </c>
      <c r="I132" s="51" t="str">
        <f t="shared" si="341"/>
        <v>G</v>
      </c>
      <c r="J132" s="51" t="str">
        <f t="shared" si="342"/>
        <v>G</v>
      </c>
      <c r="K132" s="51" t="str">
        <f t="shared" si="343"/>
        <v>G</v>
      </c>
      <c r="L132" s="52">
        <v>-6.2E-2</v>
      </c>
      <c r="M132" s="51" t="str">
        <f t="shared" si="344"/>
        <v>G</v>
      </c>
      <c r="N132" s="51" t="str">
        <f t="shared" si="345"/>
        <v>VG</v>
      </c>
      <c r="O132" s="51" t="str">
        <f t="shared" si="346"/>
        <v>NS</v>
      </c>
      <c r="P132" s="51" t="str">
        <f t="shared" si="347"/>
        <v>VG</v>
      </c>
      <c r="Q132" s="51">
        <v>0.44</v>
      </c>
      <c r="R132" s="51" t="str">
        <f t="shared" si="348"/>
        <v>VG</v>
      </c>
      <c r="S132" s="51" t="str">
        <f t="shared" si="349"/>
        <v>G</v>
      </c>
      <c r="T132" s="51" t="str">
        <f t="shared" si="350"/>
        <v>G</v>
      </c>
      <c r="U132" s="51" t="str">
        <f t="shared" si="351"/>
        <v>G</v>
      </c>
      <c r="V132" s="51">
        <v>0.81</v>
      </c>
      <c r="W132" s="51" t="str">
        <f t="shared" si="352"/>
        <v>G</v>
      </c>
      <c r="X132" s="51" t="str">
        <f t="shared" si="353"/>
        <v>G</v>
      </c>
      <c r="Y132" s="51" t="str">
        <f t="shared" si="354"/>
        <v>VG</v>
      </c>
      <c r="Z132" s="51" t="str">
        <f t="shared" si="355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356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88</v>
      </c>
      <c r="F133" s="58"/>
      <c r="G133" s="51">
        <v>0.81</v>
      </c>
      <c r="H133" s="51" t="str">
        <f t="shared" si="340"/>
        <v>VG</v>
      </c>
      <c r="I133" s="51" t="str">
        <f t="shared" si="341"/>
        <v>G</v>
      </c>
      <c r="J133" s="51" t="str">
        <f t="shared" si="342"/>
        <v>G</v>
      </c>
      <c r="K133" s="51" t="str">
        <f t="shared" si="343"/>
        <v>G</v>
      </c>
      <c r="L133" s="52">
        <v>-1E-3</v>
      </c>
      <c r="M133" s="51" t="str">
        <f t="shared" si="344"/>
        <v>VG</v>
      </c>
      <c r="N133" s="51" t="str">
        <f t="shared" si="345"/>
        <v>VG</v>
      </c>
      <c r="O133" s="51" t="str">
        <f t="shared" si="346"/>
        <v>NS</v>
      </c>
      <c r="P133" s="51" t="str">
        <f t="shared" si="347"/>
        <v>VG</v>
      </c>
      <c r="Q133" s="51">
        <v>0.43</v>
      </c>
      <c r="R133" s="51" t="str">
        <f t="shared" si="348"/>
        <v>VG</v>
      </c>
      <c r="S133" s="51" t="str">
        <f t="shared" si="349"/>
        <v>G</v>
      </c>
      <c r="T133" s="51" t="str">
        <f t="shared" si="350"/>
        <v>G</v>
      </c>
      <c r="U133" s="51" t="str">
        <f t="shared" si="351"/>
        <v>G</v>
      </c>
      <c r="V133" s="83">
        <v>0.81</v>
      </c>
      <c r="W133" s="51" t="str">
        <f t="shared" si="352"/>
        <v>G</v>
      </c>
      <c r="X133" s="51" t="str">
        <f t="shared" si="353"/>
        <v>G</v>
      </c>
      <c r="Y133" s="51" t="str">
        <f t="shared" si="354"/>
        <v>VG</v>
      </c>
      <c r="Z133" s="51" t="str">
        <f t="shared" si="355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356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50" customFormat="1" x14ac:dyDescent="0.3">
      <c r="A134" s="49" t="s">
        <v>48</v>
      </c>
      <c r="B134" s="50">
        <v>23773411</v>
      </c>
      <c r="C134" s="50" t="s">
        <v>5</v>
      </c>
      <c r="D134" s="50" t="s">
        <v>89</v>
      </c>
      <c r="F134" s="58"/>
      <c r="G134" s="51">
        <v>0.8</v>
      </c>
      <c r="H134" s="51" t="str">
        <f t="shared" si="340"/>
        <v>G</v>
      </c>
      <c r="I134" s="51" t="str">
        <f t="shared" si="341"/>
        <v>G</v>
      </c>
      <c r="J134" s="51" t="str">
        <f t="shared" si="342"/>
        <v>G</v>
      </c>
      <c r="K134" s="51" t="str">
        <f t="shared" si="343"/>
        <v>G</v>
      </c>
      <c r="L134" s="52">
        <v>8.6999999999999994E-2</v>
      </c>
      <c r="M134" s="51" t="str">
        <f t="shared" si="344"/>
        <v>G</v>
      </c>
      <c r="N134" s="51" t="str">
        <f t="shared" si="345"/>
        <v>VG</v>
      </c>
      <c r="O134" s="51" t="str">
        <f t="shared" si="346"/>
        <v>NS</v>
      </c>
      <c r="P134" s="51" t="str">
        <f t="shared" si="347"/>
        <v>VG</v>
      </c>
      <c r="Q134" s="51">
        <v>0.44</v>
      </c>
      <c r="R134" s="51" t="str">
        <f t="shared" si="348"/>
        <v>VG</v>
      </c>
      <c r="S134" s="51" t="str">
        <f t="shared" si="349"/>
        <v>G</v>
      </c>
      <c r="T134" s="51" t="str">
        <f t="shared" si="350"/>
        <v>G</v>
      </c>
      <c r="U134" s="51" t="str">
        <f t="shared" si="351"/>
        <v>G</v>
      </c>
      <c r="V134" s="83">
        <v>0.81</v>
      </c>
      <c r="W134" s="51" t="str">
        <f t="shared" si="352"/>
        <v>G</v>
      </c>
      <c r="X134" s="51" t="str">
        <f t="shared" si="353"/>
        <v>G</v>
      </c>
      <c r="Y134" s="51" t="str">
        <f t="shared" si="354"/>
        <v>VG</v>
      </c>
      <c r="Z134" s="51" t="str">
        <f t="shared" si="355"/>
        <v>VG</v>
      </c>
      <c r="AA134" s="53">
        <v>0.73647635295409697</v>
      </c>
      <c r="AB134" s="53">
        <v>0.71217887307743999</v>
      </c>
      <c r="AC134" s="53">
        <v>27.2620221999235</v>
      </c>
      <c r="AD134" s="53">
        <v>24.524223809741301</v>
      </c>
      <c r="AE134" s="53">
        <v>0.51334554351421302</v>
      </c>
      <c r="AF134" s="53">
        <v>0.53648963356486201</v>
      </c>
      <c r="AG134" s="53">
        <v>0.86031266235227699</v>
      </c>
      <c r="AH134" s="53">
        <v>0.80604704905596902</v>
      </c>
      <c r="AI134" s="54" t="s">
        <v>41</v>
      </c>
      <c r="AJ134" s="54" t="s">
        <v>41</v>
      </c>
      <c r="AK134" s="54" t="s">
        <v>39</v>
      </c>
      <c r="AL134" s="54" t="s">
        <v>39</v>
      </c>
      <c r="AM134" s="54" t="s">
        <v>41</v>
      </c>
      <c r="AN134" s="54" t="s">
        <v>41</v>
      </c>
      <c r="AO134" s="54" t="s">
        <v>43</v>
      </c>
      <c r="AP134" s="54" t="s">
        <v>41</v>
      </c>
      <c r="AR134" s="55" t="s">
        <v>49</v>
      </c>
      <c r="AS134" s="53">
        <v>0.73846200721585697</v>
      </c>
      <c r="AT134" s="53">
        <v>0.73940362028250395</v>
      </c>
      <c r="AU134" s="53">
        <v>26.413443273521001</v>
      </c>
      <c r="AV134" s="53">
        <v>26.218954908900098</v>
      </c>
      <c r="AW134" s="53">
        <v>0.51140785365903696</v>
      </c>
      <c r="AX134" s="53">
        <v>0.510486414821683</v>
      </c>
      <c r="AY134" s="53">
        <v>0.85207820283356694</v>
      </c>
      <c r="AZ134" s="53">
        <v>0.85461743340531704</v>
      </c>
      <c r="BA134" s="54" t="s">
        <v>41</v>
      </c>
      <c r="BB134" s="54" t="s">
        <v>41</v>
      </c>
      <c r="BC134" s="54" t="s">
        <v>39</v>
      </c>
      <c r="BD134" s="54" t="s">
        <v>39</v>
      </c>
      <c r="BE134" s="54" t="s">
        <v>41</v>
      </c>
      <c r="BF134" s="54" t="s">
        <v>41</v>
      </c>
      <c r="BG134" s="54" t="s">
        <v>43</v>
      </c>
      <c r="BH134" s="54" t="s">
        <v>43</v>
      </c>
      <c r="BI134" s="50">
        <f t="shared" si="356"/>
        <v>1</v>
      </c>
      <c r="BJ134" s="50" t="s">
        <v>49</v>
      </c>
      <c r="BK134" s="53">
        <v>0.739728356583635</v>
      </c>
      <c r="BL134" s="53">
        <v>0.74088756788968202</v>
      </c>
      <c r="BM134" s="53">
        <v>26.943030662540899</v>
      </c>
      <c r="BN134" s="53">
        <v>26.625025595358</v>
      </c>
      <c r="BO134" s="53">
        <v>0.51016825010614397</v>
      </c>
      <c r="BP134" s="53">
        <v>0.50903087539983105</v>
      </c>
      <c r="BQ134" s="53">
        <v>0.85983829217951901</v>
      </c>
      <c r="BR134" s="53">
        <v>0.86117403136036696</v>
      </c>
      <c r="BS134" s="50" t="s">
        <v>41</v>
      </c>
      <c r="BT134" s="50" t="s">
        <v>41</v>
      </c>
      <c r="BU134" s="50" t="s">
        <v>39</v>
      </c>
      <c r="BV134" s="50" t="s">
        <v>39</v>
      </c>
      <c r="BW134" s="50" t="s">
        <v>41</v>
      </c>
      <c r="BX134" s="50" t="s">
        <v>41</v>
      </c>
      <c r="BY134" s="50" t="s">
        <v>43</v>
      </c>
      <c r="BZ134" s="50" t="s">
        <v>43</v>
      </c>
    </row>
    <row r="135" spans="1:78" s="34" customFormat="1" x14ac:dyDescent="0.3">
      <c r="A135" s="35" t="s">
        <v>48</v>
      </c>
      <c r="B135" s="34">
        <v>23773411</v>
      </c>
      <c r="C135" s="34" t="s">
        <v>5</v>
      </c>
      <c r="D135" s="34" t="s">
        <v>105</v>
      </c>
      <c r="F135" s="80"/>
      <c r="G135" s="36">
        <v>0.83</v>
      </c>
      <c r="H135" s="36" t="str">
        <f t="shared" si="340"/>
        <v>VG</v>
      </c>
      <c r="I135" s="36" t="str">
        <f t="shared" si="341"/>
        <v>G</v>
      </c>
      <c r="J135" s="36" t="str">
        <f t="shared" si="342"/>
        <v>G</v>
      </c>
      <c r="K135" s="36" t="str">
        <f t="shared" si="343"/>
        <v>G</v>
      </c>
      <c r="L135" s="37">
        <v>0.151</v>
      </c>
      <c r="M135" s="36" t="str">
        <f t="shared" si="344"/>
        <v>NS</v>
      </c>
      <c r="N135" s="36" t="str">
        <f t="shared" si="345"/>
        <v>VG</v>
      </c>
      <c r="O135" s="36" t="str">
        <f t="shared" si="346"/>
        <v>NS</v>
      </c>
      <c r="P135" s="36" t="str">
        <f t="shared" si="347"/>
        <v>VG</v>
      </c>
      <c r="Q135" s="36">
        <v>0.41</v>
      </c>
      <c r="R135" s="36" t="str">
        <f t="shared" si="348"/>
        <v>VG</v>
      </c>
      <c r="S135" s="36" t="str">
        <f t="shared" si="349"/>
        <v>G</v>
      </c>
      <c r="T135" s="36" t="str">
        <f t="shared" si="350"/>
        <v>G</v>
      </c>
      <c r="U135" s="36" t="str">
        <f t="shared" si="351"/>
        <v>G</v>
      </c>
      <c r="V135" s="91">
        <v>0.85</v>
      </c>
      <c r="W135" s="36" t="str">
        <f t="shared" si="352"/>
        <v>G</v>
      </c>
      <c r="X135" s="36" t="str">
        <f t="shared" si="353"/>
        <v>G</v>
      </c>
      <c r="Y135" s="36" t="str">
        <f t="shared" si="354"/>
        <v>VG</v>
      </c>
      <c r="Z135" s="36" t="str">
        <f t="shared" si="355"/>
        <v>VG</v>
      </c>
      <c r="AA135" s="38">
        <v>0.73647635295409697</v>
      </c>
      <c r="AB135" s="38">
        <v>0.71217887307743999</v>
      </c>
      <c r="AC135" s="38">
        <v>27.2620221999235</v>
      </c>
      <c r="AD135" s="38">
        <v>24.524223809741301</v>
      </c>
      <c r="AE135" s="38">
        <v>0.51334554351421302</v>
      </c>
      <c r="AF135" s="38">
        <v>0.53648963356486201</v>
      </c>
      <c r="AG135" s="38">
        <v>0.86031266235227699</v>
      </c>
      <c r="AH135" s="38">
        <v>0.80604704905596902</v>
      </c>
      <c r="AI135" s="39" t="s">
        <v>41</v>
      </c>
      <c r="AJ135" s="39" t="s">
        <v>41</v>
      </c>
      <c r="AK135" s="39" t="s">
        <v>39</v>
      </c>
      <c r="AL135" s="39" t="s">
        <v>39</v>
      </c>
      <c r="AM135" s="39" t="s">
        <v>41</v>
      </c>
      <c r="AN135" s="39" t="s">
        <v>41</v>
      </c>
      <c r="AO135" s="39" t="s">
        <v>43</v>
      </c>
      <c r="AP135" s="39" t="s">
        <v>41</v>
      </c>
      <c r="AR135" s="40" t="s">
        <v>49</v>
      </c>
      <c r="AS135" s="38">
        <v>0.73846200721585697</v>
      </c>
      <c r="AT135" s="38">
        <v>0.73940362028250395</v>
      </c>
      <c r="AU135" s="38">
        <v>26.413443273521001</v>
      </c>
      <c r="AV135" s="38">
        <v>26.218954908900098</v>
      </c>
      <c r="AW135" s="38">
        <v>0.51140785365903696</v>
      </c>
      <c r="AX135" s="38">
        <v>0.510486414821683</v>
      </c>
      <c r="AY135" s="38">
        <v>0.85207820283356694</v>
      </c>
      <c r="AZ135" s="38">
        <v>0.85461743340531704</v>
      </c>
      <c r="BA135" s="39" t="s">
        <v>41</v>
      </c>
      <c r="BB135" s="39" t="s">
        <v>41</v>
      </c>
      <c r="BC135" s="39" t="s">
        <v>39</v>
      </c>
      <c r="BD135" s="39" t="s">
        <v>39</v>
      </c>
      <c r="BE135" s="39" t="s">
        <v>41</v>
      </c>
      <c r="BF135" s="39" t="s">
        <v>41</v>
      </c>
      <c r="BG135" s="39" t="s">
        <v>43</v>
      </c>
      <c r="BH135" s="39" t="s">
        <v>43</v>
      </c>
      <c r="BI135" s="34">
        <f t="shared" si="356"/>
        <v>1</v>
      </c>
      <c r="BJ135" s="34" t="s">
        <v>49</v>
      </c>
      <c r="BK135" s="38">
        <v>0.739728356583635</v>
      </c>
      <c r="BL135" s="38">
        <v>0.74088756788968202</v>
      </c>
      <c r="BM135" s="38">
        <v>26.943030662540899</v>
      </c>
      <c r="BN135" s="38">
        <v>26.625025595358</v>
      </c>
      <c r="BO135" s="38">
        <v>0.51016825010614397</v>
      </c>
      <c r="BP135" s="38">
        <v>0.50903087539983105</v>
      </c>
      <c r="BQ135" s="38">
        <v>0.85983829217951901</v>
      </c>
      <c r="BR135" s="38">
        <v>0.86117403136036696</v>
      </c>
      <c r="BS135" s="34" t="s">
        <v>41</v>
      </c>
      <c r="BT135" s="34" t="s">
        <v>41</v>
      </c>
      <c r="BU135" s="34" t="s">
        <v>39</v>
      </c>
      <c r="BV135" s="34" t="s">
        <v>39</v>
      </c>
      <c r="BW135" s="34" t="s">
        <v>41</v>
      </c>
      <c r="BX135" s="34" t="s">
        <v>41</v>
      </c>
      <c r="BY135" s="34" t="s">
        <v>43</v>
      </c>
      <c r="BZ135" s="34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106</v>
      </c>
      <c r="F136" s="59"/>
      <c r="G136" s="51">
        <v>0.84</v>
      </c>
      <c r="H136" s="51" t="str">
        <f t="shared" si="340"/>
        <v>VG</v>
      </c>
      <c r="I136" s="51" t="str">
        <f t="shared" si="341"/>
        <v>G</v>
      </c>
      <c r="J136" s="51" t="str">
        <f t="shared" si="342"/>
        <v>G</v>
      </c>
      <c r="K136" s="51" t="str">
        <f t="shared" si="343"/>
        <v>G</v>
      </c>
      <c r="L136" s="52">
        <v>0.124</v>
      </c>
      <c r="M136" s="51" t="str">
        <f t="shared" si="344"/>
        <v>S</v>
      </c>
      <c r="N136" s="51" t="str">
        <f t="shared" si="345"/>
        <v>VG</v>
      </c>
      <c r="O136" s="51" t="str">
        <f t="shared" si="346"/>
        <v>NS</v>
      </c>
      <c r="P136" s="51" t="str">
        <f t="shared" si="347"/>
        <v>VG</v>
      </c>
      <c r="Q136" s="51">
        <v>0.4</v>
      </c>
      <c r="R136" s="51" t="str">
        <f t="shared" si="348"/>
        <v>VG</v>
      </c>
      <c r="S136" s="51" t="str">
        <f t="shared" si="349"/>
        <v>G</v>
      </c>
      <c r="T136" s="51" t="str">
        <f t="shared" si="350"/>
        <v>G</v>
      </c>
      <c r="U136" s="51" t="str">
        <f t="shared" si="351"/>
        <v>G</v>
      </c>
      <c r="V136" s="94">
        <v>0.85399999999999998</v>
      </c>
      <c r="W136" s="51" t="str">
        <f t="shared" si="352"/>
        <v>VG</v>
      </c>
      <c r="X136" s="51" t="str">
        <f t="shared" si="353"/>
        <v>G</v>
      </c>
      <c r="Y136" s="51" t="str">
        <f t="shared" si="354"/>
        <v>VG</v>
      </c>
      <c r="Z136" s="51" t="str">
        <f t="shared" si="355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356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108</v>
      </c>
      <c r="F137" s="59"/>
      <c r="G137" s="51">
        <v>0.85</v>
      </c>
      <c r="H137" s="51" t="str">
        <f t="shared" si="340"/>
        <v>VG</v>
      </c>
      <c r="I137" s="51" t="str">
        <f t="shared" si="341"/>
        <v>G</v>
      </c>
      <c r="J137" s="51" t="str">
        <f t="shared" si="342"/>
        <v>G</v>
      </c>
      <c r="K137" s="51" t="str">
        <f t="shared" si="343"/>
        <v>G</v>
      </c>
      <c r="L137" s="52">
        <v>8.2000000000000003E-2</v>
      </c>
      <c r="M137" s="51" t="str">
        <f t="shared" si="344"/>
        <v>G</v>
      </c>
      <c r="N137" s="51" t="str">
        <f t="shared" si="345"/>
        <v>VG</v>
      </c>
      <c r="O137" s="51" t="str">
        <f t="shared" si="346"/>
        <v>NS</v>
      </c>
      <c r="P137" s="51" t="str">
        <f t="shared" si="347"/>
        <v>VG</v>
      </c>
      <c r="Q137" s="51">
        <v>0.39</v>
      </c>
      <c r="R137" s="51" t="str">
        <f t="shared" si="348"/>
        <v>VG</v>
      </c>
      <c r="S137" s="51" t="str">
        <f t="shared" si="349"/>
        <v>G</v>
      </c>
      <c r="T137" s="51" t="str">
        <f t="shared" si="350"/>
        <v>G</v>
      </c>
      <c r="U137" s="51" t="str">
        <f t="shared" si="351"/>
        <v>G</v>
      </c>
      <c r="V137" s="94">
        <v>0.85799999999999998</v>
      </c>
      <c r="W137" s="51" t="str">
        <f t="shared" si="352"/>
        <v>VG</v>
      </c>
      <c r="X137" s="51" t="str">
        <f t="shared" si="353"/>
        <v>G</v>
      </c>
      <c r="Y137" s="51" t="str">
        <f t="shared" si="354"/>
        <v>VG</v>
      </c>
      <c r="Z137" s="51" t="str">
        <f t="shared" si="355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356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109</v>
      </c>
      <c r="F138" s="59"/>
      <c r="G138" s="51">
        <v>0.86</v>
      </c>
      <c r="H138" s="51" t="str">
        <f t="shared" si="340"/>
        <v>VG</v>
      </c>
      <c r="I138" s="51" t="str">
        <f t="shared" si="341"/>
        <v>G</v>
      </c>
      <c r="J138" s="51" t="str">
        <f t="shared" si="342"/>
        <v>G</v>
      </c>
      <c r="K138" s="51" t="str">
        <f t="shared" si="343"/>
        <v>G</v>
      </c>
      <c r="L138" s="52">
        <v>5.5E-2</v>
      </c>
      <c r="M138" s="51" t="str">
        <f t="shared" si="344"/>
        <v>G</v>
      </c>
      <c r="N138" s="51" t="str">
        <f t="shared" si="345"/>
        <v>VG</v>
      </c>
      <c r="O138" s="51" t="str">
        <f t="shared" si="346"/>
        <v>NS</v>
      </c>
      <c r="P138" s="51" t="str">
        <f t="shared" si="347"/>
        <v>VG</v>
      </c>
      <c r="Q138" s="51">
        <v>0.38</v>
      </c>
      <c r="R138" s="51" t="str">
        <f t="shared" si="348"/>
        <v>VG</v>
      </c>
      <c r="S138" s="51" t="str">
        <f t="shared" si="349"/>
        <v>G</v>
      </c>
      <c r="T138" s="51" t="str">
        <f t="shared" si="350"/>
        <v>G</v>
      </c>
      <c r="U138" s="51" t="str">
        <f t="shared" si="351"/>
        <v>G</v>
      </c>
      <c r="V138" s="94">
        <v>0.86</v>
      </c>
      <c r="W138" s="51" t="str">
        <f t="shared" si="352"/>
        <v>VG</v>
      </c>
      <c r="X138" s="51" t="str">
        <f t="shared" si="353"/>
        <v>G</v>
      </c>
      <c r="Y138" s="51" t="str">
        <f t="shared" si="354"/>
        <v>VG</v>
      </c>
      <c r="Z138" s="51" t="str">
        <f t="shared" si="355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356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121</v>
      </c>
      <c r="E139" s="50" t="s">
        <v>127</v>
      </c>
      <c r="F139" s="59"/>
      <c r="G139" s="51">
        <v>0.86</v>
      </c>
      <c r="H139" s="51" t="str">
        <f t="shared" si="340"/>
        <v>VG</v>
      </c>
      <c r="I139" s="51" t="str">
        <f t="shared" si="341"/>
        <v>G</v>
      </c>
      <c r="J139" s="51" t="str">
        <f t="shared" si="342"/>
        <v>G</v>
      </c>
      <c r="K139" s="51" t="str">
        <f t="shared" si="343"/>
        <v>G</v>
      </c>
      <c r="L139" s="52">
        <v>3.6999999999999998E-2</v>
      </c>
      <c r="M139" s="51" t="str">
        <f t="shared" si="344"/>
        <v>VG</v>
      </c>
      <c r="N139" s="51" t="str">
        <f t="shared" si="345"/>
        <v>VG</v>
      </c>
      <c r="O139" s="51" t="str">
        <f t="shared" si="346"/>
        <v>NS</v>
      </c>
      <c r="P139" s="51" t="str">
        <f t="shared" si="347"/>
        <v>VG</v>
      </c>
      <c r="Q139" s="51">
        <v>0.38</v>
      </c>
      <c r="R139" s="51" t="str">
        <f t="shared" si="348"/>
        <v>VG</v>
      </c>
      <c r="S139" s="51" t="str">
        <f t="shared" si="349"/>
        <v>G</v>
      </c>
      <c r="T139" s="51" t="str">
        <f t="shared" si="350"/>
        <v>G</v>
      </c>
      <c r="U139" s="51" t="str">
        <f t="shared" si="351"/>
        <v>G</v>
      </c>
      <c r="V139" s="94">
        <v>0.86</v>
      </c>
      <c r="W139" s="51" t="str">
        <f t="shared" si="352"/>
        <v>VG</v>
      </c>
      <c r="X139" s="51" t="str">
        <f t="shared" si="353"/>
        <v>G</v>
      </c>
      <c r="Y139" s="51" t="str">
        <f t="shared" si="354"/>
        <v>VG</v>
      </c>
      <c r="Z139" s="51" t="str">
        <f t="shared" si="355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356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147</v>
      </c>
      <c r="E140" s="50" t="s">
        <v>128</v>
      </c>
      <c r="F140" s="59"/>
      <c r="G140" s="51">
        <v>0.86</v>
      </c>
      <c r="H140" s="51" t="str">
        <f t="shared" si="340"/>
        <v>VG</v>
      </c>
      <c r="I140" s="51" t="str">
        <f t="shared" si="341"/>
        <v>G</v>
      </c>
      <c r="J140" s="51" t="str">
        <f t="shared" si="342"/>
        <v>G</v>
      </c>
      <c r="K140" s="51" t="str">
        <f t="shared" si="343"/>
        <v>G</v>
      </c>
      <c r="L140" s="52">
        <v>-1.1000000000000001E-3</v>
      </c>
      <c r="M140" s="51" t="str">
        <f t="shared" si="344"/>
        <v>VG</v>
      </c>
      <c r="N140" s="51" t="str">
        <f t="shared" si="345"/>
        <v>VG</v>
      </c>
      <c r="O140" s="51" t="str">
        <f t="shared" si="346"/>
        <v>NS</v>
      </c>
      <c r="P140" s="51" t="str">
        <f t="shared" si="347"/>
        <v>VG</v>
      </c>
      <c r="Q140" s="51">
        <v>0.38</v>
      </c>
      <c r="R140" s="51" t="str">
        <f t="shared" si="348"/>
        <v>VG</v>
      </c>
      <c r="S140" s="51" t="str">
        <f t="shared" si="349"/>
        <v>G</v>
      </c>
      <c r="T140" s="51" t="str">
        <f t="shared" si="350"/>
        <v>G</v>
      </c>
      <c r="U140" s="51" t="str">
        <f t="shared" si="351"/>
        <v>G</v>
      </c>
      <c r="V140" s="94">
        <v>0.86</v>
      </c>
      <c r="W140" s="51" t="str">
        <f t="shared" si="352"/>
        <v>VG</v>
      </c>
      <c r="X140" s="51" t="str">
        <f t="shared" si="353"/>
        <v>G</v>
      </c>
      <c r="Y140" s="51" t="str">
        <f t="shared" si="354"/>
        <v>VG</v>
      </c>
      <c r="Z140" s="51" t="str">
        <f t="shared" si="355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356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157</v>
      </c>
      <c r="E141" s="50" t="s">
        <v>156</v>
      </c>
      <c r="F141" s="59"/>
      <c r="G141" s="51">
        <v>0.75</v>
      </c>
      <c r="H141" s="51" t="str">
        <f t="shared" si="340"/>
        <v>G</v>
      </c>
      <c r="I141" s="51" t="str">
        <f t="shared" si="341"/>
        <v>G</v>
      </c>
      <c r="J141" s="51" t="str">
        <f t="shared" si="342"/>
        <v>G</v>
      </c>
      <c r="K141" s="51" t="str">
        <f t="shared" si="343"/>
        <v>G</v>
      </c>
      <c r="L141" s="52">
        <v>-0.14299999999999999</v>
      </c>
      <c r="M141" s="51" t="str">
        <f t="shared" si="344"/>
        <v>S</v>
      </c>
      <c r="N141" s="51" t="str">
        <f t="shared" si="345"/>
        <v>VG</v>
      </c>
      <c r="O141" s="51" t="str">
        <f t="shared" si="346"/>
        <v>NS</v>
      </c>
      <c r="P141" s="51" t="str">
        <f t="shared" si="347"/>
        <v>VG</v>
      </c>
      <c r="Q141" s="51">
        <v>0.49</v>
      </c>
      <c r="R141" s="51" t="str">
        <f t="shared" si="348"/>
        <v>VG</v>
      </c>
      <c r="S141" s="51" t="str">
        <f t="shared" si="349"/>
        <v>G</v>
      </c>
      <c r="T141" s="51" t="str">
        <f t="shared" si="350"/>
        <v>G</v>
      </c>
      <c r="U141" s="51" t="str">
        <f t="shared" si="351"/>
        <v>G</v>
      </c>
      <c r="V141" s="94">
        <v>0.80059999999999998</v>
      </c>
      <c r="W141" s="51" t="str">
        <f t="shared" si="352"/>
        <v>G</v>
      </c>
      <c r="X141" s="51" t="str">
        <f t="shared" si="353"/>
        <v>G</v>
      </c>
      <c r="Y141" s="51" t="str">
        <f t="shared" si="354"/>
        <v>VG</v>
      </c>
      <c r="Z141" s="51" t="str">
        <f t="shared" si="355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356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50" customFormat="1" x14ac:dyDescent="0.3">
      <c r="A142" s="49" t="s">
        <v>48</v>
      </c>
      <c r="B142" s="50">
        <v>23773411</v>
      </c>
      <c r="C142" s="50" t="s">
        <v>5</v>
      </c>
      <c r="D142" s="50" t="s">
        <v>158</v>
      </c>
      <c r="E142" s="50" t="s">
        <v>159</v>
      </c>
      <c r="F142" s="59"/>
      <c r="G142" s="51">
        <v>0.81</v>
      </c>
      <c r="H142" s="51" t="str">
        <f t="shared" si="340"/>
        <v>VG</v>
      </c>
      <c r="I142" s="51" t="str">
        <f t="shared" si="341"/>
        <v>G</v>
      </c>
      <c r="J142" s="51" t="str">
        <f t="shared" si="342"/>
        <v>G</v>
      </c>
      <c r="K142" s="51" t="str">
        <f t="shared" si="343"/>
        <v>G</v>
      </c>
      <c r="L142" s="52">
        <v>-6.2899999999999998E-2</v>
      </c>
      <c r="M142" s="51" t="str">
        <f t="shared" si="344"/>
        <v>G</v>
      </c>
      <c r="N142" s="51" t="str">
        <f t="shared" si="345"/>
        <v>VG</v>
      </c>
      <c r="O142" s="51" t="str">
        <f t="shared" si="346"/>
        <v>NS</v>
      </c>
      <c r="P142" s="51" t="str">
        <f t="shared" si="347"/>
        <v>VG</v>
      </c>
      <c r="Q142" s="51">
        <v>0.44</v>
      </c>
      <c r="R142" s="51" t="str">
        <f t="shared" si="348"/>
        <v>VG</v>
      </c>
      <c r="S142" s="51" t="str">
        <f t="shared" si="349"/>
        <v>G</v>
      </c>
      <c r="T142" s="51" t="str">
        <f t="shared" si="350"/>
        <v>G</v>
      </c>
      <c r="U142" s="51" t="str">
        <f t="shared" si="351"/>
        <v>G</v>
      </c>
      <c r="V142" s="94">
        <v>0.82299999999999995</v>
      </c>
      <c r="W142" s="51" t="str">
        <f t="shared" si="352"/>
        <v>G</v>
      </c>
      <c r="X142" s="51" t="str">
        <f t="shared" si="353"/>
        <v>G</v>
      </c>
      <c r="Y142" s="51" t="str">
        <f t="shared" si="354"/>
        <v>VG</v>
      </c>
      <c r="Z142" s="51" t="str">
        <f t="shared" si="355"/>
        <v>VG</v>
      </c>
      <c r="AA142" s="53">
        <v>0.73647635295409697</v>
      </c>
      <c r="AB142" s="53">
        <v>0.71217887307743999</v>
      </c>
      <c r="AC142" s="53">
        <v>27.2620221999235</v>
      </c>
      <c r="AD142" s="53">
        <v>24.524223809741301</v>
      </c>
      <c r="AE142" s="53">
        <v>0.51334554351421302</v>
      </c>
      <c r="AF142" s="53">
        <v>0.53648963356486201</v>
      </c>
      <c r="AG142" s="53">
        <v>0.86031266235227699</v>
      </c>
      <c r="AH142" s="53">
        <v>0.80604704905596902</v>
      </c>
      <c r="AI142" s="54" t="s">
        <v>41</v>
      </c>
      <c r="AJ142" s="54" t="s">
        <v>41</v>
      </c>
      <c r="AK142" s="54" t="s">
        <v>39</v>
      </c>
      <c r="AL142" s="54" t="s">
        <v>39</v>
      </c>
      <c r="AM142" s="54" t="s">
        <v>41</v>
      </c>
      <c r="AN142" s="54" t="s">
        <v>41</v>
      </c>
      <c r="AO142" s="54" t="s">
        <v>43</v>
      </c>
      <c r="AP142" s="54" t="s">
        <v>41</v>
      </c>
      <c r="AR142" s="55" t="s">
        <v>49</v>
      </c>
      <c r="AS142" s="53">
        <v>0.73846200721585697</v>
      </c>
      <c r="AT142" s="53">
        <v>0.73940362028250395</v>
      </c>
      <c r="AU142" s="53">
        <v>26.413443273521001</v>
      </c>
      <c r="AV142" s="53">
        <v>26.218954908900098</v>
      </c>
      <c r="AW142" s="53">
        <v>0.51140785365903696</v>
      </c>
      <c r="AX142" s="53">
        <v>0.510486414821683</v>
      </c>
      <c r="AY142" s="53">
        <v>0.85207820283356694</v>
      </c>
      <c r="AZ142" s="53">
        <v>0.85461743340531704</v>
      </c>
      <c r="BA142" s="54" t="s">
        <v>41</v>
      </c>
      <c r="BB142" s="54" t="s">
        <v>41</v>
      </c>
      <c r="BC142" s="54" t="s">
        <v>39</v>
      </c>
      <c r="BD142" s="54" t="s">
        <v>39</v>
      </c>
      <c r="BE142" s="54" t="s">
        <v>41</v>
      </c>
      <c r="BF142" s="54" t="s">
        <v>41</v>
      </c>
      <c r="BG142" s="54" t="s">
        <v>43</v>
      </c>
      <c r="BH142" s="54" t="s">
        <v>43</v>
      </c>
      <c r="BI142" s="50">
        <f t="shared" si="356"/>
        <v>1</v>
      </c>
      <c r="BJ142" s="50" t="s">
        <v>49</v>
      </c>
      <c r="BK142" s="53">
        <v>0.739728356583635</v>
      </c>
      <c r="BL142" s="53">
        <v>0.74088756788968202</v>
      </c>
      <c r="BM142" s="53">
        <v>26.943030662540899</v>
      </c>
      <c r="BN142" s="53">
        <v>26.625025595358</v>
      </c>
      <c r="BO142" s="53">
        <v>0.51016825010614397</v>
      </c>
      <c r="BP142" s="53">
        <v>0.50903087539983105</v>
      </c>
      <c r="BQ142" s="53">
        <v>0.85983829217951901</v>
      </c>
      <c r="BR142" s="53">
        <v>0.86117403136036696</v>
      </c>
      <c r="BS142" s="50" t="s">
        <v>41</v>
      </c>
      <c r="BT142" s="50" t="s">
        <v>41</v>
      </c>
      <c r="BU142" s="50" t="s">
        <v>39</v>
      </c>
      <c r="BV142" s="50" t="s">
        <v>39</v>
      </c>
      <c r="BW142" s="50" t="s">
        <v>41</v>
      </c>
      <c r="BX142" s="50" t="s">
        <v>41</v>
      </c>
      <c r="BY142" s="50" t="s">
        <v>43</v>
      </c>
      <c r="BZ142" s="50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158</v>
      </c>
      <c r="E143" s="50" t="s">
        <v>160</v>
      </c>
      <c r="F143" s="59"/>
      <c r="G143" s="51">
        <v>0.81</v>
      </c>
      <c r="H143" s="51" t="str">
        <f t="shared" si="340"/>
        <v>VG</v>
      </c>
      <c r="I143" s="51" t="str">
        <f t="shared" si="341"/>
        <v>G</v>
      </c>
      <c r="J143" s="51" t="str">
        <f t="shared" si="342"/>
        <v>G</v>
      </c>
      <c r="K143" s="51" t="str">
        <f t="shared" si="343"/>
        <v>G</v>
      </c>
      <c r="L143" s="52">
        <v>-1.5299999999999999E-2</v>
      </c>
      <c r="M143" s="51" t="str">
        <f t="shared" si="344"/>
        <v>VG</v>
      </c>
      <c r="N143" s="51" t="str">
        <f t="shared" si="345"/>
        <v>VG</v>
      </c>
      <c r="O143" s="51" t="str">
        <f t="shared" si="346"/>
        <v>NS</v>
      </c>
      <c r="P143" s="51" t="str">
        <f t="shared" si="347"/>
        <v>VG</v>
      </c>
      <c r="Q143" s="51">
        <v>0.43</v>
      </c>
      <c r="R143" s="51" t="str">
        <f t="shared" si="348"/>
        <v>VG</v>
      </c>
      <c r="S143" s="51" t="str">
        <f t="shared" si="349"/>
        <v>G</v>
      </c>
      <c r="T143" s="51" t="str">
        <f t="shared" si="350"/>
        <v>G</v>
      </c>
      <c r="U143" s="51" t="str">
        <f t="shared" si="351"/>
        <v>G</v>
      </c>
      <c r="V143" s="94">
        <v>0.82199999999999995</v>
      </c>
      <c r="W143" s="51" t="str">
        <f t="shared" si="352"/>
        <v>G</v>
      </c>
      <c r="X143" s="51" t="str">
        <f t="shared" si="353"/>
        <v>G</v>
      </c>
      <c r="Y143" s="51" t="str">
        <f t="shared" si="354"/>
        <v>VG</v>
      </c>
      <c r="Z143" s="51" t="str">
        <f t="shared" si="355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356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s="50" customFormat="1" x14ac:dyDescent="0.3">
      <c r="A144" s="49" t="s">
        <v>48</v>
      </c>
      <c r="B144" s="50">
        <v>23773411</v>
      </c>
      <c r="C144" s="50" t="s">
        <v>5</v>
      </c>
      <c r="D144" s="50" t="s">
        <v>163</v>
      </c>
      <c r="E144" s="50" t="s">
        <v>164</v>
      </c>
      <c r="F144" s="59"/>
      <c r="G144" s="51">
        <v>0.81</v>
      </c>
      <c r="H144" s="51" t="str">
        <f t="shared" si="340"/>
        <v>VG</v>
      </c>
      <c r="I144" s="51" t="str">
        <f t="shared" si="341"/>
        <v>G</v>
      </c>
      <c r="J144" s="51" t="str">
        <f t="shared" si="342"/>
        <v>G</v>
      </c>
      <c r="K144" s="51" t="str">
        <f t="shared" si="343"/>
        <v>G</v>
      </c>
      <c r="L144" s="52">
        <v>-1.5299999999999999E-2</v>
      </c>
      <c r="M144" s="51" t="str">
        <f t="shared" si="344"/>
        <v>VG</v>
      </c>
      <c r="N144" s="51" t="str">
        <f t="shared" si="345"/>
        <v>VG</v>
      </c>
      <c r="O144" s="51" t="str">
        <f t="shared" si="346"/>
        <v>NS</v>
      </c>
      <c r="P144" s="51" t="str">
        <f t="shared" si="347"/>
        <v>VG</v>
      </c>
      <c r="Q144" s="51">
        <v>0.43</v>
      </c>
      <c r="R144" s="51" t="str">
        <f t="shared" si="348"/>
        <v>VG</v>
      </c>
      <c r="S144" s="51" t="str">
        <f t="shared" si="349"/>
        <v>G</v>
      </c>
      <c r="T144" s="51" t="str">
        <f t="shared" si="350"/>
        <v>G</v>
      </c>
      <c r="U144" s="51" t="str">
        <f t="shared" si="351"/>
        <v>G</v>
      </c>
      <c r="V144" s="94">
        <v>0.82199999999999995</v>
      </c>
      <c r="W144" s="51" t="str">
        <f t="shared" si="352"/>
        <v>G</v>
      </c>
      <c r="X144" s="51" t="str">
        <f t="shared" si="353"/>
        <v>G</v>
      </c>
      <c r="Y144" s="51" t="str">
        <f t="shared" si="354"/>
        <v>VG</v>
      </c>
      <c r="Z144" s="51" t="str">
        <f t="shared" si="355"/>
        <v>VG</v>
      </c>
      <c r="AA144" s="53">
        <v>0.73647635295409697</v>
      </c>
      <c r="AB144" s="53">
        <v>0.71217887307743999</v>
      </c>
      <c r="AC144" s="53">
        <v>27.2620221999235</v>
      </c>
      <c r="AD144" s="53">
        <v>24.524223809741301</v>
      </c>
      <c r="AE144" s="53">
        <v>0.51334554351421302</v>
      </c>
      <c r="AF144" s="53">
        <v>0.53648963356486201</v>
      </c>
      <c r="AG144" s="53">
        <v>0.86031266235227699</v>
      </c>
      <c r="AH144" s="53">
        <v>0.80604704905596902</v>
      </c>
      <c r="AI144" s="54" t="s">
        <v>41</v>
      </c>
      <c r="AJ144" s="54" t="s">
        <v>41</v>
      </c>
      <c r="AK144" s="54" t="s">
        <v>39</v>
      </c>
      <c r="AL144" s="54" t="s">
        <v>39</v>
      </c>
      <c r="AM144" s="54" t="s">
        <v>41</v>
      </c>
      <c r="AN144" s="54" t="s">
        <v>41</v>
      </c>
      <c r="AO144" s="54" t="s">
        <v>43</v>
      </c>
      <c r="AP144" s="54" t="s">
        <v>41</v>
      </c>
      <c r="AR144" s="55" t="s">
        <v>49</v>
      </c>
      <c r="AS144" s="53">
        <v>0.73846200721585697</v>
      </c>
      <c r="AT144" s="53">
        <v>0.73940362028250395</v>
      </c>
      <c r="AU144" s="53">
        <v>26.413443273521001</v>
      </c>
      <c r="AV144" s="53">
        <v>26.218954908900098</v>
      </c>
      <c r="AW144" s="53">
        <v>0.51140785365903696</v>
      </c>
      <c r="AX144" s="53">
        <v>0.510486414821683</v>
      </c>
      <c r="AY144" s="53">
        <v>0.85207820283356694</v>
      </c>
      <c r="AZ144" s="53">
        <v>0.85461743340531704</v>
      </c>
      <c r="BA144" s="54" t="s">
        <v>41</v>
      </c>
      <c r="BB144" s="54" t="s">
        <v>41</v>
      </c>
      <c r="BC144" s="54" t="s">
        <v>39</v>
      </c>
      <c r="BD144" s="54" t="s">
        <v>39</v>
      </c>
      <c r="BE144" s="54" t="s">
        <v>41</v>
      </c>
      <c r="BF144" s="54" t="s">
        <v>41</v>
      </c>
      <c r="BG144" s="54" t="s">
        <v>43</v>
      </c>
      <c r="BH144" s="54" t="s">
        <v>43</v>
      </c>
      <c r="BI144" s="50">
        <f t="shared" si="356"/>
        <v>1</v>
      </c>
      <c r="BJ144" s="50" t="s">
        <v>49</v>
      </c>
      <c r="BK144" s="53">
        <v>0.739728356583635</v>
      </c>
      <c r="BL144" s="53">
        <v>0.74088756788968202</v>
      </c>
      <c r="BM144" s="53">
        <v>26.943030662540899</v>
      </c>
      <c r="BN144" s="53">
        <v>26.625025595358</v>
      </c>
      <c r="BO144" s="53">
        <v>0.51016825010614397</v>
      </c>
      <c r="BP144" s="53">
        <v>0.50903087539983105</v>
      </c>
      <c r="BQ144" s="53">
        <v>0.85983829217951901</v>
      </c>
      <c r="BR144" s="53">
        <v>0.86117403136036696</v>
      </c>
      <c r="BS144" s="50" t="s">
        <v>41</v>
      </c>
      <c r="BT144" s="50" t="s">
        <v>41</v>
      </c>
      <c r="BU144" s="50" t="s">
        <v>39</v>
      </c>
      <c r="BV144" s="50" t="s">
        <v>39</v>
      </c>
      <c r="BW144" s="50" t="s">
        <v>41</v>
      </c>
      <c r="BX144" s="50" t="s">
        <v>41</v>
      </c>
      <c r="BY144" s="50" t="s">
        <v>43</v>
      </c>
      <c r="BZ144" s="50" t="s">
        <v>43</v>
      </c>
    </row>
    <row r="145" spans="1:78" s="50" customFormat="1" x14ac:dyDescent="0.3">
      <c r="A145" s="49" t="s">
        <v>48</v>
      </c>
      <c r="B145" s="50">
        <v>23773411</v>
      </c>
      <c r="C145" s="50" t="s">
        <v>5</v>
      </c>
      <c r="D145" s="50" t="s">
        <v>177</v>
      </c>
      <c r="E145" s="50" t="s">
        <v>164</v>
      </c>
      <c r="F145" s="59"/>
      <c r="G145" s="51">
        <v>0.86</v>
      </c>
      <c r="H145" s="51" t="str">
        <f t="shared" si="340"/>
        <v>VG</v>
      </c>
      <c r="I145" s="51" t="str">
        <f t="shared" si="341"/>
        <v>G</v>
      </c>
      <c r="J145" s="51" t="str">
        <f t="shared" si="342"/>
        <v>G</v>
      </c>
      <c r="K145" s="51" t="str">
        <f t="shared" si="343"/>
        <v>G</v>
      </c>
      <c r="L145" s="52">
        <v>-4.5900000000000003E-2</v>
      </c>
      <c r="M145" s="51" t="str">
        <f t="shared" si="344"/>
        <v>VG</v>
      </c>
      <c r="N145" s="51" t="str">
        <f t="shared" si="345"/>
        <v>VG</v>
      </c>
      <c r="O145" s="51" t="str">
        <f t="shared" si="346"/>
        <v>NS</v>
      </c>
      <c r="P145" s="51" t="str">
        <f t="shared" si="347"/>
        <v>VG</v>
      </c>
      <c r="Q145" s="51">
        <v>0.37</v>
      </c>
      <c r="R145" s="51" t="str">
        <f t="shared" si="348"/>
        <v>VG</v>
      </c>
      <c r="S145" s="51" t="str">
        <f t="shared" si="349"/>
        <v>G</v>
      </c>
      <c r="T145" s="51" t="str">
        <f t="shared" si="350"/>
        <v>G</v>
      </c>
      <c r="U145" s="51" t="str">
        <f t="shared" si="351"/>
        <v>G</v>
      </c>
      <c r="V145" s="94">
        <v>0.86519999999999997</v>
      </c>
      <c r="W145" s="51" t="str">
        <f t="shared" si="352"/>
        <v>VG</v>
      </c>
      <c r="X145" s="51" t="str">
        <f t="shared" si="353"/>
        <v>G</v>
      </c>
      <c r="Y145" s="51" t="str">
        <f t="shared" si="354"/>
        <v>VG</v>
      </c>
      <c r="Z145" s="51" t="str">
        <f t="shared" si="355"/>
        <v>VG</v>
      </c>
      <c r="AA145" s="53">
        <v>0.73647635295409697</v>
      </c>
      <c r="AB145" s="53">
        <v>0.71217887307743999</v>
      </c>
      <c r="AC145" s="53">
        <v>27.2620221999235</v>
      </c>
      <c r="AD145" s="53">
        <v>24.524223809741301</v>
      </c>
      <c r="AE145" s="53">
        <v>0.51334554351421302</v>
      </c>
      <c r="AF145" s="53">
        <v>0.53648963356486201</v>
      </c>
      <c r="AG145" s="53">
        <v>0.86031266235227699</v>
      </c>
      <c r="AH145" s="53">
        <v>0.80604704905596902</v>
      </c>
      <c r="AI145" s="54" t="s">
        <v>41</v>
      </c>
      <c r="AJ145" s="54" t="s">
        <v>41</v>
      </c>
      <c r="AK145" s="54" t="s">
        <v>39</v>
      </c>
      <c r="AL145" s="54" t="s">
        <v>39</v>
      </c>
      <c r="AM145" s="54" t="s">
        <v>41</v>
      </c>
      <c r="AN145" s="54" t="s">
        <v>41</v>
      </c>
      <c r="AO145" s="54" t="s">
        <v>43</v>
      </c>
      <c r="AP145" s="54" t="s">
        <v>41</v>
      </c>
      <c r="AR145" s="55" t="s">
        <v>49</v>
      </c>
      <c r="AS145" s="53">
        <v>0.73846200721585697</v>
      </c>
      <c r="AT145" s="53">
        <v>0.73940362028250395</v>
      </c>
      <c r="AU145" s="53">
        <v>26.413443273521001</v>
      </c>
      <c r="AV145" s="53">
        <v>26.218954908900098</v>
      </c>
      <c r="AW145" s="53">
        <v>0.51140785365903696</v>
      </c>
      <c r="AX145" s="53">
        <v>0.510486414821683</v>
      </c>
      <c r="AY145" s="53">
        <v>0.85207820283356694</v>
      </c>
      <c r="AZ145" s="53">
        <v>0.85461743340531704</v>
      </c>
      <c r="BA145" s="54" t="s">
        <v>41</v>
      </c>
      <c r="BB145" s="54" t="s">
        <v>41</v>
      </c>
      <c r="BC145" s="54" t="s">
        <v>39</v>
      </c>
      <c r="BD145" s="54" t="s">
        <v>39</v>
      </c>
      <c r="BE145" s="54" t="s">
        <v>41</v>
      </c>
      <c r="BF145" s="54" t="s">
        <v>41</v>
      </c>
      <c r="BG145" s="54" t="s">
        <v>43</v>
      </c>
      <c r="BH145" s="54" t="s">
        <v>43</v>
      </c>
      <c r="BI145" s="50">
        <f t="shared" si="356"/>
        <v>1</v>
      </c>
      <c r="BJ145" s="50" t="s">
        <v>49</v>
      </c>
      <c r="BK145" s="53">
        <v>0.739728356583635</v>
      </c>
      <c r="BL145" s="53">
        <v>0.74088756788968202</v>
      </c>
      <c r="BM145" s="53">
        <v>26.943030662540899</v>
      </c>
      <c r="BN145" s="53">
        <v>26.625025595358</v>
      </c>
      <c r="BO145" s="53">
        <v>0.51016825010614397</v>
      </c>
      <c r="BP145" s="53">
        <v>0.50903087539983105</v>
      </c>
      <c r="BQ145" s="53">
        <v>0.85983829217951901</v>
      </c>
      <c r="BR145" s="53">
        <v>0.86117403136036696</v>
      </c>
      <c r="BS145" s="50" t="s">
        <v>41</v>
      </c>
      <c r="BT145" s="50" t="s">
        <v>41</v>
      </c>
      <c r="BU145" s="50" t="s">
        <v>39</v>
      </c>
      <c r="BV145" s="50" t="s">
        <v>39</v>
      </c>
      <c r="BW145" s="50" t="s">
        <v>41</v>
      </c>
      <c r="BX145" s="50" t="s">
        <v>41</v>
      </c>
      <c r="BY145" s="50" t="s">
        <v>43</v>
      </c>
      <c r="BZ145" s="50" t="s">
        <v>43</v>
      </c>
    </row>
    <row r="146" spans="1:78" s="50" customFormat="1" x14ac:dyDescent="0.3">
      <c r="A146" s="49" t="s">
        <v>48</v>
      </c>
      <c r="B146" s="50">
        <v>23773411</v>
      </c>
      <c r="C146" s="50" t="s">
        <v>5</v>
      </c>
      <c r="D146" s="50" t="s">
        <v>179</v>
      </c>
      <c r="E146" s="50" t="s">
        <v>180</v>
      </c>
      <c r="F146" s="59"/>
      <c r="G146" s="51">
        <v>0.84</v>
      </c>
      <c r="H146" s="51" t="str">
        <f t="shared" si="340"/>
        <v>VG</v>
      </c>
      <c r="I146" s="51" t="str">
        <f t="shared" si="341"/>
        <v>G</v>
      </c>
      <c r="J146" s="51" t="str">
        <f t="shared" si="342"/>
        <v>G</v>
      </c>
      <c r="K146" s="51" t="str">
        <f t="shared" si="343"/>
        <v>G</v>
      </c>
      <c r="L146" s="52">
        <v>6.9000000000000006E-2</v>
      </c>
      <c r="M146" s="51" t="str">
        <f t="shared" si="344"/>
        <v>G</v>
      </c>
      <c r="N146" s="51" t="str">
        <f t="shared" si="345"/>
        <v>VG</v>
      </c>
      <c r="O146" s="51" t="str">
        <f t="shared" si="346"/>
        <v>NS</v>
      </c>
      <c r="P146" s="51" t="str">
        <f t="shared" si="347"/>
        <v>VG</v>
      </c>
      <c r="Q146" s="51">
        <v>0.4</v>
      </c>
      <c r="R146" s="51" t="str">
        <f t="shared" si="348"/>
        <v>VG</v>
      </c>
      <c r="S146" s="51" t="str">
        <f t="shared" si="349"/>
        <v>G</v>
      </c>
      <c r="T146" s="51" t="str">
        <f t="shared" si="350"/>
        <v>G</v>
      </c>
      <c r="U146" s="51" t="str">
        <f t="shared" si="351"/>
        <v>G</v>
      </c>
      <c r="V146" s="94">
        <v>0.84599999999999997</v>
      </c>
      <c r="W146" s="51" t="str">
        <f t="shared" si="352"/>
        <v>G</v>
      </c>
      <c r="X146" s="51" t="str">
        <f t="shared" si="353"/>
        <v>G</v>
      </c>
      <c r="Y146" s="51" t="str">
        <f t="shared" si="354"/>
        <v>VG</v>
      </c>
      <c r="Z146" s="51" t="str">
        <f t="shared" si="355"/>
        <v>VG</v>
      </c>
      <c r="AA146" s="53">
        <v>0.73647635295409697</v>
      </c>
      <c r="AB146" s="53">
        <v>0.71217887307743999</v>
      </c>
      <c r="AC146" s="53">
        <v>27.2620221999235</v>
      </c>
      <c r="AD146" s="53">
        <v>24.524223809741301</v>
      </c>
      <c r="AE146" s="53">
        <v>0.51334554351421302</v>
      </c>
      <c r="AF146" s="53">
        <v>0.53648963356486201</v>
      </c>
      <c r="AG146" s="53">
        <v>0.86031266235227699</v>
      </c>
      <c r="AH146" s="53">
        <v>0.80604704905596902</v>
      </c>
      <c r="AI146" s="54" t="s">
        <v>41</v>
      </c>
      <c r="AJ146" s="54" t="s">
        <v>41</v>
      </c>
      <c r="AK146" s="54" t="s">
        <v>39</v>
      </c>
      <c r="AL146" s="54" t="s">
        <v>39</v>
      </c>
      <c r="AM146" s="54" t="s">
        <v>41</v>
      </c>
      <c r="AN146" s="54" t="s">
        <v>41</v>
      </c>
      <c r="AO146" s="54" t="s">
        <v>43</v>
      </c>
      <c r="AP146" s="54" t="s">
        <v>41</v>
      </c>
      <c r="AR146" s="55" t="s">
        <v>49</v>
      </c>
      <c r="AS146" s="53">
        <v>0.73846200721585697</v>
      </c>
      <c r="AT146" s="53">
        <v>0.73940362028250395</v>
      </c>
      <c r="AU146" s="53">
        <v>26.413443273521001</v>
      </c>
      <c r="AV146" s="53">
        <v>26.218954908900098</v>
      </c>
      <c r="AW146" s="53">
        <v>0.51140785365903696</v>
      </c>
      <c r="AX146" s="53">
        <v>0.510486414821683</v>
      </c>
      <c r="AY146" s="53">
        <v>0.85207820283356694</v>
      </c>
      <c r="AZ146" s="53">
        <v>0.85461743340531704</v>
      </c>
      <c r="BA146" s="54" t="s">
        <v>41</v>
      </c>
      <c r="BB146" s="54" t="s">
        <v>41</v>
      </c>
      <c r="BC146" s="54" t="s">
        <v>39</v>
      </c>
      <c r="BD146" s="54" t="s">
        <v>39</v>
      </c>
      <c r="BE146" s="54" t="s">
        <v>41</v>
      </c>
      <c r="BF146" s="54" t="s">
        <v>41</v>
      </c>
      <c r="BG146" s="54" t="s">
        <v>43</v>
      </c>
      <c r="BH146" s="54" t="s">
        <v>43</v>
      </c>
      <c r="BI146" s="50">
        <f t="shared" si="356"/>
        <v>1</v>
      </c>
      <c r="BJ146" s="50" t="s">
        <v>49</v>
      </c>
      <c r="BK146" s="53">
        <v>0.739728356583635</v>
      </c>
      <c r="BL146" s="53">
        <v>0.74088756788968202</v>
      </c>
      <c r="BM146" s="53">
        <v>26.943030662540899</v>
      </c>
      <c r="BN146" s="53">
        <v>26.625025595358</v>
      </c>
      <c r="BO146" s="53">
        <v>0.51016825010614397</v>
      </c>
      <c r="BP146" s="53">
        <v>0.50903087539983105</v>
      </c>
      <c r="BQ146" s="53">
        <v>0.85983829217951901</v>
      </c>
      <c r="BR146" s="53">
        <v>0.86117403136036696</v>
      </c>
      <c r="BS146" s="50" t="s">
        <v>41</v>
      </c>
      <c r="BT146" s="50" t="s">
        <v>41</v>
      </c>
      <c r="BU146" s="50" t="s">
        <v>39</v>
      </c>
      <c r="BV146" s="50" t="s">
        <v>39</v>
      </c>
      <c r="BW146" s="50" t="s">
        <v>41</v>
      </c>
      <c r="BX146" s="50" t="s">
        <v>41</v>
      </c>
      <c r="BY146" s="50" t="s">
        <v>43</v>
      </c>
      <c r="BZ146" s="50" t="s">
        <v>43</v>
      </c>
    </row>
    <row r="147" spans="1:78" s="34" customFormat="1" x14ac:dyDescent="0.3">
      <c r="A147" s="35" t="s">
        <v>48</v>
      </c>
      <c r="B147" s="34">
        <v>23773411</v>
      </c>
      <c r="C147" s="34" t="s">
        <v>5</v>
      </c>
      <c r="D147" s="34" t="s">
        <v>178</v>
      </c>
      <c r="E147" s="34" t="s">
        <v>154</v>
      </c>
      <c r="F147" s="80"/>
      <c r="G147" s="36">
        <v>0.77</v>
      </c>
      <c r="H147" s="36" t="str">
        <f t="shared" si="340"/>
        <v>G</v>
      </c>
      <c r="I147" s="36" t="str">
        <f t="shared" si="341"/>
        <v>G</v>
      </c>
      <c r="J147" s="36" t="str">
        <f t="shared" si="342"/>
        <v>G</v>
      </c>
      <c r="K147" s="36" t="str">
        <f t="shared" si="343"/>
        <v>G</v>
      </c>
      <c r="L147" s="37">
        <v>0.33400000000000002</v>
      </c>
      <c r="M147" s="36" t="str">
        <f t="shared" si="344"/>
        <v>NS</v>
      </c>
      <c r="N147" s="36" t="str">
        <f t="shared" si="345"/>
        <v>VG</v>
      </c>
      <c r="O147" s="36" t="str">
        <f t="shared" si="346"/>
        <v>NS</v>
      </c>
      <c r="P147" s="36" t="str">
        <f t="shared" si="347"/>
        <v>VG</v>
      </c>
      <c r="Q147" s="36">
        <v>0.46</v>
      </c>
      <c r="R147" s="36" t="str">
        <f t="shared" si="348"/>
        <v>VG</v>
      </c>
      <c r="S147" s="36" t="str">
        <f t="shared" si="349"/>
        <v>G</v>
      </c>
      <c r="T147" s="36" t="str">
        <f t="shared" si="350"/>
        <v>G</v>
      </c>
      <c r="U147" s="36" t="str">
        <f t="shared" si="351"/>
        <v>G</v>
      </c>
      <c r="V147" s="102">
        <v>0.88300000000000001</v>
      </c>
      <c r="W147" s="36" t="str">
        <f t="shared" si="352"/>
        <v>VG</v>
      </c>
      <c r="X147" s="36" t="str">
        <f t="shared" si="353"/>
        <v>G</v>
      </c>
      <c r="Y147" s="36" t="str">
        <f t="shared" si="354"/>
        <v>VG</v>
      </c>
      <c r="Z147" s="36" t="str">
        <f t="shared" si="355"/>
        <v>VG</v>
      </c>
      <c r="AA147" s="38">
        <v>0.73647635295409697</v>
      </c>
      <c r="AB147" s="38">
        <v>0.71217887307743999</v>
      </c>
      <c r="AC147" s="38">
        <v>27.2620221999235</v>
      </c>
      <c r="AD147" s="38">
        <v>24.524223809741301</v>
      </c>
      <c r="AE147" s="38">
        <v>0.51334554351421302</v>
      </c>
      <c r="AF147" s="38">
        <v>0.53648963356486201</v>
      </c>
      <c r="AG147" s="38">
        <v>0.86031266235227699</v>
      </c>
      <c r="AH147" s="38">
        <v>0.80604704905596902</v>
      </c>
      <c r="AI147" s="39" t="s">
        <v>41</v>
      </c>
      <c r="AJ147" s="39" t="s">
        <v>41</v>
      </c>
      <c r="AK147" s="39" t="s">
        <v>39</v>
      </c>
      <c r="AL147" s="39" t="s">
        <v>39</v>
      </c>
      <c r="AM147" s="39" t="s">
        <v>41</v>
      </c>
      <c r="AN147" s="39" t="s">
        <v>41</v>
      </c>
      <c r="AO147" s="39" t="s">
        <v>43</v>
      </c>
      <c r="AP147" s="39" t="s">
        <v>41</v>
      </c>
      <c r="AR147" s="40" t="s">
        <v>49</v>
      </c>
      <c r="AS147" s="38">
        <v>0.73846200721585697</v>
      </c>
      <c r="AT147" s="38">
        <v>0.73940362028250395</v>
      </c>
      <c r="AU147" s="38">
        <v>26.413443273521001</v>
      </c>
      <c r="AV147" s="38">
        <v>26.218954908900098</v>
      </c>
      <c r="AW147" s="38">
        <v>0.51140785365903696</v>
      </c>
      <c r="AX147" s="38">
        <v>0.510486414821683</v>
      </c>
      <c r="AY147" s="38">
        <v>0.85207820283356694</v>
      </c>
      <c r="AZ147" s="38">
        <v>0.85461743340531704</v>
      </c>
      <c r="BA147" s="39" t="s">
        <v>41</v>
      </c>
      <c r="BB147" s="39" t="s">
        <v>41</v>
      </c>
      <c r="BC147" s="39" t="s">
        <v>39</v>
      </c>
      <c r="BD147" s="39" t="s">
        <v>39</v>
      </c>
      <c r="BE147" s="39" t="s">
        <v>41</v>
      </c>
      <c r="BF147" s="39" t="s">
        <v>41</v>
      </c>
      <c r="BG147" s="39" t="s">
        <v>43</v>
      </c>
      <c r="BH147" s="39" t="s">
        <v>43</v>
      </c>
      <c r="BI147" s="34">
        <f t="shared" si="356"/>
        <v>1</v>
      </c>
      <c r="BJ147" s="34" t="s">
        <v>49</v>
      </c>
      <c r="BK147" s="38">
        <v>0.739728356583635</v>
      </c>
      <c r="BL147" s="38">
        <v>0.74088756788968202</v>
      </c>
      <c r="BM147" s="38">
        <v>26.943030662540899</v>
      </c>
      <c r="BN147" s="38">
        <v>26.625025595358</v>
      </c>
      <c r="BO147" s="38">
        <v>0.51016825010614397</v>
      </c>
      <c r="BP147" s="38">
        <v>0.50903087539983105</v>
      </c>
      <c r="BQ147" s="38">
        <v>0.85983829217951901</v>
      </c>
      <c r="BR147" s="38">
        <v>0.86117403136036696</v>
      </c>
      <c r="BS147" s="34" t="s">
        <v>41</v>
      </c>
      <c r="BT147" s="34" t="s">
        <v>41</v>
      </c>
      <c r="BU147" s="34" t="s">
        <v>39</v>
      </c>
      <c r="BV147" s="34" t="s">
        <v>39</v>
      </c>
      <c r="BW147" s="34" t="s">
        <v>41</v>
      </c>
      <c r="BX147" s="34" t="s">
        <v>41</v>
      </c>
      <c r="BY147" s="34" t="s">
        <v>43</v>
      </c>
      <c r="BZ147" s="34" t="s">
        <v>43</v>
      </c>
    </row>
    <row r="148" spans="1:78" s="50" customFormat="1" x14ac:dyDescent="0.3">
      <c r="A148" s="49" t="s">
        <v>48</v>
      </c>
      <c r="B148" s="50">
        <v>23773411</v>
      </c>
      <c r="C148" s="50" t="s">
        <v>5</v>
      </c>
      <c r="D148" s="50" t="s">
        <v>181</v>
      </c>
      <c r="E148" s="50" t="s">
        <v>168</v>
      </c>
      <c r="F148" s="59"/>
      <c r="G148" s="51">
        <v>0.86</v>
      </c>
      <c r="H148" s="51" t="str">
        <f t="shared" si="340"/>
        <v>VG</v>
      </c>
      <c r="I148" s="51" t="str">
        <f t="shared" si="341"/>
        <v>G</v>
      </c>
      <c r="J148" s="51" t="str">
        <f t="shared" si="342"/>
        <v>G</v>
      </c>
      <c r="K148" s="51" t="str">
        <f t="shared" si="343"/>
        <v>G</v>
      </c>
      <c r="L148" s="52">
        <v>2.5999999999999999E-2</v>
      </c>
      <c r="M148" s="51" t="str">
        <f t="shared" si="344"/>
        <v>VG</v>
      </c>
      <c r="N148" s="51" t="str">
        <f t="shared" si="345"/>
        <v>VG</v>
      </c>
      <c r="O148" s="51" t="str">
        <f t="shared" si="346"/>
        <v>NS</v>
      </c>
      <c r="P148" s="51" t="str">
        <f t="shared" si="347"/>
        <v>VG</v>
      </c>
      <c r="Q148" s="51">
        <v>0.38</v>
      </c>
      <c r="R148" s="51" t="str">
        <f t="shared" si="348"/>
        <v>VG</v>
      </c>
      <c r="S148" s="51" t="str">
        <f t="shared" si="349"/>
        <v>G</v>
      </c>
      <c r="T148" s="51" t="str">
        <f t="shared" si="350"/>
        <v>G</v>
      </c>
      <c r="U148" s="51" t="str">
        <f t="shared" si="351"/>
        <v>G</v>
      </c>
      <c r="V148" s="94">
        <v>0.86</v>
      </c>
      <c r="W148" s="51" t="str">
        <f t="shared" si="352"/>
        <v>VG</v>
      </c>
      <c r="X148" s="51" t="str">
        <f t="shared" si="353"/>
        <v>G</v>
      </c>
      <c r="Y148" s="51" t="str">
        <f t="shared" si="354"/>
        <v>VG</v>
      </c>
      <c r="Z148" s="51" t="str">
        <f t="shared" si="355"/>
        <v>VG</v>
      </c>
      <c r="AA148" s="53">
        <v>0.73647635295409697</v>
      </c>
      <c r="AB148" s="53">
        <v>0.71217887307743999</v>
      </c>
      <c r="AC148" s="53">
        <v>27.2620221999235</v>
      </c>
      <c r="AD148" s="53">
        <v>24.524223809741301</v>
      </c>
      <c r="AE148" s="53">
        <v>0.51334554351421302</v>
      </c>
      <c r="AF148" s="53">
        <v>0.53648963356486201</v>
      </c>
      <c r="AG148" s="53">
        <v>0.86031266235227699</v>
      </c>
      <c r="AH148" s="53">
        <v>0.80604704905596902</v>
      </c>
      <c r="AI148" s="54" t="s">
        <v>41</v>
      </c>
      <c r="AJ148" s="54" t="s">
        <v>41</v>
      </c>
      <c r="AK148" s="54" t="s">
        <v>39</v>
      </c>
      <c r="AL148" s="54" t="s">
        <v>39</v>
      </c>
      <c r="AM148" s="54" t="s">
        <v>41</v>
      </c>
      <c r="AN148" s="54" t="s">
        <v>41</v>
      </c>
      <c r="AO148" s="54" t="s">
        <v>43</v>
      </c>
      <c r="AP148" s="54" t="s">
        <v>41</v>
      </c>
      <c r="AR148" s="55" t="s">
        <v>49</v>
      </c>
      <c r="AS148" s="53">
        <v>0.73846200721585697</v>
      </c>
      <c r="AT148" s="53">
        <v>0.73940362028250395</v>
      </c>
      <c r="AU148" s="53">
        <v>26.413443273521001</v>
      </c>
      <c r="AV148" s="53">
        <v>26.218954908900098</v>
      </c>
      <c r="AW148" s="53">
        <v>0.51140785365903696</v>
      </c>
      <c r="AX148" s="53">
        <v>0.510486414821683</v>
      </c>
      <c r="AY148" s="53">
        <v>0.85207820283356694</v>
      </c>
      <c r="AZ148" s="53">
        <v>0.85461743340531704</v>
      </c>
      <c r="BA148" s="54" t="s">
        <v>41</v>
      </c>
      <c r="BB148" s="54" t="s">
        <v>41</v>
      </c>
      <c r="BC148" s="54" t="s">
        <v>39</v>
      </c>
      <c r="BD148" s="54" t="s">
        <v>39</v>
      </c>
      <c r="BE148" s="54" t="s">
        <v>41</v>
      </c>
      <c r="BF148" s="54" t="s">
        <v>41</v>
      </c>
      <c r="BG148" s="54" t="s">
        <v>43</v>
      </c>
      <c r="BH148" s="54" t="s">
        <v>43</v>
      </c>
      <c r="BI148" s="50">
        <f t="shared" si="356"/>
        <v>1</v>
      </c>
      <c r="BJ148" s="50" t="s">
        <v>49</v>
      </c>
      <c r="BK148" s="53">
        <v>0.739728356583635</v>
      </c>
      <c r="BL148" s="53">
        <v>0.74088756788968202</v>
      </c>
      <c r="BM148" s="53">
        <v>26.943030662540899</v>
      </c>
      <c r="BN148" s="53">
        <v>26.625025595358</v>
      </c>
      <c r="BO148" s="53">
        <v>0.51016825010614397</v>
      </c>
      <c r="BP148" s="53">
        <v>0.50903087539983105</v>
      </c>
      <c r="BQ148" s="53">
        <v>0.85983829217951901</v>
      </c>
      <c r="BR148" s="53">
        <v>0.86117403136036696</v>
      </c>
      <c r="BS148" s="50" t="s">
        <v>41</v>
      </c>
      <c r="BT148" s="50" t="s">
        <v>41</v>
      </c>
      <c r="BU148" s="50" t="s">
        <v>39</v>
      </c>
      <c r="BV148" s="50" t="s">
        <v>39</v>
      </c>
      <c r="BW148" s="50" t="s">
        <v>41</v>
      </c>
      <c r="BX148" s="50" t="s">
        <v>41</v>
      </c>
      <c r="BY148" s="50" t="s">
        <v>43</v>
      </c>
      <c r="BZ148" s="50" t="s">
        <v>43</v>
      </c>
    </row>
    <row r="149" spans="1:78" s="50" customFormat="1" x14ac:dyDescent="0.3">
      <c r="A149" s="49" t="s">
        <v>48</v>
      </c>
      <c r="B149" s="50">
        <v>23773411</v>
      </c>
      <c r="C149" s="50" t="s">
        <v>5</v>
      </c>
      <c r="D149" s="50" t="s">
        <v>181</v>
      </c>
      <c r="E149" s="50" t="s">
        <v>182</v>
      </c>
      <c r="F149" s="59"/>
      <c r="G149" s="51">
        <v>0.86</v>
      </c>
      <c r="H149" s="51" t="str">
        <f t="shared" si="340"/>
        <v>VG</v>
      </c>
      <c r="I149" s="51" t="str">
        <f t="shared" si="341"/>
        <v>G</v>
      </c>
      <c r="J149" s="51" t="str">
        <f t="shared" si="342"/>
        <v>G</v>
      </c>
      <c r="K149" s="51" t="str">
        <f t="shared" si="343"/>
        <v>G</v>
      </c>
      <c r="L149" s="52">
        <v>0.04</v>
      </c>
      <c r="M149" s="51" t="str">
        <f t="shared" si="344"/>
        <v>VG</v>
      </c>
      <c r="N149" s="51" t="str">
        <f t="shared" si="345"/>
        <v>VG</v>
      </c>
      <c r="O149" s="51" t="str">
        <f t="shared" si="346"/>
        <v>NS</v>
      </c>
      <c r="P149" s="51" t="str">
        <f t="shared" si="347"/>
        <v>VG</v>
      </c>
      <c r="Q149" s="51">
        <v>0.37</v>
      </c>
      <c r="R149" s="51" t="str">
        <f t="shared" si="348"/>
        <v>VG</v>
      </c>
      <c r="S149" s="51" t="str">
        <f t="shared" si="349"/>
        <v>G</v>
      </c>
      <c r="T149" s="51" t="str">
        <f t="shared" si="350"/>
        <v>G</v>
      </c>
      <c r="U149" s="51" t="str">
        <f t="shared" si="351"/>
        <v>G</v>
      </c>
      <c r="V149" s="94">
        <v>0.86199999999999999</v>
      </c>
      <c r="W149" s="51" t="str">
        <f t="shared" si="352"/>
        <v>VG</v>
      </c>
      <c r="X149" s="51" t="str">
        <f t="shared" si="353"/>
        <v>G</v>
      </c>
      <c r="Y149" s="51" t="str">
        <f t="shared" si="354"/>
        <v>VG</v>
      </c>
      <c r="Z149" s="51" t="str">
        <f t="shared" si="355"/>
        <v>VG</v>
      </c>
      <c r="AA149" s="53">
        <v>0.73647635295409697</v>
      </c>
      <c r="AB149" s="53">
        <v>0.71217887307743999</v>
      </c>
      <c r="AC149" s="53">
        <v>27.2620221999235</v>
      </c>
      <c r="AD149" s="53">
        <v>24.524223809741301</v>
      </c>
      <c r="AE149" s="53">
        <v>0.51334554351421302</v>
      </c>
      <c r="AF149" s="53">
        <v>0.53648963356486201</v>
      </c>
      <c r="AG149" s="53">
        <v>0.86031266235227699</v>
      </c>
      <c r="AH149" s="53">
        <v>0.80604704905596902</v>
      </c>
      <c r="AI149" s="54" t="s">
        <v>41</v>
      </c>
      <c r="AJ149" s="54" t="s">
        <v>41</v>
      </c>
      <c r="AK149" s="54" t="s">
        <v>39</v>
      </c>
      <c r="AL149" s="54" t="s">
        <v>39</v>
      </c>
      <c r="AM149" s="54" t="s">
        <v>41</v>
      </c>
      <c r="AN149" s="54" t="s">
        <v>41</v>
      </c>
      <c r="AO149" s="54" t="s">
        <v>43</v>
      </c>
      <c r="AP149" s="54" t="s">
        <v>41</v>
      </c>
      <c r="AR149" s="55" t="s">
        <v>49</v>
      </c>
      <c r="AS149" s="53">
        <v>0.73846200721585697</v>
      </c>
      <c r="AT149" s="53">
        <v>0.73940362028250395</v>
      </c>
      <c r="AU149" s="53">
        <v>26.413443273521001</v>
      </c>
      <c r="AV149" s="53">
        <v>26.218954908900098</v>
      </c>
      <c r="AW149" s="53">
        <v>0.51140785365903696</v>
      </c>
      <c r="AX149" s="53">
        <v>0.510486414821683</v>
      </c>
      <c r="AY149" s="53">
        <v>0.85207820283356694</v>
      </c>
      <c r="AZ149" s="53">
        <v>0.85461743340531704</v>
      </c>
      <c r="BA149" s="54" t="s">
        <v>41</v>
      </c>
      <c r="BB149" s="54" t="s">
        <v>41</v>
      </c>
      <c r="BC149" s="54" t="s">
        <v>39</v>
      </c>
      <c r="BD149" s="54" t="s">
        <v>39</v>
      </c>
      <c r="BE149" s="54" t="s">
        <v>41</v>
      </c>
      <c r="BF149" s="54" t="s">
        <v>41</v>
      </c>
      <c r="BG149" s="54" t="s">
        <v>43</v>
      </c>
      <c r="BH149" s="54" t="s">
        <v>43</v>
      </c>
      <c r="BI149" s="50">
        <f t="shared" si="356"/>
        <v>1</v>
      </c>
      <c r="BJ149" s="50" t="s">
        <v>49</v>
      </c>
      <c r="BK149" s="53">
        <v>0.739728356583635</v>
      </c>
      <c r="BL149" s="53">
        <v>0.74088756788968202</v>
      </c>
      <c r="BM149" s="53">
        <v>26.943030662540899</v>
      </c>
      <c r="BN149" s="53">
        <v>26.625025595358</v>
      </c>
      <c r="BO149" s="53">
        <v>0.51016825010614397</v>
      </c>
      <c r="BP149" s="53">
        <v>0.50903087539983105</v>
      </c>
      <c r="BQ149" s="53">
        <v>0.85983829217951901</v>
      </c>
      <c r="BR149" s="53">
        <v>0.86117403136036696</v>
      </c>
      <c r="BS149" s="50" t="s">
        <v>41</v>
      </c>
      <c r="BT149" s="50" t="s">
        <v>41</v>
      </c>
      <c r="BU149" s="50" t="s">
        <v>39</v>
      </c>
      <c r="BV149" s="50" t="s">
        <v>39</v>
      </c>
      <c r="BW149" s="50" t="s">
        <v>41</v>
      </c>
      <c r="BX149" s="50" t="s">
        <v>41</v>
      </c>
      <c r="BY149" s="50" t="s">
        <v>43</v>
      </c>
      <c r="BZ149" s="50" t="s">
        <v>43</v>
      </c>
    </row>
    <row r="150" spans="1:78" s="50" customFormat="1" x14ac:dyDescent="0.3">
      <c r="A150" s="49" t="s">
        <v>48</v>
      </c>
      <c r="B150" s="50">
        <v>23773411</v>
      </c>
      <c r="C150" s="50" t="s">
        <v>5</v>
      </c>
      <c r="D150" s="50" t="s">
        <v>183</v>
      </c>
      <c r="E150" s="50" t="s">
        <v>168</v>
      </c>
      <c r="F150" s="59"/>
      <c r="G150" s="51">
        <v>0.86</v>
      </c>
      <c r="H150" s="51" t="str">
        <f t="shared" si="340"/>
        <v>VG</v>
      </c>
      <c r="I150" s="51" t="str">
        <f t="shared" si="341"/>
        <v>G</v>
      </c>
      <c r="J150" s="51" t="str">
        <f t="shared" si="342"/>
        <v>G</v>
      </c>
      <c r="K150" s="51" t="str">
        <f t="shared" si="343"/>
        <v>G</v>
      </c>
      <c r="L150" s="52">
        <v>4.3999999999999997E-2</v>
      </c>
      <c r="M150" s="51" t="str">
        <f t="shared" si="344"/>
        <v>VG</v>
      </c>
      <c r="N150" s="51" t="str">
        <f t="shared" si="345"/>
        <v>VG</v>
      </c>
      <c r="O150" s="51" t="str">
        <f t="shared" si="346"/>
        <v>NS</v>
      </c>
      <c r="P150" s="51" t="str">
        <f t="shared" si="347"/>
        <v>VG</v>
      </c>
      <c r="Q150" s="51">
        <v>0.38</v>
      </c>
      <c r="R150" s="51" t="str">
        <f t="shared" si="348"/>
        <v>VG</v>
      </c>
      <c r="S150" s="51" t="str">
        <f t="shared" si="349"/>
        <v>G</v>
      </c>
      <c r="T150" s="51" t="str">
        <f t="shared" si="350"/>
        <v>G</v>
      </c>
      <c r="U150" s="51" t="str">
        <f t="shared" si="351"/>
        <v>G</v>
      </c>
      <c r="V150" s="94">
        <v>0.86</v>
      </c>
      <c r="W150" s="51" t="str">
        <f t="shared" si="352"/>
        <v>VG</v>
      </c>
      <c r="X150" s="51" t="str">
        <f t="shared" si="353"/>
        <v>G</v>
      </c>
      <c r="Y150" s="51" t="str">
        <f t="shared" si="354"/>
        <v>VG</v>
      </c>
      <c r="Z150" s="51" t="str">
        <f t="shared" si="355"/>
        <v>VG</v>
      </c>
      <c r="AA150" s="53">
        <v>0.73647635295409697</v>
      </c>
      <c r="AB150" s="53">
        <v>0.71217887307743999</v>
      </c>
      <c r="AC150" s="53">
        <v>27.2620221999235</v>
      </c>
      <c r="AD150" s="53">
        <v>24.524223809741301</v>
      </c>
      <c r="AE150" s="53">
        <v>0.51334554351421302</v>
      </c>
      <c r="AF150" s="53">
        <v>0.53648963356486201</v>
      </c>
      <c r="AG150" s="53">
        <v>0.86031266235227699</v>
      </c>
      <c r="AH150" s="53">
        <v>0.80604704905596902</v>
      </c>
      <c r="AI150" s="54" t="s">
        <v>41</v>
      </c>
      <c r="AJ150" s="54" t="s">
        <v>41</v>
      </c>
      <c r="AK150" s="54" t="s">
        <v>39</v>
      </c>
      <c r="AL150" s="54" t="s">
        <v>39</v>
      </c>
      <c r="AM150" s="54" t="s">
        <v>41</v>
      </c>
      <c r="AN150" s="54" t="s">
        <v>41</v>
      </c>
      <c r="AO150" s="54" t="s">
        <v>43</v>
      </c>
      <c r="AP150" s="54" t="s">
        <v>41</v>
      </c>
      <c r="AR150" s="55" t="s">
        <v>49</v>
      </c>
      <c r="AS150" s="53">
        <v>0.73846200721585697</v>
      </c>
      <c r="AT150" s="53">
        <v>0.73940362028250395</v>
      </c>
      <c r="AU150" s="53">
        <v>26.413443273521001</v>
      </c>
      <c r="AV150" s="53">
        <v>26.218954908900098</v>
      </c>
      <c r="AW150" s="53">
        <v>0.51140785365903696</v>
      </c>
      <c r="AX150" s="53">
        <v>0.510486414821683</v>
      </c>
      <c r="AY150" s="53">
        <v>0.85207820283356694</v>
      </c>
      <c r="AZ150" s="53">
        <v>0.85461743340531704</v>
      </c>
      <c r="BA150" s="54" t="s">
        <v>41</v>
      </c>
      <c r="BB150" s="54" t="s">
        <v>41</v>
      </c>
      <c r="BC150" s="54" t="s">
        <v>39</v>
      </c>
      <c r="BD150" s="54" t="s">
        <v>39</v>
      </c>
      <c r="BE150" s="54" t="s">
        <v>41</v>
      </c>
      <c r="BF150" s="54" t="s">
        <v>41</v>
      </c>
      <c r="BG150" s="54" t="s">
        <v>43</v>
      </c>
      <c r="BH150" s="54" t="s">
        <v>43</v>
      </c>
      <c r="BI150" s="50">
        <f t="shared" si="356"/>
        <v>1</v>
      </c>
      <c r="BJ150" s="50" t="s">
        <v>49</v>
      </c>
      <c r="BK150" s="53">
        <v>0.739728356583635</v>
      </c>
      <c r="BL150" s="53">
        <v>0.74088756788968202</v>
      </c>
      <c r="BM150" s="53">
        <v>26.943030662540899</v>
      </c>
      <c r="BN150" s="53">
        <v>26.625025595358</v>
      </c>
      <c r="BO150" s="53">
        <v>0.51016825010614397</v>
      </c>
      <c r="BP150" s="53">
        <v>0.50903087539983105</v>
      </c>
      <c r="BQ150" s="53">
        <v>0.85983829217951901</v>
      </c>
      <c r="BR150" s="53">
        <v>0.86117403136036696</v>
      </c>
      <c r="BS150" s="50" t="s">
        <v>41</v>
      </c>
      <c r="BT150" s="50" t="s">
        <v>41</v>
      </c>
      <c r="BU150" s="50" t="s">
        <v>39</v>
      </c>
      <c r="BV150" s="50" t="s">
        <v>39</v>
      </c>
      <c r="BW150" s="50" t="s">
        <v>41</v>
      </c>
      <c r="BX150" s="50" t="s">
        <v>41</v>
      </c>
      <c r="BY150" s="50" t="s">
        <v>43</v>
      </c>
      <c r="BZ150" s="50" t="s">
        <v>43</v>
      </c>
    </row>
    <row r="151" spans="1:78" s="50" customFormat="1" x14ac:dyDescent="0.3">
      <c r="A151" s="49" t="s">
        <v>48</v>
      </c>
      <c r="B151" s="50">
        <v>23773411</v>
      </c>
      <c r="C151" s="50" t="s">
        <v>5</v>
      </c>
      <c r="D151" s="50" t="s">
        <v>184</v>
      </c>
      <c r="E151" s="50" t="s">
        <v>182</v>
      </c>
      <c r="F151" s="59"/>
      <c r="G151" s="51">
        <v>0.86</v>
      </c>
      <c r="H151" s="51" t="str">
        <f t="shared" si="340"/>
        <v>VG</v>
      </c>
      <c r="I151" s="51" t="str">
        <f t="shared" si="341"/>
        <v>G</v>
      </c>
      <c r="J151" s="51" t="str">
        <f t="shared" si="342"/>
        <v>G</v>
      </c>
      <c r="K151" s="51" t="str">
        <f t="shared" si="343"/>
        <v>G</v>
      </c>
      <c r="L151" s="52">
        <v>3.9899999999999998E-2</v>
      </c>
      <c r="M151" s="51" t="str">
        <f t="shared" si="344"/>
        <v>VG</v>
      </c>
      <c r="N151" s="51" t="str">
        <f t="shared" si="345"/>
        <v>VG</v>
      </c>
      <c r="O151" s="51" t="str">
        <f t="shared" si="346"/>
        <v>NS</v>
      </c>
      <c r="P151" s="51" t="str">
        <f t="shared" si="347"/>
        <v>VG</v>
      </c>
      <c r="Q151" s="51">
        <v>0.37</v>
      </c>
      <c r="R151" s="51" t="str">
        <f t="shared" si="348"/>
        <v>VG</v>
      </c>
      <c r="S151" s="51" t="str">
        <f t="shared" si="349"/>
        <v>G</v>
      </c>
      <c r="T151" s="51" t="str">
        <f t="shared" si="350"/>
        <v>G</v>
      </c>
      <c r="U151" s="51" t="str">
        <f t="shared" si="351"/>
        <v>G</v>
      </c>
      <c r="V151" s="94">
        <v>0.86180000000000001</v>
      </c>
      <c r="W151" s="51" t="str">
        <f t="shared" si="352"/>
        <v>VG</v>
      </c>
      <c r="X151" s="51" t="str">
        <f t="shared" si="353"/>
        <v>G</v>
      </c>
      <c r="Y151" s="51" t="str">
        <f t="shared" si="354"/>
        <v>VG</v>
      </c>
      <c r="Z151" s="51" t="str">
        <f t="shared" si="355"/>
        <v>VG</v>
      </c>
      <c r="AA151" s="53">
        <v>0.73647635295409697</v>
      </c>
      <c r="AB151" s="53">
        <v>0.71217887307743999</v>
      </c>
      <c r="AC151" s="53">
        <v>27.2620221999235</v>
      </c>
      <c r="AD151" s="53">
        <v>24.524223809741301</v>
      </c>
      <c r="AE151" s="53">
        <v>0.51334554351421302</v>
      </c>
      <c r="AF151" s="53">
        <v>0.53648963356486201</v>
      </c>
      <c r="AG151" s="53">
        <v>0.86031266235227699</v>
      </c>
      <c r="AH151" s="53">
        <v>0.80604704905596902</v>
      </c>
      <c r="AI151" s="54" t="s">
        <v>41</v>
      </c>
      <c r="AJ151" s="54" t="s">
        <v>41</v>
      </c>
      <c r="AK151" s="54" t="s">
        <v>39</v>
      </c>
      <c r="AL151" s="54" t="s">
        <v>39</v>
      </c>
      <c r="AM151" s="54" t="s">
        <v>41</v>
      </c>
      <c r="AN151" s="54" t="s">
        <v>41</v>
      </c>
      <c r="AO151" s="54" t="s">
        <v>43</v>
      </c>
      <c r="AP151" s="54" t="s">
        <v>41</v>
      </c>
      <c r="AR151" s="55" t="s">
        <v>49</v>
      </c>
      <c r="AS151" s="53">
        <v>0.73846200721585697</v>
      </c>
      <c r="AT151" s="53">
        <v>0.73940362028250395</v>
      </c>
      <c r="AU151" s="53">
        <v>26.413443273521001</v>
      </c>
      <c r="AV151" s="53">
        <v>26.218954908900098</v>
      </c>
      <c r="AW151" s="53">
        <v>0.51140785365903696</v>
      </c>
      <c r="AX151" s="53">
        <v>0.510486414821683</v>
      </c>
      <c r="AY151" s="53">
        <v>0.85207820283356694</v>
      </c>
      <c r="AZ151" s="53">
        <v>0.85461743340531704</v>
      </c>
      <c r="BA151" s="54" t="s">
        <v>41</v>
      </c>
      <c r="BB151" s="54" t="s">
        <v>41</v>
      </c>
      <c r="BC151" s="54" t="s">
        <v>39</v>
      </c>
      <c r="BD151" s="54" t="s">
        <v>39</v>
      </c>
      <c r="BE151" s="54" t="s">
        <v>41</v>
      </c>
      <c r="BF151" s="54" t="s">
        <v>41</v>
      </c>
      <c r="BG151" s="54" t="s">
        <v>43</v>
      </c>
      <c r="BH151" s="54" t="s">
        <v>43</v>
      </c>
      <c r="BI151" s="50">
        <f t="shared" si="356"/>
        <v>1</v>
      </c>
      <c r="BJ151" s="50" t="s">
        <v>49</v>
      </c>
      <c r="BK151" s="53">
        <v>0.739728356583635</v>
      </c>
      <c r="BL151" s="53">
        <v>0.74088756788968202</v>
      </c>
      <c r="BM151" s="53">
        <v>26.943030662540899</v>
      </c>
      <c r="BN151" s="53">
        <v>26.625025595358</v>
      </c>
      <c r="BO151" s="53">
        <v>0.51016825010614397</v>
      </c>
      <c r="BP151" s="53">
        <v>0.50903087539983105</v>
      </c>
      <c r="BQ151" s="53">
        <v>0.85983829217951901</v>
      </c>
      <c r="BR151" s="53">
        <v>0.86117403136036696</v>
      </c>
      <c r="BS151" s="50" t="s">
        <v>41</v>
      </c>
      <c r="BT151" s="50" t="s">
        <v>41</v>
      </c>
      <c r="BU151" s="50" t="s">
        <v>39</v>
      </c>
      <c r="BV151" s="50" t="s">
        <v>39</v>
      </c>
      <c r="BW151" s="50" t="s">
        <v>41</v>
      </c>
      <c r="BX151" s="50" t="s">
        <v>41</v>
      </c>
      <c r="BY151" s="50" t="s">
        <v>43</v>
      </c>
      <c r="BZ151" s="50" t="s">
        <v>43</v>
      </c>
    </row>
    <row r="152" spans="1:78" s="50" customFormat="1" x14ac:dyDescent="0.3">
      <c r="A152" s="49" t="s">
        <v>48</v>
      </c>
      <c r="B152" s="50">
        <v>23773411</v>
      </c>
      <c r="C152" s="50" t="s">
        <v>5</v>
      </c>
      <c r="D152" s="50" t="s">
        <v>184</v>
      </c>
      <c r="E152" s="50" t="s">
        <v>188</v>
      </c>
      <c r="F152" s="59"/>
      <c r="G152" s="51">
        <v>0.86</v>
      </c>
      <c r="H152" s="51" t="str">
        <f t="shared" si="340"/>
        <v>VG</v>
      </c>
      <c r="I152" s="51" t="str">
        <f t="shared" si="341"/>
        <v>G</v>
      </c>
      <c r="J152" s="51" t="str">
        <f t="shared" si="342"/>
        <v>G</v>
      </c>
      <c r="K152" s="51" t="str">
        <f t="shared" si="343"/>
        <v>G</v>
      </c>
      <c r="L152" s="52">
        <v>4.3900000000000002E-2</v>
      </c>
      <c r="M152" s="51" t="str">
        <f t="shared" si="344"/>
        <v>VG</v>
      </c>
      <c r="N152" s="51" t="str">
        <f t="shared" si="345"/>
        <v>VG</v>
      </c>
      <c r="O152" s="51" t="str">
        <f t="shared" si="346"/>
        <v>NS</v>
      </c>
      <c r="P152" s="51" t="str">
        <f t="shared" si="347"/>
        <v>VG</v>
      </c>
      <c r="Q152" s="51">
        <v>0.38</v>
      </c>
      <c r="R152" s="51" t="str">
        <f t="shared" si="348"/>
        <v>VG</v>
      </c>
      <c r="S152" s="51" t="str">
        <f t="shared" si="349"/>
        <v>G</v>
      </c>
      <c r="T152" s="51" t="str">
        <f t="shared" si="350"/>
        <v>G</v>
      </c>
      <c r="U152" s="51" t="str">
        <f t="shared" si="351"/>
        <v>G</v>
      </c>
      <c r="V152" s="94">
        <v>0.85799999999999998</v>
      </c>
      <c r="W152" s="51" t="str">
        <f t="shared" si="352"/>
        <v>VG</v>
      </c>
      <c r="X152" s="51" t="str">
        <f t="shared" si="353"/>
        <v>G</v>
      </c>
      <c r="Y152" s="51" t="str">
        <f t="shared" si="354"/>
        <v>VG</v>
      </c>
      <c r="Z152" s="51" t="str">
        <f t="shared" si="355"/>
        <v>VG</v>
      </c>
      <c r="AA152" s="53">
        <v>0.73647635295409697</v>
      </c>
      <c r="AB152" s="53">
        <v>0.71217887307743999</v>
      </c>
      <c r="AC152" s="53">
        <v>27.2620221999235</v>
      </c>
      <c r="AD152" s="53">
        <v>24.524223809741301</v>
      </c>
      <c r="AE152" s="53">
        <v>0.51334554351421302</v>
      </c>
      <c r="AF152" s="53">
        <v>0.53648963356486201</v>
      </c>
      <c r="AG152" s="53">
        <v>0.86031266235227699</v>
      </c>
      <c r="AH152" s="53">
        <v>0.80604704905596902</v>
      </c>
      <c r="AI152" s="54" t="s">
        <v>41</v>
      </c>
      <c r="AJ152" s="54" t="s">
        <v>41</v>
      </c>
      <c r="AK152" s="54" t="s">
        <v>39</v>
      </c>
      <c r="AL152" s="54" t="s">
        <v>39</v>
      </c>
      <c r="AM152" s="54" t="s">
        <v>41</v>
      </c>
      <c r="AN152" s="54" t="s">
        <v>41</v>
      </c>
      <c r="AO152" s="54" t="s">
        <v>43</v>
      </c>
      <c r="AP152" s="54" t="s">
        <v>41</v>
      </c>
      <c r="AR152" s="55" t="s">
        <v>49</v>
      </c>
      <c r="AS152" s="53">
        <v>0.73846200721585697</v>
      </c>
      <c r="AT152" s="53">
        <v>0.73940362028250395</v>
      </c>
      <c r="AU152" s="53">
        <v>26.413443273521001</v>
      </c>
      <c r="AV152" s="53">
        <v>26.218954908900098</v>
      </c>
      <c r="AW152" s="53">
        <v>0.51140785365903696</v>
      </c>
      <c r="AX152" s="53">
        <v>0.510486414821683</v>
      </c>
      <c r="AY152" s="53">
        <v>0.85207820283356694</v>
      </c>
      <c r="AZ152" s="53">
        <v>0.85461743340531704</v>
      </c>
      <c r="BA152" s="54" t="s">
        <v>41</v>
      </c>
      <c r="BB152" s="54" t="s">
        <v>41</v>
      </c>
      <c r="BC152" s="54" t="s">
        <v>39</v>
      </c>
      <c r="BD152" s="54" t="s">
        <v>39</v>
      </c>
      <c r="BE152" s="54" t="s">
        <v>41</v>
      </c>
      <c r="BF152" s="54" t="s">
        <v>41</v>
      </c>
      <c r="BG152" s="54" t="s">
        <v>43</v>
      </c>
      <c r="BH152" s="54" t="s">
        <v>43</v>
      </c>
      <c r="BI152" s="50">
        <f t="shared" si="356"/>
        <v>1</v>
      </c>
      <c r="BJ152" s="50" t="s">
        <v>49</v>
      </c>
      <c r="BK152" s="53">
        <v>0.739728356583635</v>
      </c>
      <c r="BL152" s="53">
        <v>0.74088756788968202</v>
      </c>
      <c r="BM152" s="53">
        <v>26.943030662540899</v>
      </c>
      <c r="BN152" s="53">
        <v>26.625025595358</v>
      </c>
      <c r="BO152" s="53">
        <v>0.51016825010614397</v>
      </c>
      <c r="BP152" s="53">
        <v>0.50903087539983105</v>
      </c>
      <c r="BQ152" s="53">
        <v>0.85983829217951901</v>
      </c>
      <c r="BR152" s="53">
        <v>0.86117403136036696</v>
      </c>
      <c r="BS152" s="50" t="s">
        <v>41</v>
      </c>
      <c r="BT152" s="50" t="s">
        <v>41</v>
      </c>
      <c r="BU152" s="50" t="s">
        <v>39</v>
      </c>
      <c r="BV152" s="50" t="s">
        <v>39</v>
      </c>
      <c r="BW152" s="50" t="s">
        <v>41</v>
      </c>
      <c r="BX152" s="50" t="s">
        <v>41</v>
      </c>
      <c r="BY152" s="50" t="s">
        <v>43</v>
      </c>
      <c r="BZ152" s="50" t="s">
        <v>43</v>
      </c>
    </row>
    <row r="153" spans="1:78" s="50" customFormat="1" x14ac:dyDescent="0.3">
      <c r="A153" s="49" t="s">
        <v>48</v>
      </c>
      <c r="B153" s="50">
        <v>23773411</v>
      </c>
      <c r="C153" s="50" t="s">
        <v>5</v>
      </c>
      <c r="D153" s="50" t="s">
        <v>184</v>
      </c>
      <c r="E153" s="50" t="s">
        <v>189</v>
      </c>
      <c r="F153" s="59"/>
      <c r="G153" s="51">
        <v>0.85899999999999999</v>
      </c>
      <c r="H153" s="51" t="str">
        <f t="shared" si="340"/>
        <v>VG</v>
      </c>
      <c r="I153" s="51" t="str">
        <f t="shared" si="341"/>
        <v>G</v>
      </c>
      <c r="J153" s="51" t="str">
        <f t="shared" si="342"/>
        <v>G</v>
      </c>
      <c r="K153" s="51" t="str">
        <f t="shared" si="343"/>
        <v>G</v>
      </c>
      <c r="L153" s="52">
        <v>2.5999999999999999E-2</v>
      </c>
      <c r="M153" s="51" t="str">
        <f t="shared" si="344"/>
        <v>VG</v>
      </c>
      <c r="N153" s="51" t="str">
        <f t="shared" si="345"/>
        <v>VG</v>
      </c>
      <c r="O153" s="51" t="str">
        <f t="shared" si="346"/>
        <v>NS</v>
      </c>
      <c r="P153" s="51" t="str">
        <f t="shared" si="347"/>
        <v>VG</v>
      </c>
      <c r="Q153" s="51">
        <v>0.38</v>
      </c>
      <c r="R153" s="51" t="str">
        <f t="shared" si="348"/>
        <v>VG</v>
      </c>
      <c r="S153" s="51" t="str">
        <f t="shared" si="349"/>
        <v>G</v>
      </c>
      <c r="T153" s="51" t="str">
        <f t="shared" si="350"/>
        <v>G</v>
      </c>
      <c r="U153" s="51" t="str">
        <f t="shared" si="351"/>
        <v>G</v>
      </c>
      <c r="V153" s="94">
        <v>0.86009999999999998</v>
      </c>
      <c r="W153" s="51" t="str">
        <f t="shared" si="352"/>
        <v>VG</v>
      </c>
      <c r="X153" s="51" t="str">
        <f t="shared" si="353"/>
        <v>G</v>
      </c>
      <c r="Y153" s="51" t="str">
        <f t="shared" si="354"/>
        <v>VG</v>
      </c>
      <c r="Z153" s="51" t="str">
        <f t="shared" si="355"/>
        <v>VG</v>
      </c>
      <c r="AA153" s="53">
        <v>0.73647635295409697</v>
      </c>
      <c r="AB153" s="53">
        <v>0.71217887307743999</v>
      </c>
      <c r="AC153" s="53">
        <v>27.2620221999235</v>
      </c>
      <c r="AD153" s="53">
        <v>24.524223809741301</v>
      </c>
      <c r="AE153" s="53">
        <v>0.51334554351421302</v>
      </c>
      <c r="AF153" s="53">
        <v>0.53648963356486201</v>
      </c>
      <c r="AG153" s="53">
        <v>0.86031266235227699</v>
      </c>
      <c r="AH153" s="53">
        <v>0.80604704905596902</v>
      </c>
      <c r="AI153" s="54" t="s">
        <v>41</v>
      </c>
      <c r="AJ153" s="54" t="s">
        <v>41</v>
      </c>
      <c r="AK153" s="54" t="s">
        <v>39</v>
      </c>
      <c r="AL153" s="54" t="s">
        <v>39</v>
      </c>
      <c r="AM153" s="54" t="s">
        <v>41</v>
      </c>
      <c r="AN153" s="54" t="s">
        <v>41</v>
      </c>
      <c r="AO153" s="54" t="s">
        <v>43</v>
      </c>
      <c r="AP153" s="54" t="s">
        <v>41</v>
      </c>
      <c r="AR153" s="55" t="s">
        <v>49</v>
      </c>
      <c r="AS153" s="53">
        <v>0.73846200721585697</v>
      </c>
      <c r="AT153" s="53">
        <v>0.73940362028250395</v>
      </c>
      <c r="AU153" s="53">
        <v>26.413443273521001</v>
      </c>
      <c r="AV153" s="53">
        <v>26.218954908900098</v>
      </c>
      <c r="AW153" s="53">
        <v>0.51140785365903696</v>
      </c>
      <c r="AX153" s="53">
        <v>0.510486414821683</v>
      </c>
      <c r="AY153" s="53">
        <v>0.85207820283356694</v>
      </c>
      <c r="AZ153" s="53">
        <v>0.85461743340531704</v>
      </c>
      <c r="BA153" s="54" t="s">
        <v>41</v>
      </c>
      <c r="BB153" s="54" t="s">
        <v>41</v>
      </c>
      <c r="BC153" s="54" t="s">
        <v>39</v>
      </c>
      <c r="BD153" s="54" t="s">
        <v>39</v>
      </c>
      <c r="BE153" s="54" t="s">
        <v>41</v>
      </c>
      <c r="BF153" s="54" t="s">
        <v>41</v>
      </c>
      <c r="BG153" s="54" t="s">
        <v>43</v>
      </c>
      <c r="BH153" s="54" t="s">
        <v>43</v>
      </c>
      <c r="BI153" s="50">
        <f t="shared" si="356"/>
        <v>1</v>
      </c>
      <c r="BJ153" s="50" t="s">
        <v>49</v>
      </c>
      <c r="BK153" s="53">
        <v>0.739728356583635</v>
      </c>
      <c r="BL153" s="53">
        <v>0.74088756788968202</v>
      </c>
      <c r="BM153" s="53">
        <v>26.943030662540899</v>
      </c>
      <c r="BN153" s="53">
        <v>26.625025595358</v>
      </c>
      <c r="BO153" s="53">
        <v>0.51016825010614397</v>
      </c>
      <c r="BP153" s="53">
        <v>0.50903087539983105</v>
      </c>
      <c r="BQ153" s="53">
        <v>0.85983829217951901</v>
      </c>
      <c r="BR153" s="53">
        <v>0.86117403136036696</v>
      </c>
      <c r="BS153" s="50" t="s">
        <v>41</v>
      </c>
      <c r="BT153" s="50" t="s">
        <v>41</v>
      </c>
      <c r="BU153" s="50" t="s">
        <v>39</v>
      </c>
      <c r="BV153" s="50" t="s">
        <v>39</v>
      </c>
      <c r="BW153" s="50" t="s">
        <v>41</v>
      </c>
      <c r="BX153" s="50" t="s">
        <v>41</v>
      </c>
      <c r="BY153" s="50" t="s">
        <v>43</v>
      </c>
      <c r="BZ153" s="50" t="s">
        <v>43</v>
      </c>
    </row>
    <row r="154" spans="1:78" s="50" customFormat="1" x14ac:dyDescent="0.3">
      <c r="A154" s="49" t="s">
        <v>48</v>
      </c>
      <c r="B154" s="50">
        <v>23773411</v>
      </c>
      <c r="C154" s="50" t="s">
        <v>5</v>
      </c>
      <c r="D154" s="50" t="s">
        <v>194</v>
      </c>
      <c r="E154" s="50" t="s">
        <v>190</v>
      </c>
      <c r="F154" s="59"/>
      <c r="G154" s="61">
        <v>0.85899999999999999</v>
      </c>
      <c r="H154" s="51" t="str">
        <f t="shared" si="340"/>
        <v>VG</v>
      </c>
      <c r="I154" s="51" t="str">
        <f t="shared" si="341"/>
        <v>G</v>
      </c>
      <c r="J154" s="51" t="str">
        <f t="shared" si="342"/>
        <v>G</v>
      </c>
      <c r="K154" s="51" t="str">
        <f t="shared" si="343"/>
        <v>G</v>
      </c>
      <c r="L154" s="103">
        <v>-2.8999999999999998E-3</v>
      </c>
      <c r="M154" s="51" t="str">
        <f t="shared" si="344"/>
        <v>VG</v>
      </c>
      <c r="N154" s="51" t="str">
        <f t="shared" si="345"/>
        <v>VG</v>
      </c>
      <c r="O154" s="51" t="str">
        <f t="shared" si="346"/>
        <v>NS</v>
      </c>
      <c r="P154" s="51" t="str">
        <f t="shared" si="347"/>
        <v>VG</v>
      </c>
      <c r="Q154" s="61">
        <v>0.376</v>
      </c>
      <c r="R154" s="51" t="str">
        <f t="shared" si="348"/>
        <v>VG</v>
      </c>
      <c r="S154" s="51" t="str">
        <f t="shared" si="349"/>
        <v>G</v>
      </c>
      <c r="T154" s="51" t="str">
        <f t="shared" si="350"/>
        <v>G</v>
      </c>
      <c r="U154" s="51" t="str">
        <f t="shared" si="351"/>
        <v>G</v>
      </c>
      <c r="V154" s="94">
        <v>0.85899999999999999</v>
      </c>
      <c r="W154" s="51" t="str">
        <f t="shared" si="352"/>
        <v>VG</v>
      </c>
      <c r="X154" s="51" t="str">
        <f t="shared" si="353"/>
        <v>G</v>
      </c>
      <c r="Y154" s="51" t="str">
        <f t="shared" si="354"/>
        <v>VG</v>
      </c>
      <c r="Z154" s="51" t="str">
        <f t="shared" si="355"/>
        <v>VG</v>
      </c>
      <c r="AA154" s="53">
        <v>0.73647635295409697</v>
      </c>
      <c r="AB154" s="53">
        <v>0.71217887307743999</v>
      </c>
      <c r="AC154" s="53">
        <v>27.2620221999235</v>
      </c>
      <c r="AD154" s="53">
        <v>24.524223809741301</v>
      </c>
      <c r="AE154" s="53">
        <v>0.51334554351421302</v>
      </c>
      <c r="AF154" s="53">
        <v>0.53648963356486201</v>
      </c>
      <c r="AG154" s="53">
        <v>0.86031266235227699</v>
      </c>
      <c r="AH154" s="53">
        <v>0.80604704905596902</v>
      </c>
      <c r="AI154" s="54" t="s">
        <v>41</v>
      </c>
      <c r="AJ154" s="54" t="s">
        <v>41</v>
      </c>
      <c r="AK154" s="54" t="s">
        <v>39</v>
      </c>
      <c r="AL154" s="54" t="s">
        <v>39</v>
      </c>
      <c r="AM154" s="54" t="s">
        <v>41</v>
      </c>
      <c r="AN154" s="54" t="s">
        <v>41</v>
      </c>
      <c r="AO154" s="54" t="s">
        <v>43</v>
      </c>
      <c r="AP154" s="54" t="s">
        <v>41</v>
      </c>
      <c r="AR154" s="55" t="s">
        <v>49</v>
      </c>
      <c r="AS154" s="53">
        <v>0.73846200721585697</v>
      </c>
      <c r="AT154" s="53">
        <v>0.73940362028250395</v>
      </c>
      <c r="AU154" s="53">
        <v>26.413443273521001</v>
      </c>
      <c r="AV154" s="53">
        <v>26.218954908900098</v>
      </c>
      <c r="AW154" s="53">
        <v>0.51140785365903696</v>
      </c>
      <c r="AX154" s="53">
        <v>0.510486414821683</v>
      </c>
      <c r="AY154" s="53">
        <v>0.85207820283356694</v>
      </c>
      <c r="AZ154" s="53">
        <v>0.85461743340531704</v>
      </c>
      <c r="BA154" s="54" t="s">
        <v>41</v>
      </c>
      <c r="BB154" s="54" t="s">
        <v>41</v>
      </c>
      <c r="BC154" s="54" t="s">
        <v>39</v>
      </c>
      <c r="BD154" s="54" t="s">
        <v>39</v>
      </c>
      <c r="BE154" s="54" t="s">
        <v>41</v>
      </c>
      <c r="BF154" s="54" t="s">
        <v>41</v>
      </c>
      <c r="BG154" s="54" t="s">
        <v>43</v>
      </c>
      <c r="BH154" s="54" t="s">
        <v>43</v>
      </c>
      <c r="BI154" s="50">
        <f t="shared" si="356"/>
        <v>1</v>
      </c>
      <c r="BJ154" s="50" t="s">
        <v>49</v>
      </c>
      <c r="BK154" s="53">
        <v>0.739728356583635</v>
      </c>
      <c r="BL154" s="53">
        <v>0.74088756788968202</v>
      </c>
      <c r="BM154" s="53">
        <v>26.943030662540899</v>
      </c>
      <c r="BN154" s="53">
        <v>26.625025595358</v>
      </c>
      <c r="BO154" s="53">
        <v>0.51016825010614397</v>
      </c>
      <c r="BP154" s="53">
        <v>0.50903087539983105</v>
      </c>
      <c r="BQ154" s="53">
        <v>0.85983829217951901</v>
      </c>
      <c r="BR154" s="53">
        <v>0.86117403136036696</v>
      </c>
      <c r="BS154" s="50" t="s">
        <v>41</v>
      </c>
      <c r="BT154" s="50" t="s">
        <v>41</v>
      </c>
      <c r="BU154" s="50" t="s">
        <v>39</v>
      </c>
      <c r="BV154" s="50" t="s">
        <v>39</v>
      </c>
      <c r="BW154" s="50" t="s">
        <v>41</v>
      </c>
      <c r="BX154" s="50" t="s">
        <v>41</v>
      </c>
      <c r="BY154" s="50" t="s">
        <v>43</v>
      </c>
      <c r="BZ154" s="50" t="s">
        <v>43</v>
      </c>
    </row>
    <row r="155" spans="1:78" s="50" customFormat="1" x14ac:dyDescent="0.3">
      <c r="A155" s="49" t="s">
        <v>48</v>
      </c>
      <c r="B155" s="50">
        <v>23773411</v>
      </c>
      <c r="C155" s="50" t="s">
        <v>5</v>
      </c>
      <c r="D155" s="50" t="s">
        <v>194</v>
      </c>
      <c r="E155" s="50" t="s">
        <v>192</v>
      </c>
      <c r="F155" s="59"/>
      <c r="G155" s="61">
        <v>0.85699999999999998</v>
      </c>
      <c r="H155" s="51" t="str">
        <f t="shared" si="340"/>
        <v>VG</v>
      </c>
      <c r="I155" s="51" t="str">
        <f t="shared" si="341"/>
        <v>G</v>
      </c>
      <c r="J155" s="51" t="str">
        <f t="shared" si="342"/>
        <v>G</v>
      </c>
      <c r="K155" s="51" t="str">
        <f t="shared" si="343"/>
        <v>G</v>
      </c>
      <c r="L155" s="103">
        <v>8.0000000000000004E-4</v>
      </c>
      <c r="M155" s="51" t="str">
        <f t="shared" si="344"/>
        <v>VG</v>
      </c>
      <c r="N155" s="51" t="str">
        <f t="shared" si="345"/>
        <v>VG</v>
      </c>
      <c r="O155" s="51" t="str">
        <f t="shared" si="346"/>
        <v>NS</v>
      </c>
      <c r="P155" s="51" t="str">
        <f t="shared" si="347"/>
        <v>VG</v>
      </c>
      <c r="Q155" s="61">
        <v>0.378</v>
      </c>
      <c r="R155" s="51" t="str">
        <f t="shared" si="348"/>
        <v>VG</v>
      </c>
      <c r="S155" s="51" t="str">
        <f t="shared" si="349"/>
        <v>G</v>
      </c>
      <c r="T155" s="51" t="str">
        <f t="shared" si="350"/>
        <v>G</v>
      </c>
      <c r="U155" s="51" t="str">
        <f t="shared" si="351"/>
        <v>G</v>
      </c>
      <c r="V155" s="94">
        <v>0.85699999999999998</v>
      </c>
      <c r="W155" s="51" t="str">
        <f t="shared" si="352"/>
        <v>VG</v>
      </c>
      <c r="X155" s="51" t="str">
        <f t="shared" si="353"/>
        <v>G</v>
      </c>
      <c r="Y155" s="51" t="str">
        <f t="shared" si="354"/>
        <v>VG</v>
      </c>
      <c r="Z155" s="51" t="str">
        <f t="shared" si="355"/>
        <v>VG</v>
      </c>
      <c r="AA155" s="53">
        <v>0.73647635295409697</v>
      </c>
      <c r="AB155" s="53">
        <v>0.71217887307743999</v>
      </c>
      <c r="AC155" s="53">
        <v>27.2620221999235</v>
      </c>
      <c r="AD155" s="53">
        <v>24.524223809741301</v>
      </c>
      <c r="AE155" s="53">
        <v>0.51334554351421302</v>
      </c>
      <c r="AF155" s="53">
        <v>0.53648963356486201</v>
      </c>
      <c r="AG155" s="53">
        <v>0.86031266235227699</v>
      </c>
      <c r="AH155" s="53">
        <v>0.80604704905596902</v>
      </c>
      <c r="AI155" s="54" t="s">
        <v>41</v>
      </c>
      <c r="AJ155" s="54" t="s">
        <v>41</v>
      </c>
      <c r="AK155" s="54" t="s">
        <v>39</v>
      </c>
      <c r="AL155" s="54" t="s">
        <v>39</v>
      </c>
      <c r="AM155" s="54" t="s">
        <v>41</v>
      </c>
      <c r="AN155" s="54" t="s">
        <v>41</v>
      </c>
      <c r="AO155" s="54" t="s">
        <v>43</v>
      </c>
      <c r="AP155" s="54" t="s">
        <v>41</v>
      </c>
      <c r="AR155" s="55" t="s">
        <v>49</v>
      </c>
      <c r="AS155" s="53">
        <v>0.73846200721585697</v>
      </c>
      <c r="AT155" s="53">
        <v>0.73940362028250395</v>
      </c>
      <c r="AU155" s="53">
        <v>26.413443273521001</v>
      </c>
      <c r="AV155" s="53">
        <v>26.218954908900098</v>
      </c>
      <c r="AW155" s="53">
        <v>0.51140785365903696</v>
      </c>
      <c r="AX155" s="53">
        <v>0.510486414821683</v>
      </c>
      <c r="AY155" s="53">
        <v>0.85207820283356694</v>
      </c>
      <c r="AZ155" s="53">
        <v>0.85461743340531704</v>
      </c>
      <c r="BA155" s="54" t="s">
        <v>41</v>
      </c>
      <c r="BB155" s="54" t="s">
        <v>41</v>
      </c>
      <c r="BC155" s="54" t="s">
        <v>39</v>
      </c>
      <c r="BD155" s="54" t="s">
        <v>39</v>
      </c>
      <c r="BE155" s="54" t="s">
        <v>41</v>
      </c>
      <c r="BF155" s="54" t="s">
        <v>41</v>
      </c>
      <c r="BG155" s="54" t="s">
        <v>43</v>
      </c>
      <c r="BH155" s="54" t="s">
        <v>43</v>
      </c>
      <c r="BI155" s="50">
        <f t="shared" si="356"/>
        <v>1</v>
      </c>
      <c r="BJ155" s="50" t="s">
        <v>49</v>
      </c>
      <c r="BK155" s="53">
        <v>0.739728356583635</v>
      </c>
      <c r="BL155" s="53">
        <v>0.74088756788968202</v>
      </c>
      <c r="BM155" s="53">
        <v>26.943030662540899</v>
      </c>
      <c r="BN155" s="53">
        <v>26.625025595358</v>
      </c>
      <c r="BO155" s="53">
        <v>0.51016825010614397</v>
      </c>
      <c r="BP155" s="53">
        <v>0.50903087539983105</v>
      </c>
      <c r="BQ155" s="53">
        <v>0.85983829217951901</v>
      </c>
      <c r="BR155" s="53">
        <v>0.86117403136036696</v>
      </c>
      <c r="BS155" s="50" t="s">
        <v>41</v>
      </c>
      <c r="BT155" s="50" t="s">
        <v>41</v>
      </c>
      <c r="BU155" s="50" t="s">
        <v>39</v>
      </c>
      <c r="BV155" s="50" t="s">
        <v>39</v>
      </c>
      <c r="BW155" s="50" t="s">
        <v>41</v>
      </c>
      <c r="BX155" s="50" t="s">
        <v>41</v>
      </c>
      <c r="BY155" s="50" t="s">
        <v>43</v>
      </c>
      <c r="BZ155" s="50" t="s">
        <v>43</v>
      </c>
    </row>
    <row r="156" spans="1:78" s="50" customFormat="1" x14ac:dyDescent="0.3">
      <c r="A156" s="49" t="s">
        <v>48</v>
      </c>
      <c r="B156" s="50">
        <v>23773411</v>
      </c>
      <c r="C156" s="50" t="s">
        <v>5</v>
      </c>
      <c r="D156" s="50" t="s">
        <v>195</v>
      </c>
      <c r="E156" s="50" t="s">
        <v>200</v>
      </c>
      <c r="F156" s="59"/>
      <c r="G156" s="61">
        <v>0.89700000000000002</v>
      </c>
      <c r="H156" s="51" t="str">
        <f t="shared" si="340"/>
        <v>VG</v>
      </c>
      <c r="I156" s="51" t="str">
        <f t="shared" si="341"/>
        <v>G</v>
      </c>
      <c r="J156" s="51" t="str">
        <f t="shared" si="342"/>
        <v>G</v>
      </c>
      <c r="K156" s="51" t="str">
        <f t="shared" si="343"/>
        <v>G</v>
      </c>
      <c r="L156" s="103">
        <v>1.093E-2</v>
      </c>
      <c r="M156" s="51" t="str">
        <f t="shared" si="344"/>
        <v>VG</v>
      </c>
      <c r="N156" s="51" t="str">
        <f t="shared" si="345"/>
        <v>VG</v>
      </c>
      <c r="O156" s="51" t="str">
        <f t="shared" si="346"/>
        <v>NS</v>
      </c>
      <c r="P156" s="51" t="str">
        <f t="shared" si="347"/>
        <v>VG</v>
      </c>
      <c r="Q156" s="61">
        <v>0.32</v>
      </c>
      <c r="R156" s="51" t="str">
        <f t="shared" si="348"/>
        <v>VG</v>
      </c>
      <c r="S156" s="51" t="str">
        <f t="shared" si="349"/>
        <v>G</v>
      </c>
      <c r="T156" s="51" t="str">
        <f t="shared" si="350"/>
        <v>G</v>
      </c>
      <c r="U156" s="51" t="str">
        <f t="shared" si="351"/>
        <v>G</v>
      </c>
      <c r="V156" s="94">
        <v>0.89800000000000002</v>
      </c>
      <c r="W156" s="51" t="str">
        <f t="shared" si="352"/>
        <v>VG</v>
      </c>
      <c r="X156" s="51" t="str">
        <f t="shared" si="353"/>
        <v>G</v>
      </c>
      <c r="Y156" s="51" t="str">
        <f t="shared" si="354"/>
        <v>VG</v>
      </c>
      <c r="Z156" s="51" t="str">
        <f t="shared" si="355"/>
        <v>VG</v>
      </c>
      <c r="AA156" s="53">
        <v>0.73647635295409697</v>
      </c>
      <c r="AB156" s="53">
        <v>0.71217887307743999</v>
      </c>
      <c r="AC156" s="53">
        <v>27.2620221999235</v>
      </c>
      <c r="AD156" s="53">
        <v>24.524223809741301</v>
      </c>
      <c r="AE156" s="53">
        <v>0.51334554351421302</v>
      </c>
      <c r="AF156" s="53">
        <v>0.53648963356486201</v>
      </c>
      <c r="AG156" s="53">
        <v>0.86031266235227699</v>
      </c>
      <c r="AH156" s="53">
        <v>0.80604704905596902</v>
      </c>
      <c r="AI156" s="54" t="s">
        <v>41</v>
      </c>
      <c r="AJ156" s="54" t="s">
        <v>41</v>
      </c>
      <c r="AK156" s="54" t="s">
        <v>39</v>
      </c>
      <c r="AL156" s="54" t="s">
        <v>39</v>
      </c>
      <c r="AM156" s="54" t="s">
        <v>41</v>
      </c>
      <c r="AN156" s="54" t="s">
        <v>41</v>
      </c>
      <c r="AO156" s="54" t="s">
        <v>43</v>
      </c>
      <c r="AP156" s="54" t="s">
        <v>41</v>
      </c>
      <c r="AR156" s="55" t="s">
        <v>49</v>
      </c>
      <c r="AS156" s="53">
        <v>0.73846200721585697</v>
      </c>
      <c r="AT156" s="53">
        <v>0.73940362028250395</v>
      </c>
      <c r="AU156" s="53">
        <v>26.413443273521001</v>
      </c>
      <c r="AV156" s="53">
        <v>26.218954908900098</v>
      </c>
      <c r="AW156" s="53">
        <v>0.51140785365903696</v>
      </c>
      <c r="AX156" s="53">
        <v>0.510486414821683</v>
      </c>
      <c r="AY156" s="53">
        <v>0.85207820283356694</v>
      </c>
      <c r="AZ156" s="53">
        <v>0.85461743340531704</v>
      </c>
      <c r="BA156" s="54" t="s">
        <v>41</v>
      </c>
      <c r="BB156" s="54" t="s">
        <v>41</v>
      </c>
      <c r="BC156" s="54" t="s">
        <v>39</v>
      </c>
      <c r="BD156" s="54" t="s">
        <v>39</v>
      </c>
      <c r="BE156" s="54" t="s">
        <v>41</v>
      </c>
      <c r="BF156" s="54" t="s">
        <v>41</v>
      </c>
      <c r="BG156" s="54" t="s">
        <v>43</v>
      </c>
      <c r="BH156" s="54" t="s">
        <v>43</v>
      </c>
      <c r="BI156" s="50">
        <f t="shared" si="356"/>
        <v>1</v>
      </c>
      <c r="BJ156" s="50" t="s">
        <v>49</v>
      </c>
      <c r="BK156" s="53">
        <v>0.739728356583635</v>
      </c>
      <c r="BL156" s="53">
        <v>0.74088756788968202</v>
      </c>
      <c r="BM156" s="53">
        <v>26.943030662540899</v>
      </c>
      <c r="BN156" s="53">
        <v>26.625025595358</v>
      </c>
      <c r="BO156" s="53">
        <v>0.51016825010614397</v>
      </c>
      <c r="BP156" s="53">
        <v>0.50903087539983105</v>
      </c>
      <c r="BQ156" s="53">
        <v>0.85983829217951901</v>
      </c>
      <c r="BR156" s="53">
        <v>0.86117403136036696</v>
      </c>
      <c r="BS156" s="50" t="s">
        <v>41</v>
      </c>
      <c r="BT156" s="50" t="s">
        <v>41</v>
      </c>
      <c r="BU156" s="50" t="s">
        <v>39</v>
      </c>
      <c r="BV156" s="50" t="s">
        <v>39</v>
      </c>
      <c r="BW156" s="50" t="s">
        <v>41</v>
      </c>
      <c r="BX156" s="50" t="s">
        <v>41</v>
      </c>
      <c r="BY156" s="50" t="s">
        <v>43</v>
      </c>
      <c r="BZ156" s="50" t="s">
        <v>43</v>
      </c>
    </row>
    <row r="157" spans="1:78" s="50" customFormat="1" x14ac:dyDescent="0.3">
      <c r="A157" s="49" t="s">
        <v>48</v>
      </c>
      <c r="B157" s="50">
        <v>23773411</v>
      </c>
      <c r="C157" s="50" t="s">
        <v>5</v>
      </c>
      <c r="D157" s="50" t="s">
        <v>195</v>
      </c>
      <c r="E157" s="50" t="s">
        <v>199</v>
      </c>
      <c r="F157" s="59"/>
      <c r="G157" s="61">
        <v>0.89900000000000002</v>
      </c>
      <c r="H157" s="51" t="str">
        <f t="shared" si="340"/>
        <v>VG</v>
      </c>
      <c r="I157" s="51" t="str">
        <f t="shared" si="341"/>
        <v>G</v>
      </c>
      <c r="J157" s="51" t="str">
        <f t="shared" si="342"/>
        <v>G</v>
      </c>
      <c r="K157" s="51" t="str">
        <f t="shared" si="343"/>
        <v>G</v>
      </c>
      <c r="L157" s="103">
        <v>2.435E-2</v>
      </c>
      <c r="M157" s="51" t="str">
        <f t="shared" si="344"/>
        <v>VG</v>
      </c>
      <c r="N157" s="51" t="str">
        <f t="shared" si="345"/>
        <v>VG</v>
      </c>
      <c r="O157" s="51" t="str">
        <f t="shared" si="346"/>
        <v>NS</v>
      </c>
      <c r="P157" s="51" t="str">
        <f t="shared" si="347"/>
        <v>VG</v>
      </c>
      <c r="Q157" s="61">
        <v>0.317</v>
      </c>
      <c r="R157" s="51" t="str">
        <f t="shared" si="348"/>
        <v>VG</v>
      </c>
      <c r="S157" s="51" t="str">
        <f t="shared" si="349"/>
        <v>G</v>
      </c>
      <c r="T157" s="51" t="str">
        <f t="shared" si="350"/>
        <v>G</v>
      </c>
      <c r="U157" s="51" t="str">
        <f t="shared" si="351"/>
        <v>G</v>
      </c>
      <c r="V157" s="94">
        <v>0.9022</v>
      </c>
      <c r="W157" s="51" t="str">
        <f t="shared" si="352"/>
        <v>VG</v>
      </c>
      <c r="X157" s="51" t="str">
        <f t="shared" si="353"/>
        <v>G</v>
      </c>
      <c r="Y157" s="51" t="str">
        <f t="shared" si="354"/>
        <v>VG</v>
      </c>
      <c r="Z157" s="51" t="str">
        <f t="shared" si="355"/>
        <v>VG</v>
      </c>
      <c r="AA157" s="53">
        <v>0.73647635295409697</v>
      </c>
      <c r="AB157" s="53">
        <v>0.71217887307743999</v>
      </c>
      <c r="AC157" s="53">
        <v>27.2620221999235</v>
      </c>
      <c r="AD157" s="53">
        <v>24.524223809741301</v>
      </c>
      <c r="AE157" s="53">
        <v>0.51334554351421302</v>
      </c>
      <c r="AF157" s="53">
        <v>0.53648963356486201</v>
      </c>
      <c r="AG157" s="53">
        <v>0.86031266235227699</v>
      </c>
      <c r="AH157" s="53">
        <v>0.80604704905596902</v>
      </c>
      <c r="AI157" s="54" t="s">
        <v>41</v>
      </c>
      <c r="AJ157" s="54" t="s">
        <v>41</v>
      </c>
      <c r="AK157" s="54" t="s">
        <v>39</v>
      </c>
      <c r="AL157" s="54" t="s">
        <v>39</v>
      </c>
      <c r="AM157" s="54" t="s">
        <v>41</v>
      </c>
      <c r="AN157" s="54" t="s">
        <v>41</v>
      </c>
      <c r="AO157" s="54" t="s">
        <v>43</v>
      </c>
      <c r="AP157" s="54" t="s">
        <v>41</v>
      </c>
      <c r="AR157" s="55" t="s">
        <v>49</v>
      </c>
      <c r="AS157" s="53">
        <v>0.73846200721585697</v>
      </c>
      <c r="AT157" s="53">
        <v>0.73940362028250395</v>
      </c>
      <c r="AU157" s="53">
        <v>26.413443273521001</v>
      </c>
      <c r="AV157" s="53">
        <v>26.218954908900098</v>
      </c>
      <c r="AW157" s="53">
        <v>0.51140785365903696</v>
      </c>
      <c r="AX157" s="53">
        <v>0.510486414821683</v>
      </c>
      <c r="AY157" s="53">
        <v>0.85207820283356694</v>
      </c>
      <c r="AZ157" s="53">
        <v>0.85461743340531704</v>
      </c>
      <c r="BA157" s="54" t="s">
        <v>41</v>
      </c>
      <c r="BB157" s="54" t="s">
        <v>41</v>
      </c>
      <c r="BC157" s="54" t="s">
        <v>39</v>
      </c>
      <c r="BD157" s="54" t="s">
        <v>39</v>
      </c>
      <c r="BE157" s="54" t="s">
        <v>41</v>
      </c>
      <c r="BF157" s="54" t="s">
        <v>41</v>
      </c>
      <c r="BG157" s="54" t="s">
        <v>43</v>
      </c>
      <c r="BH157" s="54" t="s">
        <v>43</v>
      </c>
      <c r="BI157" s="50">
        <f t="shared" si="356"/>
        <v>1</v>
      </c>
      <c r="BJ157" s="50" t="s">
        <v>49</v>
      </c>
      <c r="BK157" s="53">
        <v>0.739728356583635</v>
      </c>
      <c r="BL157" s="53">
        <v>0.74088756788968202</v>
      </c>
      <c r="BM157" s="53">
        <v>26.943030662540899</v>
      </c>
      <c r="BN157" s="53">
        <v>26.625025595358</v>
      </c>
      <c r="BO157" s="53">
        <v>0.51016825010614397</v>
      </c>
      <c r="BP157" s="53">
        <v>0.50903087539983105</v>
      </c>
      <c r="BQ157" s="53">
        <v>0.85983829217951901</v>
      </c>
      <c r="BR157" s="53">
        <v>0.86117403136036696</v>
      </c>
      <c r="BS157" s="50" t="s">
        <v>41</v>
      </c>
      <c r="BT157" s="50" t="s">
        <v>41</v>
      </c>
      <c r="BU157" s="50" t="s">
        <v>39</v>
      </c>
      <c r="BV157" s="50" t="s">
        <v>39</v>
      </c>
      <c r="BW157" s="50" t="s">
        <v>41</v>
      </c>
      <c r="BX157" s="50" t="s">
        <v>41</v>
      </c>
      <c r="BY157" s="50" t="s">
        <v>43</v>
      </c>
      <c r="BZ157" s="50" t="s">
        <v>43</v>
      </c>
    </row>
    <row r="158" spans="1:78" s="50" customFormat="1" x14ac:dyDescent="0.3">
      <c r="A158" s="49" t="s">
        <v>48</v>
      </c>
      <c r="B158" s="50">
        <v>23773411</v>
      </c>
      <c r="C158" s="50" t="s">
        <v>5</v>
      </c>
      <c r="D158" s="50" t="s">
        <v>207</v>
      </c>
      <c r="F158" s="59"/>
      <c r="G158" s="61">
        <v>0.89700000000000002</v>
      </c>
      <c r="H158" s="51" t="str">
        <f t="shared" si="340"/>
        <v>VG</v>
      </c>
      <c r="I158" s="51" t="str">
        <f t="shared" si="341"/>
        <v>G</v>
      </c>
      <c r="J158" s="51" t="str">
        <f t="shared" si="342"/>
        <v>G</v>
      </c>
      <c r="K158" s="51" t="str">
        <f t="shared" si="343"/>
        <v>G</v>
      </c>
      <c r="L158" s="103">
        <v>1.06E-2</v>
      </c>
      <c r="M158" s="51" t="str">
        <f t="shared" si="344"/>
        <v>VG</v>
      </c>
      <c r="N158" s="51" t="str">
        <f t="shared" si="345"/>
        <v>VG</v>
      </c>
      <c r="O158" s="51" t="str">
        <f t="shared" si="346"/>
        <v>NS</v>
      </c>
      <c r="P158" s="51" t="str">
        <f t="shared" si="347"/>
        <v>VG</v>
      </c>
      <c r="Q158" s="61">
        <v>0.32</v>
      </c>
      <c r="R158" s="51" t="str">
        <f t="shared" si="348"/>
        <v>VG</v>
      </c>
      <c r="S158" s="51" t="str">
        <f t="shared" si="349"/>
        <v>G</v>
      </c>
      <c r="T158" s="51" t="str">
        <f t="shared" si="350"/>
        <v>G</v>
      </c>
      <c r="U158" s="51" t="str">
        <f t="shared" si="351"/>
        <v>G</v>
      </c>
      <c r="V158" s="94">
        <v>0.89800000000000002</v>
      </c>
      <c r="W158" s="51" t="str">
        <f t="shared" si="352"/>
        <v>VG</v>
      </c>
      <c r="X158" s="51" t="str">
        <f t="shared" si="353"/>
        <v>G</v>
      </c>
      <c r="Y158" s="51" t="str">
        <f t="shared" si="354"/>
        <v>VG</v>
      </c>
      <c r="Z158" s="51" t="str">
        <f t="shared" si="355"/>
        <v>VG</v>
      </c>
      <c r="AA158" s="53">
        <v>0.73647635295409697</v>
      </c>
      <c r="AB158" s="53">
        <v>0.71217887307743999</v>
      </c>
      <c r="AC158" s="53">
        <v>27.2620221999235</v>
      </c>
      <c r="AD158" s="53">
        <v>24.524223809741301</v>
      </c>
      <c r="AE158" s="53">
        <v>0.51334554351421302</v>
      </c>
      <c r="AF158" s="53">
        <v>0.53648963356486201</v>
      </c>
      <c r="AG158" s="53">
        <v>0.86031266235227699</v>
      </c>
      <c r="AH158" s="53">
        <v>0.80604704905596902</v>
      </c>
      <c r="AI158" s="54" t="s">
        <v>41</v>
      </c>
      <c r="AJ158" s="54" t="s">
        <v>41</v>
      </c>
      <c r="AK158" s="54" t="s">
        <v>39</v>
      </c>
      <c r="AL158" s="54" t="s">
        <v>39</v>
      </c>
      <c r="AM158" s="54" t="s">
        <v>41</v>
      </c>
      <c r="AN158" s="54" t="s">
        <v>41</v>
      </c>
      <c r="AO158" s="54" t="s">
        <v>43</v>
      </c>
      <c r="AP158" s="54" t="s">
        <v>41</v>
      </c>
      <c r="AR158" s="55" t="s">
        <v>49</v>
      </c>
      <c r="AS158" s="53">
        <v>0.73846200721585697</v>
      </c>
      <c r="AT158" s="53">
        <v>0.73940362028250395</v>
      </c>
      <c r="AU158" s="53">
        <v>26.413443273521001</v>
      </c>
      <c r="AV158" s="53">
        <v>26.218954908900098</v>
      </c>
      <c r="AW158" s="53">
        <v>0.51140785365903696</v>
      </c>
      <c r="AX158" s="53">
        <v>0.510486414821683</v>
      </c>
      <c r="AY158" s="53">
        <v>0.85207820283356694</v>
      </c>
      <c r="AZ158" s="53">
        <v>0.85461743340531704</v>
      </c>
      <c r="BA158" s="54" t="s">
        <v>41</v>
      </c>
      <c r="BB158" s="54" t="s">
        <v>41</v>
      </c>
      <c r="BC158" s="54" t="s">
        <v>39</v>
      </c>
      <c r="BD158" s="54" t="s">
        <v>39</v>
      </c>
      <c r="BE158" s="54" t="s">
        <v>41</v>
      </c>
      <c r="BF158" s="54" t="s">
        <v>41</v>
      </c>
      <c r="BG158" s="54" t="s">
        <v>43</v>
      </c>
      <c r="BH158" s="54" t="s">
        <v>43</v>
      </c>
      <c r="BI158" s="50">
        <f t="shared" si="356"/>
        <v>1</v>
      </c>
      <c r="BJ158" s="50" t="s">
        <v>49</v>
      </c>
      <c r="BK158" s="53">
        <v>0.739728356583635</v>
      </c>
      <c r="BL158" s="53">
        <v>0.74088756788968202</v>
      </c>
      <c r="BM158" s="53">
        <v>26.943030662540899</v>
      </c>
      <c r="BN158" s="53">
        <v>26.625025595358</v>
      </c>
      <c r="BO158" s="53">
        <v>0.51016825010614397</v>
      </c>
      <c r="BP158" s="53">
        <v>0.50903087539983105</v>
      </c>
      <c r="BQ158" s="53">
        <v>0.85983829217951901</v>
      </c>
      <c r="BR158" s="53">
        <v>0.86117403136036696</v>
      </c>
      <c r="BS158" s="50" t="s">
        <v>41</v>
      </c>
      <c r="BT158" s="50" t="s">
        <v>41</v>
      </c>
      <c r="BU158" s="50" t="s">
        <v>39</v>
      </c>
      <c r="BV158" s="50" t="s">
        <v>39</v>
      </c>
      <c r="BW158" s="50" t="s">
        <v>41</v>
      </c>
      <c r="BX158" s="50" t="s">
        <v>41</v>
      </c>
      <c r="BY158" s="50" t="s">
        <v>43</v>
      </c>
      <c r="BZ158" s="50" t="s">
        <v>43</v>
      </c>
    </row>
    <row r="159" spans="1:78" s="50" customFormat="1" x14ac:dyDescent="0.3">
      <c r="A159" s="49" t="s">
        <v>48</v>
      </c>
      <c r="B159" s="50">
        <v>23773411</v>
      </c>
      <c r="C159" s="50" t="s">
        <v>5</v>
      </c>
      <c r="D159" s="50" t="s">
        <v>212</v>
      </c>
      <c r="F159" s="59"/>
      <c r="G159" s="61">
        <v>0.89700000000000002</v>
      </c>
      <c r="H159" s="51" t="str">
        <f t="shared" si="340"/>
        <v>VG</v>
      </c>
      <c r="I159" s="51" t="str">
        <f t="shared" si="341"/>
        <v>G</v>
      </c>
      <c r="J159" s="51" t="str">
        <f t="shared" si="342"/>
        <v>G</v>
      </c>
      <c r="K159" s="51" t="str">
        <f t="shared" si="343"/>
        <v>G</v>
      </c>
      <c r="L159" s="103">
        <v>1.06E-2</v>
      </c>
      <c r="M159" s="51" t="str">
        <f t="shared" si="344"/>
        <v>VG</v>
      </c>
      <c r="N159" s="51" t="str">
        <f t="shared" si="345"/>
        <v>VG</v>
      </c>
      <c r="O159" s="51" t="str">
        <f t="shared" si="346"/>
        <v>NS</v>
      </c>
      <c r="P159" s="51" t="str">
        <f t="shared" si="347"/>
        <v>VG</v>
      </c>
      <c r="Q159" s="61">
        <v>0.32</v>
      </c>
      <c r="R159" s="51" t="str">
        <f t="shared" si="348"/>
        <v>VG</v>
      </c>
      <c r="S159" s="51" t="str">
        <f t="shared" si="349"/>
        <v>G</v>
      </c>
      <c r="T159" s="51" t="str">
        <f t="shared" si="350"/>
        <v>G</v>
      </c>
      <c r="U159" s="51" t="str">
        <f t="shared" si="351"/>
        <v>G</v>
      </c>
      <c r="V159" s="94">
        <v>0.89800000000000002</v>
      </c>
      <c r="W159" s="51" t="str">
        <f t="shared" si="352"/>
        <v>VG</v>
      </c>
      <c r="X159" s="51" t="str">
        <f t="shared" si="353"/>
        <v>G</v>
      </c>
      <c r="Y159" s="51" t="str">
        <f t="shared" si="354"/>
        <v>VG</v>
      </c>
      <c r="Z159" s="51" t="str">
        <f t="shared" si="355"/>
        <v>VG</v>
      </c>
      <c r="AA159" s="53">
        <v>0.73647635295409697</v>
      </c>
      <c r="AB159" s="53">
        <v>0.71217887307743999</v>
      </c>
      <c r="AC159" s="53">
        <v>27.2620221999235</v>
      </c>
      <c r="AD159" s="53">
        <v>24.524223809741301</v>
      </c>
      <c r="AE159" s="53">
        <v>0.51334554351421302</v>
      </c>
      <c r="AF159" s="53">
        <v>0.53648963356486201</v>
      </c>
      <c r="AG159" s="53">
        <v>0.86031266235227699</v>
      </c>
      <c r="AH159" s="53">
        <v>0.80604704905596902</v>
      </c>
      <c r="AI159" s="54" t="s">
        <v>41</v>
      </c>
      <c r="AJ159" s="54" t="s">
        <v>41</v>
      </c>
      <c r="AK159" s="54" t="s">
        <v>39</v>
      </c>
      <c r="AL159" s="54" t="s">
        <v>39</v>
      </c>
      <c r="AM159" s="54" t="s">
        <v>41</v>
      </c>
      <c r="AN159" s="54" t="s">
        <v>41</v>
      </c>
      <c r="AO159" s="54" t="s">
        <v>43</v>
      </c>
      <c r="AP159" s="54" t="s">
        <v>41</v>
      </c>
      <c r="AR159" s="55" t="s">
        <v>49</v>
      </c>
      <c r="AS159" s="53">
        <v>0.73846200721585697</v>
      </c>
      <c r="AT159" s="53">
        <v>0.73940362028250395</v>
      </c>
      <c r="AU159" s="53">
        <v>26.413443273521001</v>
      </c>
      <c r="AV159" s="53">
        <v>26.218954908900098</v>
      </c>
      <c r="AW159" s="53">
        <v>0.51140785365903696</v>
      </c>
      <c r="AX159" s="53">
        <v>0.510486414821683</v>
      </c>
      <c r="AY159" s="53">
        <v>0.85207820283356694</v>
      </c>
      <c r="AZ159" s="53">
        <v>0.85461743340531704</v>
      </c>
      <c r="BA159" s="54" t="s">
        <v>41</v>
      </c>
      <c r="BB159" s="54" t="s">
        <v>41</v>
      </c>
      <c r="BC159" s="54" t="s">
        <v>39</v>
      </c>
      <c r="BD159" s="54" t="s">
        <v>39</v>
      </c>
      <c r="BE159" s="54" t="s">
        <v>41</v>
      </c>
      <c r="BF159" s="54" t="s">
        <v>41</v>
      </c>
      <c r="BG159" s="54" t="s">
        <v>43</v>
      </c>
      <c r="BH159" s="54" t="s">
        <v>43</v>
      </c>
      <c r="BI159" s="50">
        <f t="shared" si="356"/>
        <v>1</v>
      </c>
      <c r="BJ159" s="50" t="s">
        <v>49</v>
      </c>
      <c r="BK159" s="53">
        <v>0.739728356583635</v>
      </c>
      <c r="BL159" s="53">
        <v>0.74088756788968202</v>
      </c>
      <c r="BM159" s="53">
        <v>26.943030662540899</v>
      </c>
      <c r="BN159" s="53">
        <v>26.625025595358</v>
      </c>
      <c r="BO159" s="53">
        <v>0.51016825010614397</v>
      </c>
      <c r="BP159" s="53">
        <v>0.50903087539983105</v>
      </c>
      <c r="BQ159" s="53">
        <v>0.85983829217951901</v>
      </c>
      <c r="BR159" s="53">
        <v>0.86117403136036696</v>
      </c>
      <c r="BS159" s="50" t="s">
        <v>41</v>
      </c>
      <c r="BT159" s="50" t="s">
        <v>41</v>
      </c>
      <c r="BU159" s="50" t="s">
        <v>39</v>
      </c>
      <c r="BV159" s="50" t="s">
        <v>39</v>
      </c>
      <c r="BW159" s="50" t="s">
        <v>41</v>
      </c>
      <c r="BX159" s="50" t="s">
        <v>41</v>
      </c>
      <c r="BY159" s="50" t="s">
        <v>43</v>
      </c>
      <c r="BZ159" s="50" t="s">
        <v>43</v>
      </c>
    </row>
    <row r="160" spans="1:78" s="50" customFormat="1" x14ac:dyDescent="0.3">
      <c r="A160" s="49" t="s">
        <v>48</v>
      </c>
      <c r="B160" s="50">
        <v>23773411</v>
      </c>
      <c r="C160" s="50" t="s">
        <v>5</v>
      </c>
      <c r="D160" s="50" t="s">
        <v>318</v>
      </c>
      <c r="E160" s="50" t="s">
        <v>220</v>
      </c>
      <c r="F160" s="59"/>
      <c r="G160" s="61">
        <v>0.88600000000000001</v>
      </c>
      <c r="H160" s="51" t="str">
        <f t="shared" si="340"/>
        <v>VG</v>
      </c>
      <c r="I160" s="51" t="str">
        <f t="shared" si="341"/>
        <v>G</v>
      </c>
      <c r="J160" s="51" t="str">
        <f t="shared" si="342"/>
        <v>G</v>
      </c>
      <c r="K160" s="51" t="str">
        <f t="shared" si="343"/>
        <v>G</v>
      </c>
      <c r="L160" s="103">
        <v>-6.0900000000000003E-2</v>
      </c>
      <c r="M160" s="51" t="str">
        <f t="shared" si="344"/>
        <v>G</v>
      </c>
      <c r="N160" s="51" t="str">
        <f t="shared" si="345"/>
        <v>VG</v>
      </c>
      <c r="O160" s="51" t="str">
        <f t="shared" si="346"/>
        <v>NS</v>
      </c>
      <c r="P160" s="51" t="str">
        <f t="shared" si="347"/>
        <v>VG</v>
      </c>
      <c r="Q160" s="61">
        <v>0.33800000000000002</v>
      </c>
      <c r="R160" s="51" t="str">
        <f t="shared" si="348"/>
        <v>VG</v>
      </c>
      <c r="S160" s="51" t="str">
        <f t="shared" si="349"/>
        <v>G</v>
      </c>
      <c r="T160" s="51" t="str">
        <f t="shared" si="350"/>
        <v>G</v>
      </c>
      <c r="U160" s="51" t="str">
        <f t="shared" si="351"/>
        <v>G</v>
      </c>
      <c r="V160" s="94">
        <v>0.89170000000000005</v>
      </c>
      <c r="W160" s="51" t="str">
        <f t="shared" si="352"/>
        <v>VG</v>
      </c>
      <c r="X160" s="51" t="str">
        <f t="shared" si="353"/>
        <v>G</v>
      </c>
      <c r="Y160" s="51" t="str">
        <f t="shared" si="354"/>
        <v>VG</v>
      </c>
      <c r="Z160" s="51" t="str">
        <f t="shared" si="355"/>
        <v>VG</v>
      </c>
      <c r="AA160" s="53">
        <v>0.73647635295409697</v>
      </c>
      <c r="AB160" s="53">
        <v>0.71217887307743999</v>
      </c>
      <c r="AC160" s="53">
        <v>27.2620221999235</v>
      </c>
      <c r="AD160" s="53">
        <v>24.524223809741301</v>
      </c>
      <c r="AE160" s="53">
        <v>0.51334554351421302</v>
      </c>
      <c r="AF160" s="53">
        <v>0.53648963356486201</v>
      </c>
      <c r="AG160" s="53">
        <v>0.86031266235227699</v>
      </c>
      <c r="AH160" s="53">
        <v>0.80604704905596902</v>
      </c>
      <c r="AI160" s="54" t="s">
        <v>41</v>
      </c>
      <c r="AJ160" s="54" t="s">
        <v>41</v>
      </c>
      <c r="AK160" s="54" t="s">
        <v>39</v>
      </c>
      <c r="AL160" s="54" t="s">
        <v>39</v>
      </c>
      <c r="AM160" s="54" t="s">
        <v>41</v>
      </c>
      <c r="AN160" s="54" t="s">
        <v>41</v>
      </c>
      <c r="AO160" s="54" t="s">
        <v>43</v>
      </c>
      <c r="AP160" s="54" t="s">
        <v>41</v>
      </c>
      <c r="AR160" s="55" t="s">
        <v>49</v>
      </c>
      <c r="AS160" s="53">
        <v>0.73846200721585697</v>
      </c>
      <c r="AT160" s="53">
        <v>0.73940362028250395</v>
      </c>
      <c r="AU160" s="53">
        <v>26.413443273521001</v>
      </c>
      <c r="AV160" s="53">
        <v>26.218954908900098</v>
      </c>
      <c r="AW160" s="53">
        <v>0.51140785365903696</v>
      </c>
      <c r="AX160" s="53">
        <v>0.510486414821683</v>
      </c>
      <c r="AY160" s="53">
        <v>0.85207820283356694</v>
      </c>
      <c r="AZ160" s="53">
        <v>0.85461743340531704</v>
      </c>
      <c r="BA160" s="54" t="s">
        <v>41</v>
      </c>
      <c r="BB160" s="54" t="s">
        <v>41</v>
      </c>
      <c r="BC160" s="54" t="s">
        <v>39</v>
      </c>
      <c r="BD160" s="54" t="s">
        <v>39</v>
      </c>
      <c r="BE160" s="54" t="s">
        <v>41</v>
      </c>
      <c r="BF160" s="54" t="s">
        <v>41</v>
      </c>
      <c r="BG160" s="54" t="s">
        <v>43</v>
      </c>
      <c r="BH160" s="54" t="s">
        <v>43</v>
      </c>
      <c r="BI160" s="50">
        <f t="shared" si="356"/>
        <v>1</v>
      </c>
      <c r="BJ160" s="50" t="s">
        <v>49</v>
      </c>
      <c r="BK160" s="53">
        <v>0.739728356583635</v>
      </c>
      <c r="BL160" s="53">
        <v>0.74088756788968202</v>
      </c>
      <c r="BM160" s="53">
        <v>26.943030662540899</v>
      </c>
      <c r="BN160" s="53">
        <v>26.625025595358</v>
      </c>
      <c r="BO160" s="53">
        <v>0.51016825010614397</v>
      </c>
      <c r="BP160" s="53">
        <v>0.50903087539983105</v>
      </c>
      <c r="BQ160" s="53">
        <v>0.85983829217951901</v>
      </c>
      <c r="BR160" s="53">
        <v>0.86117403136036696</v>
      </c>
      <c r="BS160" s="50" t="s">
        <v>41</v>
      </c>
      <c r="BT160" s="50" t="s">
        <v>41</v>
      </c>
      <c r="BU160" s="50" t="s">
        <v>39</v>
      </c>
      <c r="BV160" s="50" t="s">
        <v>39</v>
      </c>
      <c r="BW160" s="50" t="s">
        <v>41</v>
      </c>
      <c r="BX160" s="50" t="s">
        <v>41</v>
      </c>
      <c r="BY160" s="50" t="s">
        <v>43</v>
      </c>
      <c r="BZ160" s="50" t="s">
        <v>43</v>
      </c>
    </row>
    <row r="161" spans="1:78" s="50" customFormat="1" x14ac:dyDescent="0.3">
      <c r="A161" s="49" t="s">
        <v>48</v>
      </c>
      <c r="B161" s="50">
        <v>23773411</v>
      </c>
      <c r="C161" s="50" t="s">
        <v>5</v>
      </c>
      <c r="D161" s="50" t="s">
        <v>322</v>
      </c>
      <c r="E161" s="50" t="s">
        <v>221</v>
      </c>
      <c r="F161" s="59"/>
      <c r="G161" s="61">
        <v>0.90200000000000002</v>
      </c>
      <c r="H161" s="51" t="str">
        <f t="shared" si="340"/>
        <v>VG</v>
      </c>
      <c r="I161" s="51" t="str">
        <f t="shared" si="341"/>
        <v>G</v>
      </c>
      <c r="J161" s="51" t="str">
        <f t="shared" si="342"/>
        <v>G</v>
      </c>
      <c r="K161" s="51" t="str">
        <f t="shared" si="343"/>
        <v>G</v>
      </c>
      <c r="L161" s="103">
        <v>6.4999999999999997E-3</v>
      </c>
      <c r="M161" s="51" t="str">
        <f t="shared" si="344"/>
        <v>VG</v>
      </c>
      <c r="N161" s="51" t="str">
        <f t="shared" si="345"/>
        <v>VG</v>
      </c>
      <c r="O161" s="51" t="str">
        <f t="shared" si="346"/>
        <v>NS</v>
      </c>
      <c r="P161" s="51" t="str">
        <f t="shared" si="347"/>
        <v>VG</v>
      </c>
      <c r="Q161" s="61">
        <v>0.313</v>
      </c>
      <c r="R161" s="51" t="str">
        <f t="shared" si="348"/>
        <v>VG</v>
      </c>
      <c r="S161" s="51" t="str">
        <f t="shared" si="349"/>
        <v>G</v>
      </c>
      <c r="T161" s="51" t="str">
        <f t="shared" si="350"/>
        <v>G</v>
      </c>
      <c r="U161" s="51" t="str">
        <f t="shared" si="351"/>
        <v>G</v>
      </c>
      <c r="V161" s="94">
        <v>0.90300000000000002</v>
      </c>
      <c r="W161" s="51" t="str">
        <f t="shared" si="352"/>
        <v>VG</v>
      </c>
      <c r="X161" s="51" t="str">
        <f t="shared" si="353"/>
        <v>G</v>
      </c>
      <c r="Y161" s="51" t="str">
        <f t="shared" si="354"/>
        <v>VG</v>
      </c>
      <c r="Z161" s="51" t="str">
        <f t="shared" si="355"/>
        <v>VG</v>
      </c>
      <c r="AA161" s="53">
        <v>0.73647635295409697</v>
      </c>
      <c r="AB161" s="53">
        <v>0.71217887307743999</v>
      </c>
      <c r="AC161" s="53">
        <v>27.2620221999235</v>
      </c>
      <c r="AD161" s="53">
        <v>24.524223809741301</v>
      </c>
      <c r="AE161" s="53">
        <v>0.51334554351421302</v>
      </c>
      <c r="AF161" s="53">
        <v>0.53648963356486201</v>
      </c>
      <c r="AG161" s="53">
        <v>0.86031266235227699</v>
      </c>
      <c r="AH161" s="53">
        <v>0.80604704905596902</v>
      </c>
      <c r="AI161" s="54" t="s">
        <v>41</v>
      </c>
      <c r="AJ161" s="54" t="s">
        <v>41</v>
      </c>
      <c r="AK161" s="54" t="s">
        <v>39</v>
      </c>
      <c r="AL161" s="54" t="s">
        <v>39</v>
      </c>
      <c r="AM161" s="54" t="s">
        <v>41</v>
      </c>
      <c r="AN161" s="54" t="s">
        <v>41</v>
      </c>
      <c r="AO161" s="54" t="s">
        <v>43</v>
      </c>
      <c r="AP161" s="54" t="s">
        <v>41</v>
      </c>
      <c r="AR161" s="55" t="s">
        <v>49</v>
      </c>
      <c r="AS161" s="53">
        <v>0.73846200721585697</v>
      </c>
      <c r="AT161" s="53">
        <v>0.73940362028250395</v>
      </c>
      <c r="AU161" s="53">
        <v>26.413443273521001</v>
      </c>
      <c r="AV161" s="53">
        <v>26.218954908900098</v>
      </c>
      <c r="AW161" s="53">
        <v>0.51140785365903696</v>
      </c>
      <c r="AX161" s="53">
        <v>0.510486414821683</v>
      </c>
      <c r="AY161" s="53">
        <v>0.85207820283356694</v>
      </c>
      <c r="AZ161" s="53">
        <v>0.85461743340531704</v>
      </c>
      <c r="BA161" s="54" t="s">
        <v>41</v>
      </c>
      <c r="BB161" s="54" t="s">
        <v>41</v>
      </c>
      <c r="BC161" s="54" t="s">
        <v>39</v>
      </c>
      <c r="BD161" s="54" t="s">
        <v>39</v>
      </c>
      <c r="BE161" s="54" t="s">
        <v>41</v>
      </c>
      <c r="BF161" s="54" t="s">
        <v>41</v>
      </c>
      <c r="BG161" s="54" t="s">
        <v>43</v>
      </c>
      <c r="BH161" s="54" t="s">
        <v>43</v>
      </c>
      <c r="BI161" s="50">
        <f t="shared" si="356"/>
        <v>1</v>
      </c>
      <c r="BJ161" s="50" t="s">
        <v>49</v>
      </c>
      <c r="BK161" s="53">
        <v>0.739728356583635</v>
      </c>
      <c r="BL161" s="53">
        <v>0.74088756788968202</v>
      </c>
      <c r="BM161" s="53">
        <v>26.943030662540899</v>
      </c>
      <c r="BN161" s="53">
        <v>26.625025595358</v>
      </c>
      <c r="BO161" s="53">
        <v>0.51016825010614397</v>
      </c>
      <c r="BP161" s="53">
        <v>0.50903087539983105</v>
      </c>
      <c r="BQ161" s="53">
        <v>0.85983829217951901</v>
      </c>
      <c r="BR161" s="53">
        <v>0.86117403136036696</v>
      </c>
      <c r="BS161" s="50" t="s">
        <v>41</v>
      </c>
      <c r="BT161" s="50" t="s">
        <v>41</v>
      </c>
      <c r="BU161" s="50" t="s">
        <v>39</v>
      </c>
      <c r="BV161" s="50" t="s">
        <v>39</v>
      </c>
      <c r="BW161" s="50" t="s">
        <v>41</v>
      </c>
      <c r="BX161" s="50" t="s">
        <v>41</v>
      </c>
      <c r="BY161" s="50" t="s">
        <v>43</v>
      </c>
      <c r="BZ161" s="50" t="s">
        <v>43</v>
      </c>
    </row>
    <row r="162" spans="1:78" s="50" customFormat="1" x14ac:dyDescent="0.3">
      <c r="A162" s="49" t="s">
        <v>48</v>
      </c>
      <c r="B162" s="50">
        <v>23773411</v>
      </c>
      <c r="C162" s="50" t="s">
        <v>5</v>
      </c>
      <c r="D162" s="50" t="s">
        <v>508</v>
      </c>
      <c r="E162" s="50" t="s">
        <v>221</v>
      </c>
      <c r="F162" s="59"/>
      <c r="G162" s="61">
        <v>0.90200000000000002</v>
      </c>
      <c r="H162" s="51" t="str">
        <f t="shared" ref="H162" si="357">IF(G162&gt;0.8,"VG",IF(G162&gt;0.7,"G",IF(G162&gt;0.45,"S","NS")))</f>
        <v>VG</v>
      </c>
      <c r="I162" s="51" t="str">
        <f t="shared" ref="I162" si="358">AJ162</f>
        <v>G</v>
      </c>
      <c r="J162" s="51" t="str">
        <f t="shared" ref="J162" si="359">BB162</f>
        <v>G</v>
      </c>
      <c r="K162" s="51" t="str">
        <f t="shared" ref="K162" si="360">BT162</f>
        <v>G</v>
      </c>
      <c r="L162" s="103">
        <v>7.4000000000000003E-3</v>
      </c>
      <c r="M162" s="51" t="str">
        <f t="shared" ref="M162" si="361">IF(ABS(L162)&lt;5%,"VG",IF(ABS(L162)&lt;10%,"G",IF(ABS(L162)&lt;15%,"S","NS")))</f>
        <v>VG</v>
      </c>
      <c r="N162" s="51" t="str">
        <f t="shared" ref="N162" si="362">AO162</f>
        <v>VG</v>
      </c>
      <c r="O162" s="51" t="str">
        <f t="shared" ref="O162" si="363">BD162</f>
        <v>NS</v>
      </c>
      <c r="P162" s="51" t="str">
        <f t="shared" ref="P162" si="364">BY162</f>
        <v>VG</v>
      </c>
      <c r="Q162" s="61">
        <v>0.313</v>
      </c>
      <c r="R162" s="51" t="str">
        <f t="shared" ref="R162" si="365">IF(Q162&lt;=0.5,"VG",IF(Q162&lt;=0.6,"G",IF(Q162&lt;=0.7,"S","NS")))</f>
        <v>VG</v>
      </c>
      <c r="S162" s="51" t="str">
        <f t="shared" ref="S162" si="366">AN162</f>
        <v>G</v>
      </c>
      <c r="T162" s="51" t="str">
        <f t="shared" ref="T162" si="367">BF162</f>
        <v>G</v>
      </c>
      <c r="U162" s="51" t="str">
        <f t="shared" ref="U162" si="368">BX162</f>
        <v>G</v>
      </c>
      <c r="V162" s="94">
        <v>0.90300000000000002</v>
      </c>
      <c r="W162" s="51" t="str">
        <f t="shared" ref="W162" si="369">IF(V162&gt;0.85,"VG",IF(V162&gt;0.75,"G",IF(V162&gt;0.6,"S","NS")))</f>
        <v>VG</v>
      </c>
      <c r="X162" s="51" t="str">
        <f t="shared" ref="X162" si="370">AP162</f>
        <v>G</v>
      </c>
      <c r="Y162" s="51" t="str">
        <f t="shared" ref="Y162" si="371">BH162</f>
        <v>VG</v>
      </c>
      <c r="Z162" s="51" t="str">
        <f t="shared" ref="Z162" si="372">BZ162</f>
        <v>VG</v>
      </c>
      <c r="AA162" s="53">
        <v>0.73647635295409697</v>
      </c>
      <c r="AB162" s="53">
        <v>0.71217887307743999</v>
      </c>
      <c r="AC162" s="53">
        <v>27.2620221999235</v>
      </c>
      <c r="AD162" s="53">
        <v>24.524223809741301</v>
      </c>
      <c r="AE162" s="53">
        <v>0.51334554351421302</v>
      </c>
      <c r="AF162" s="53">
        <v>0.53648963356486201</v>
      </c>
      <c r="AG162" s="53">
        <v>0.86031266235227699</v>
      </c>
      <c r="AH162" s="53">
        <v>0.80604704905596902</v>
      </c>
      <c r="AI162" s="54" t="s">
        <v>41</v>
      </c>
      <c r="AJ162" s="54" t="s">
        <v>41</v>
      </c>
      <c r="AK162" s="54" t="s">
        <v>39</v>
      </c>
      <c r="AL162" s="54" t="s">
        <v>39</v>
      </c>
      <c r="AM162" s="54" t="s">
        <v>41</v>
      </c>
      <c r="AN162" s="54" t="s">
        <v>41</v>
      </c>
      <c r="AO162" s="54" t="s">
        <v>43</v>
      </c>
      <c r="AP162" s="54" t="s">
        <v>41</v>
      </c>
      <c r="AR162" s="55" t="s">
        <v>49</v>
      </c>
      <c r="AS162" s="53">
        <v>0.73846200721585697</v>
      </c>
      <c r="AT162" s="53">
        <v>0.73940362028250395</v>
      </c>
      <c r="AU162" s="53">
        <v>26.413443273521001</v>
      </c>
      <c r="AV162" s="53">
        <v>26.218954908900098</v>
      </c>
      <c r="AW162" s="53">
        <v>0.51140785365903696</v>
      </c>
      <c r="AX162" s="53">
        <v>0.510486414821683</v>
      </c>
      <c r="AY162" s="53">
        <v>0.85207820283356694</v>
      </c>
      <c r="AZ162" s="53">
        <v>0.85461743340531704</v>
      </c>
      <c r="BA162" s="54" t="s">
        <v>41</v>
      </c>
      <c r="BB162" s="54" t="s">
        <v>41</v>
      </c>
      <c r="BC162" s="54" t="s">
        <v>39</v>
      </c>
      <c r="BD162" s="54" t="s">
        <v>39</v>
      </c>
      <c r="BE162" s="54" t="s">
        <v>41</v>
      </c>
      <c r="BF162" s="54" t="s">
        <v>41</v>
      </c>
      <c r="BG162" s="54" t="s">
        <v>43</v>
      </c>
      <c r="BH162" s="54" t="s">
        <v>43</v>
      </c>
      <c r="BI162" s="50">
        <f t="shared" ref="BI162" si="373">IF(BJ162=AR162,1,0)</f>
        <v>1</v>
      </c>
      <c r="BJ162" s="50" t="s">
        <v>49</v>
      </c>
      <c r="BK162" s="53">
        <v>0.739728356583635</v>
      </c>
      <c r="BL162" s="53">
        <v>0.74088756788968202</v>
      </c>
      <c r="BM162" s="53">
        <v>26.943030662540899</v>
      </c>
      <c r="BN162" s="53">
        <v>26.625025595358</v>
      </c>
      <c r="BO162" s="53">
        <v>0.51016825010614397</v>
      </c>
      <c r="BP162" s="53">
        <v>0.50903087539983105</v>
      </c>
      <c r="BQ162" s="53">
        <v>0.85983829217951901</v>
      </c>
      <c r="BR162" s="53">
        <v>0.86117403136036696</v>
      </c>
      <c r="BS162" s="50" t="s">
        <v>41</v>
      </c>
      <c r="BT162" s="50" t="s">
        <v>41</v>
      </c>
      <c r="BU162" s="50" t="s">
        <v>39</v>
      </c>
      <c r="BV162" s="50" t="s">
        <v>39</v>
      </c>
      <c r="BW162" s="50" t="s">
        <v>41</v>
      </c>
      <c r="BX162" s="50" t="s">
        <v>41</v>
      </c>
      <c r="BY162" s="50" t="s">
        <v>43</v>
      </c>
      <c r="BZ162" s="50" t="s">
        <v>43</v>
      </c>
    </row>
    <row r="163" spans="1:78" s="50" customFormat="1" x14ac:dyDescent="0.3">
      <c r="A163" s="49" t="s">
        <v>48</v>
      </c>
      <c r="B163" s="50">
        <v>23773411</v>
      </c>
      <c r="C163" s="50" t="s">
        <v>5</v>
      </c>
      <c r="D163" s="50" t="s">
        <v>527</v>
      </c>
      <c r="E163" s="50" t="s">
        <v>221</v>
      </c>
      <c r="F163" s="59"/>
      <c r="G163" s="61">
        <v>0.90200000000000002</v>
      </c>
      <c r="H163" s="51" t="str">
        <f t="shared" ref="H163" si="374">IF(G163&gt;0.8,"VG",IF(G163&gt;0.7,"G",IF(G163&gt;0.45,"S","NS")))</f>
        <v>VG</v>
      </c>
      <c r="I163" s="51" t="str">
        <f t="shared" ref="I163" si="375">AJ163</f>
        <v>G</v>
      </c>
      <c r="J163" s="51" t="str">
        <f t="shared" ref="J163" si="376">BB163</f>
        <v>G</v>
      </c>
      <c r="K163" s="51" t="str">
        <f t="shared" ref="K163" si="377">BT163</f>
        <v>G</v>
      </c>
      <c r="L163" s="103">
        <v>6.4000000000000003E-3</v>
      </c>
      <c r="M163" s="51" t="str">
        <f t="shared" ref="M163" si="378">IF(ABS(L163)&lt;5%,"VG",IF(ABS(L163)&lt;10%,"G",IF(ABS(L163)&lt;15%,"S","NS")))</f>
        <v>VG</v>
      </c>
      <c r="N163" s="51" t="str">
        <f t="shared" ref="N163" si="379">AO163</f>
        <v>VG</v>
      </c>
      <c r="O163" s="51" t="str">
        <f t="shared" ref="O163" si="380">BD163</f>
        <v>NS</v>
      </c>
      <c r="P163" s="51" t="str">
        <f t="shared" ref="P163" si="381">BY163</f>
        <v>VG</v>
      </c>
      <c r="Q163" s="61">
        <v>0.313</v>
      </c>
      <c r="R163" s="51" t="str">
        <f t="shared" ref="R163" si="382">IF(Q163&lt;=0.5,"VG",IF(Q163&lt;=0.6,"G",IF(Q163&lt;=0.7,"S","NS")))</f>
        <v>VG</v>
      </c>
      <c r="S163" s="51" t="str">
        <f t="shared" ref="S163" si="383">AN163</f>
        <v>G</v>
      </c>
      <c r="T163" s="51" t="str">
        <f t="shared" ref="T163" si="384">BF163</f>
        <v>G</v>
      </c>
      <c r="U163" s="51" t="str">
        <f t="shared" ref="U163" si="385">BX163</f>
        <v>G</v>
      </c>
      <c r="V163" s="94">
        <v>0.90300000000000002</v>
      </c>
      <c r="W163" s="51" t="str">
        <f t="shared" ref="W163" si="386">IF(V163&gt;0.85,"VG",IF(V163&gt;0.75,"G",IF(V163&gt;0.6,"S","NS")))</f>
        <v>VG</v>
      </c>
      <c r="X163" s="51" t="str">
        <f t="shared" ref="X163" si="387">AP163</f>
        <v>G</v>
      </c>
      <c r="Y163" s="51" t="str">
        <f t="shared" ref="Y163" si="388">BH163</f>
        <v>VG</v>
      </c>
      <c r="Z163" s="51" t="str">
        <f t="shared" ref="Z163" si="389">BZ163</f>
        <v>VG</v>
      </c>
      <c r="AA163" s="53">
        <v>0.73647635295409697</v>
      </c>
      <c r="AB163" s="53">
        <v>0.71217887307743999</v>
      </c>
      <c r="AC163" s="53">
        <v>27.2620221999235</v>
      </c>
      <c r="AD163" s="53">
        <v>24.524223809741301</v>
      </c>
      <c r="AE163" s="53">
        <v>0.51334554351421302</v>
      </c>
      <c r="AF163" s="53">
        <v>0.53648963356486201</v>
      </c>
      <c r="AG163" s="53">
        <v>0.86031266235227699</v>
      </c>
      <c r="AH163" s="53">
        <v>0.80604704905596902</v>
      </c>
      <c r="AI163" s="54" t="s">
        <v>41</v>
      </c>
      <c r="AJ163" s="54" t="s">
        <v>41</v>
      </c>
      <c r="AK163" s="54" t="s">
        <v>39</v>
      </c>
      <c r="AL163" s="54" t="s">
        <v>39</v>
      </c>
      <c r="AM163" s="54" t="s">
        <v>41</v>
      </c>
      <c r="AN163" s="54" t="s">
        <v>41</v>
      </c>
      <c r="AO163" s="54" t="s">
        <v>43</v>
      </c>
      <c r="AP163" s="54" t="s">
        <v>41</v>
      </c>
      <c r="AR163" s="55" t="s">
        <v>49</v>
      </c>
      <c r="AS163" s="53">
        <v>0.73846200721585697</v>
      </c>
      <c r="AT163" s="53">
        <v>0.73940362028250395</v>
      </c>
      <c r="AU163" s="53">
        <v>26.413443273521001</v>
      </c>
      <c r="AV163" s="53">
        <v>26.218954908900098</v>
      </c>
      <c r="AW163" s="53">
        <v>0.51140785365903696</v>
      </c>
      <c r="AX163" s="53">
        <v>0.510486414821683</v>
      </c>
      <c r="AY163" s="53">
        <v>0.85207820283356694</v>
      </c>
      <c r="AZ163" s="53">
        <v>0.85461743340531704</v>
      </c>
      <c r="BA163" s="54" t="s">
        <v>41</v>
      </c>
      <c r="BB163" s="54" t="s">
        <v>41</v>
      </c>
      <c r="BC163" s="54" t="s">
        <v>39</v>
      </c>
      <c r="BD163" s="54" t="s">
        <v>39</v>
      </c>
      <c r="BE163" s="54" t="s">
        <v>41</v>
      </c>
      <c r="BF163" s="54" t="s">
        <v>41</v>
      </c>
      <c r="BG163" s="54" t="s">
        <v>43</v>
      </c>
      <c r="BH163" s="54" t="s">
        <v>43</v>
      </c>
      <c r="BI163" s="50">
        <f t="shared" ref="BI163" si="390">IF(BJ163=AR163,1,0)</f>
        <v>1</v>
      </c>
      <c r="BJ163" s="50" t="s">
        <v>49</v>
      </c>
      <c r="BK163" s="53">
        <v>0.739728356583635</v>
      </c>
      <c r="BL163" s="53">
        <v>0.74088756788968202</v>
      </c>
      <c r="BM163" s="53">
        <v>26.943030662540899</v>
      </c>
      <c r="BN163" s="53">
        <v>26.625025595358</v>
      </c>
      <c r="BO163" s="53">
        <v>0.51016825010614397</v>
      </c>
      <c r="BP163" s="53">
        <v>0.50903087539983105</v>
      </c>
      <c r="BQ163" s="53">
        <v>0.85983829217951901</v>
      </c>
      <c r="BR163" s="53">
        <v>0.86117403136036696</v>
      </c>
      <c r="BS163" s="50" t="s">
        <v>41</v>
      </c>
      <c r="BT163" s="50" t="s">
        <v>41</v>
      </c>
      <c r="BU163" s="50" t="s">
        <v>39</v>
      </c>
      <c r="BV163" s="50" t="s">
        <v>39</v>
      </c>
      <c r="BW163" s="50" t="s">
        <v>41</v>
      </c>
      <c r="BX163" s="50" t="s">
        <v>41</v>
      </c>
      <c r="BY163" s="50" t="s">
        <v>43</v>
      </c>
      <c r="BZ163" s="50" t="s">
        <v>43</v>
      </c>
    </row>
    <row r="164" spans="1:78" s="50" customFormat="1" x14ac:dyDescent="0.3">
      <c r="A164" s="49" t="s">
        <v>48</v>
      </c>
      <c r="B164" s="50">
        <v>23773411</v>
      </c>
      <c r="C164" s="50" t="s">
        <v>5</v>
      </c>
      <c r="D164" s="50" t="s">
        <v>531</v>
      </c>
      <c r="E164" s="50" t="s">
        <v>221</v>
      </c>
      <c r="F164" s="59"/>
      <c r="G164" s="61">
        <v>0.90200000000000002</v>
      </c>
      <c r="H164" s="51" t="str">
        <f t="shared" ref="H164" si="391">IF(G164&gt;0.8,"VG",IF(G164&gt;0.7,"G",IF(G164&gt;0.45,"S","NS")))</f>
        <v>VG</v>
      </c>
      <c r="I164" s="51" t="str">
        <f t="shared" ref="I164" si="392">AJ164</f>
        <v>G</v>
      </c>
      <c r="J164" s="51" t="str">
        <f t="shared" ref="J164" si="393">BB164</f>
        <v>G</v>
      </c>
      <c r="K164" s="51" t="str">
        <f t="shared" ref="K164" si="394">BT164</f>
        <v>G</v>
      </c>
      <c r="L164" s="103">
        <v>7.4000000000000003E-3</v>
      </c>
      <c r="M164" s="51" t="str">
        <f t="shared" ref="M164" si="395">IF(ABS(L164)&lt;5%,"VG",IF(ABS(L164)&lt;10%,"G",IF(ABS(L164)&lt;15%,"S","NS")))</f>
        <v>VG</v>
      </c>
      <c r="N164" s="51" t="str">
        <f t="shared" ref="N164" si="396">AO164</f>
        <v>VG</v>
      </c>
      <c r="O164" s="51" t="str">
        <f t="shared" ref="O164" si="397">BD164</f>
        <v>NS</v>
      </c>
      <c r="P164" s="51" t="str">
        <f t="shared" ref="P164" si="398">BY164</f>
        <v>VG</v>
      </c>
      <c r="Q164" s="61">
        <v>0.313</v>
      </c>
      <c r="R164" s="51" t="str">
        <f t="shared" ref="R164" si="399">IF(Q164&lt;=0.5,"VG",IF(Q164&lt;=0.6,"G",IF(Q164&lt;=0.7,"S","NS")))</f>
        <v>VG</v>
      </c>
      <c r="S164" s="51" t="str">
        <f t="shared" ref="S164" si="400">AN164</f>
        <v>G</v>
      </c>
      <c r="T164" s="51" t="str">
        <f t="shared" ref="T164" si="401">BF164</f>
        <v>G</v>
      </c>
      <c r="U164" s="51" t="str">
        <f t="shared" ref="U164" si="402">BX164</f>
        <v>G</v>
      </c>
      <c r="V164" s="94">
        <v>0.90300000000000002</v>
      </c>
      <c r="W164" s="51" t="str">
        <f t="shared" ref="W164" si="403">IF(V164&gt;0.85,"VG",IF(V164&gt;0.75,"G",IF(V164&gt;0.6,"S","NS")))</f>
        <v>VG</v>
      </c>
      <c r="X164" s="51" t="str">
        <f t="shared" ref="X164" si="404">AP164</f>
        <v>G</v>
      </c>
      <c r="Y164" s="51" t="str">
        <f t="shared" ref="Y164" si="405">BH164</f>
        <v>VG</v>
      </c>
      <c r="Z164" s="51" t="str">
        <f t="shared" ref="Z164" si="406">BZ164</f>
        <v>VG</v>
      </c>
      <c r="AA164" s="53">
        <v>0.73647635295409697</v>
      </c>
      <c r="AB164" s="53">
        <v>0.71217887307743999</v>
      </c>
      <c r="AC164" s="53">
        <v>27.2620221999235</v>
      </c>
      <c r="AD164" s="53">
        <v>24.524223809741301</v>
      </c>
      <c r="AE164" s="53">
        <v>0.51334554351421302</v>
      </c>
      <c r="AF164" s="53">
        <v>0.53648963356486201</v>
      </c>
      <c r="AG164" s="53">
        <v>0.86031266235227699</v>
      </c>
      <c r="AH164" s="53">
        <v>0.80604704905596902</v>
      </c>
      <c r="AI164" s="54" t="s">
        <v>41</v>
      </c>
      <c r="AJ164" s="54" t="s">
        <v>41</v>
      </c>
      <c r="AK164" s="54" t="s">
        <v>39</v>
      </c>
      <c r="AL164" s="54" t="s">
        <v>39</v>
      </c>
      <c r="AM164" s="54" t="s">
        <v>41</v>
      </c>
      <c r="AN164" s="54" t="s">
        <v>41</v>
      </c>
      <c r="AO164" s="54" t="s">
        <v>43</v>
      </c>
      <c r="AP164" s="54" t="s">
        <v>41</v>
      </c>
      <c r="AR164" s="55" t="s">
        <v>49</v>
      </c>
      <c r="AS164" s="53">
        <v>0.73846200721585697</v>
      </c>
      <c r="AT164" s="53">
        <v>0.73940362028250395</v>
      </c>
      <c r="AU164" s="53">
        <v>26.413443273521001</v>
      </c>
      <c r="AV164" s="53">
        <v>26.218954908900098</v>
      </c>
      <c r="AW164" s="53">
        <v>0.51140785365903696</v>
      </c>
      <c r="AX164" s="53">
        <v>0.510486414821683</v>
      </c>
      <c r="AY164" s="53">
        <v>0.85207820283356694</v>
      </c>
      <c r="AZ164" s="53">
        <v>0.85461743340531704</v>
      </c>
      <c r="BA164" s="54" t="s">
        <v>41</v>
      </c>
      <c r="BB164" s="54" t="s">
        <v>41</v>
      </c>
      <c r="BC164" s="54" t="s">
        <v>39</v>
      </c>
      <c r="BD164" s="54" t="s">
        <v>39</v>
      </c>
      <c r="BE164" s="54" t="s">
        <v>41</v>
      </c>
      <c r="BF164" s="54" t="s">
        <v>41</v>
      </c>
      <c r="BG164" s="54" t="s">
        <v>43</v>
      </c>
      <c r="BH164" s="54" t="s">
        <v>43</v>
      </c>
      <c r="BI164" s="50">
        <f t="shared" ref="BI164" si="407">IF(BJ164=AR164,1,0)</f>
        <v>1</v>
      </c>
      <c r="BJ164" s="50" t="s">
        <v>49</v>
      </c>
      <c r="BK164" s="53">
        <v>0.739728356583635</v>
      </c>
      <c r="BL164" s="53">
        <v>0.74088756788968202</v>
      </c>
      <c r="BM164" s="53">
        <v>26.943030662540899</v>
      </c>
      <c r="BN164" s="53">
        <v>26.625025595358</v>
      </c>
      <c r="BO164" s="53">
        <v>0.51016825010614397</v>
      </c>
      <c r="BP164" s="53">
        <v>0.50903087539983105</v>
      </c>
      <c r="BQ164" s="53">
        <v>0.85983829217951901</v>
      </c>
      <c r="BR164" s="53">
        <v>0.86117403136036696</v>
      </c>
      <c r="BS164" s="50" t="s">
        <v>41</v>
      </c>
      <c r="BT164" s="50" t="s">
        <v>41</v>
      </c>
      <c r="BU164" s="50" t="s">
        <v>39</v>
      </c>
      <c r="BV164" s="50" t="s">
        <v>39</v>
      </c>
      <c r="BW164" s="50" t="s">
        <v>41</v>
      </c>
      <c r="BX164" s="50" t="s">
        <v>41</v>
      </c>
      <c r="BY164" s="50" t="s">
        <v>43</v>
      </c>
      <c r="BZ164" s="50" t="s">
        <v>43</v>
      </c>
    </row>
    <row r="165" spans="1:78" s="50" customFormat="1" x14ac:dyDescent="0.3">
      <c r="A165" s="49" t="s">
        <v>48</v>
      </c>
      <c r="B165" s="50">
        <v>23773411</v>
      </c>
      <c r="C165" s="50" t="s">
        <v>5</v>
      </c>
      <c r="D165" s="50" t="s">
        <v>531</v>
      </c>
      <c r="E165" s="50" t="s">
        <v>220</v>
      </c>
      <c r="F165" s="59"/>
      <c r="G165" s="61">
        <v>0.88109999999999999</v>
      </c>
      <c r="H165" s="51" t="str">
        <f t="shared" ref="H165:H166" si="408">IF(G165&gt;0.8,"VG",IF(G165&gt;0.7,"G",IF(G165&gt;0.45,"S","NS")))</f>
        <v>VG</v>
      </c>
      <c r="I165" s="51" t="str">
        <f t="shared" ref="I165:I166" si="409">AJ165</f>
        <v>G</v>
      </c>
      <c r="J165" s="51" t="str">
        <f t="shared" ref="J165:J166" si="410">BB165</f>
        <v>G</v>
      </c>
      <c r="K165" s="51" t="str">
        <f t="shared" ref="K165:K166" si="411">BT165</f>
        <v>G</v>
      </c>
      <c r="L165" s="103">
        <v>-8.3900000000000002E-2</v>
      </c>
      <c r="M165" s="51" t="str">
        <f t="shared" ref="M165:M166" si="412">IF(ABS(L165)&lt;5%,"VG",IF(ABS(L165)&lt;10%,"G",IF(ABS(L165)&lt;15%,"S","NS")))</f>
        <v>G</v>
      </c>
      <c r="N165" s="51" t="str">
        <f t="shared" ref="N165:N166" si="413">AO165</f>
        <v>VG</v>
      </c>
      <c r="O165" s="51" t="str">
        <f t="shared" ref="O165:O166" si="414">BD165</f>
        <v>NS</v>
      </c>
      <c r="P165" s="51" t="str">
        <f t="shared" ref="P165:P166" si="415">BY165</f>
        <v>VG</v>
      </c>
      <c r="Q165" s="61">
        <v>0.34399999999999997</v>
      </c>
      <c r="R165" s="51" t="str">
        <f t="shared" ref="R165:R166" si="416">IF(Q165&lt;=0.5,"VG",IF(Q165&lt;=0.6,"G",IF(Q165&lt;=0.7,"S","NS")))</f>
        <v>VG</v>
      </c>
      <c r="S165" s="51" t="str">
        <f t="shared" ref="S165:S166" si="417">AN165</f>
        <v>G</v>
      </c>
      <c r="T165" s="51" t="str">
        <f t="shared" ref="T165:T166" si="418">BF165</f>
        <v>G</v>
      </c>
      <c r="U165" s="51" t="str">
        <f t="shared" ref="U165:U166" si="419">BX165</f>
        <v>G</v>
      </c>
      <c r="V165" s="94">
        <v>0.88980000000000004</v>
      </c>
      <c r="W165" s="51" t="str">
        <f t="shared" ref="W165:W166" si="420">IF(V165&gt;0.85,"VG",IF(V165&gt;0.75,"G",IF(V165&gt;0.6,"S","NS")))</f>
        <v>VG</v>
      </c>
      <c r="X165" s="51" t="str">
        <f t="shared" ref="X165:X166" si="421">AP165</f>
        <v>G</v>
      </c>
      <c r="Y165" s="51" t="str">
        <f t="shared" ref="Y165:Y166" si="422">BH165</f>
        <v>VG</v>
      </c>
      <c r="Z165" s="51" t="str">
        <f t="shared" ref="Z165:Z166" si="423">BZ165</f>
        <v>VG</v>
      </c>
      <c r="AA165" s="53">
        <v>0.73647635295409697</v>
      </c>
      <c r="AB165" s="53">
        <v>0.71217887307743999</v>
      </c>
      <c r="AC165" s="53">
        <v>27.2620221999235</v>
      </c>
      <c r="AD165" s="53">
        <v>24.524223809741301</v>
      </c>
      <c r="AE165" s="53">
        <v>0.51334554351421302</v>
      </c>
      <c r="AF165" s="53">
        <v>0.53648963356486201</v>
      </c>
      <c r="AG165" s="53">
        <v>0.86031266235227699</v>
      </c>
      <c r="AH165" s="53">
        <v>0.80604704905596902</v>
      </c>
      <c r="AI165" s="54" t="s">
        <v>41</v>
      </c>
      <c r="AJ165" s="54" t="s">
        <v>41</v>
      </c>
      <c r="AK165" s="54" t="s">
        <v>39</v>
      </c>
      <c r="AL165" s="54" t="s">
        <v>39</v>
      </c>
      <c r="AM165" s="54" t="s">
        <v>41</v>
      </c>
      <c r="AN165" s="54" t="s">
        <v>41</v>
      </c>
      <c r="AO165" s="54" t="s">
        <v>43</v>
      </c>
      <c r="AP165" s="54" t="s">
        <v>41</v>
      </c>
      <c r="AR165" s="55" t="s">
        <v>49</v>
      </c>
      <c r="AS165" s="53">
        <v>0.73846200721585697</v>
      </c>
      <c r="AT165" s="53">
        <v>0.73940362028250395</v>
      </c>
      <c r="AU165" s="53">
        <v>26.413443273521001</v>
      </c>
      <c r="AV165" s="53">
        <v>26.218954908900098</v>
      </c>
      <c r="AW165" s="53">
        <v>0.51140785365903696</v>
      </c>
      <c r="AX165" s="53">
        <v>0.510486414821683</v>
      </c>
      <c r="AY165" s="53">
        <v>0.85207820283356694</v>
      </c>
      <c r="AZ165" s="53">
        <v>0.85461743340531704</v>
      </c>
      <c r="BA165" s="54" t="s">
        <v>41</v>
      </c>
      <c r="BB165" s="54" t="s">
        <v>41</v>
      </c>
      <c r="BC165" s="54" t="s">
        <v>39</v>
      </c>
      <c r="BD165" s="54" t="s">
        <v>39</v>
      </c>
      <c r="BE165" s="54" t="s">
        <v>41</v>
      </c>
      <c r="BF165" s="54" t="s">
        <v>41</v>
      </c>
      <c r="BG165" s="54" t="s">
        <v>43</v>
      </c>
      <c r="BH165" s="54" t="s">
        <v>43</v>
      </c>
      <c r="BI165" s="50">
        <f t="shared" ref="BI165:BI166" si="424">IF(BJ165=AR165,1,0)</f>
        <v>1</v>
      </c>
      <c r="BJ165" s="50" t="s">
        <v>49</v>
      </c>
      <c r="BK165" s="53">
        <v>0.739728356583635</v>
      </c>
      <c r="BL165" s="53">
        <v>0.74088756788968202</v>
      </c>
      <c r="BM165" s="53">
        <v>26.943030662540899</v>
      </c>
      <c r="BN165" s="53">
        <v>26.625025595358</v>
      </c>
      <c r="BO165" s="53">
        <v>0.51016825010614397</v>
      </c>
      <c r="BP165" s="53">
        <v>0.50903087539983105</v>
      </c>
      <c r="BQ165" s="53">
        <v>0.85983829217951901</v>
      </c>
      <c r="BR165" s="53">
        <v>0.86117403136036696</v>
      </c>
      <c r="BS165" s="50" t="s">
        <v>41</v>
      </c>
      <c r="BT165" s="50" t="s">
        <v>41</v>
      </c>
      <c r="BU165" s="50" t="s">
        <v>39</v>
      </c>
      <c r="BV165" s="50" t="s">
        <v>39</v>
      </c>
      <c r="BW165" s="50" t="s">
        <v>41</v>
      </c>
      <c r="BX165" s="50" t="s">
        <v>41</v>
      </c>
      <c r="BY165" s="50" t="s">
        <v>43</v>
      </c>
      <c r="BZ165" s="50" t="s">
        <v>43</v>
      </c>
    </row>
    <row r="166" spans="1:78" s="50" customFormat="1" x14ac:dyDescent="0.3">
      <c r="A166" s="49" t="s">
        <v>48</v>
      </c>
      <c r="B166" s="50">
        <v>23773411</v>
      </c>
      <c r="C166" s="50" t="s">
        <v>5</v>
      </c>
      <c r="D166" s="50" t="s">
        <v>544</v>
      </c>
      <c r="E166" s="50" t="s">
        <v>221</v>
      </c>
      <c r="F166" s="59"/>
      <c r="G166" s="61">
        <v>0.90200000000000002</v>
      </c>
      <c r="H166" s="51" t="str">
        <f t="shared" si="408"/>
        <v>VG</v>
      </c>
      <c r="I166" s="51" t="str">
        <f t="shared" si="409"/>
        <v>G</v>
      </c>
      <c r="J166" s="51" t="str">
        <f t="shared" si="410"/>
        <v>G</v>
      </c>
      <c r="K166" s="51" t="str">
        <f t="shared" si="411"/>
        <v>G</v>
      </c>
      <c r="L166" s="103">
        <v>1.1299999999999999E-2</v>
      </c>
      <c r="M166" s="51" t="str">
        <f t="shared" si="412"/>
        <v>VG</v>
      </c>
      <c r="N166" s="51" t="str">
        <f t="shared" si="413"/>
        <v>VG</v>
      </c>
      <c r="O166" s="51" t="str">
        <f t="shared" si="414"/>
        <v>NS</v>
      </c>
      <c r="P166" s="51" t="str">
        <f t="shared" si="415"/>
        <v>VG</v>
      </c>
      <c r="Q166" s="61">
        <v>0.313</v>
      </c>
      <c r="R166" s="51" t="str">
        <f t="shared" si="416"/>
        <v>VG</v>
      </c>
      <c r="S166" s="51" t="str">
        <f t="shared" si="417"/>
        <v>G</v>
      </c>
      <c r="T166" s="51" t="str">
        <f t="shared" si="418"/>
        <v>G</v>
      </c>
      <c r="U166" s="51" t="str">
        <f t="shared" si="419"/>
        <v>G</v>
      </c>
      <c r="V166" s="94">
        <v>0.90300000000000002</v>
      </c>
      <c r="W166" s="51" t="str">
        <f t="shared" si="420"/>
        <v>VG</v>
      </c>
      <c r="X166" s="51" t="str">
        <f t="shared" si="421"/>
        <v>G</v>
      </c>
      <c r="Y166" s="51" t="str">
        <f t="shared" si="422"/>
        <v>VG</v>
      </c>
      <c r="Z166" s="51" t="str">
        <f t="shared" si="423"/>
        <v>VG</v>
      </c>
      <c r="AA166" s="53">
        <v>0.73647635295409697</v>
      </c>
      <c r="AB166" s="53">
        <v>0.71217887307743999</v>
      </c>
      <c r="AC166" s="53">
        <v>27.2620221999235</v>
      </c>
      <c r="AD166" s="53">
        <v>24.524223809741301</v>
      </c>
      <c r="AE166" s="53">
        <v>0.51334554351421302</v>
      </c>
      <c r="AF166" s="53">
        <v>0.53648963356486201</v>
      </c>
      <c r="AG166" s="53">
        <v>0.86031266235227699</v>
      </c>
      <c r="AH166" s="53">
        <v>0.80604704905596902</v>
      </c>
      <c r="AI166" s="54" t="s">
        <v>41</v>
      </c>
      <c r="AJ166" s="54" t="s">
        <v>41</v>
      </c>
      <c r="AK166" s="54" t="s">
        <v>39</v>
      </c>
      <c r="AL166" s="54" t="s">
        <v>39</v>
      </c>
      <c r="AM166" s="54" t="s">
        <v>41</v>
      </c>
      <c r="AN166" s="54" t="s">
        <v>41</v>
      </c>
      <c r="AO166" s="54" t="s">
        <v>43</v>
      </c>
      <c r="AP166" s="54" t="s">
        <v>41</v>
      </c>
      <c r="AR166" s="55" t="s">
        <v>49</v>
      </c>
      <c r="AS166" s="53">
        <v>0.73846200721585697</v>
      </c>
      <c r="AT166" s="53">
        <v>0.73940362028250395</v>
      </c>
      <c r="AU166" s="53">
        <v>26.413443273521001</v>
      </c>
      <c r="AV166" s="53">
        <v>26.218954908900098</v>
      </c>
      <c r="AW166" s="53">
        <v>0.51140785365903696</v>
      </c>
      <c r="AX166" s="53">
        <v>0.510486414821683</v>
      </c>
      <c r="AY166" s="53">
        <v>0.85207820283356694</v>
      </c>
      <c r="AZ166" s="53">
        <v>0.85461743340531704</v>
      </c>
      <c r="BA166" s="54" t="s">
        <v>41</v>
      </c>
      <c r="BB166" s="54" t="s">
        <v>41</v>
      </c>
      <c r="BC166" s="54" t="s">
        <v>39</v>
      </c>
      <c r="BD166" s="54" t="s">
        <v>39</v>
      </c>
      <c r="BE166" s="54" t="s">
        <v>41</v>
      </c>
      <c r="BF166" s="54" t="s">
        <v>41</v>
      </c>
      <c r="BG166" s="54" t="s">
        <v>43</v>
      </c>
      <c r="BH166" s="54" t="s">
        <v>43</v>
      </c>
      <c r="BI166" s="50">
        <f t="shared" si="424"/>
        <v>1</v>
      </c>
      <c r="BJ166" s="50" t="s">
        <v>49</v>
      </c>
      <c r="BK166" s="53">
        <v>0.739728356583635</v>
      </c>
      <c r="BL166" s="53">
        <v>0.74088756788968202</v>
      </c>
      <c r="BM166" s="53">
        <v>26.943030662540899</v>
      </c>
      <c r="BN166" s="53">
        <v>26.625025595358</v>
      </c>
      <c r="BO166" s="53">
        <v>0.51016825010614397</v>
      </c>
      <c r="BP166" s="53">
        <v>0.50903087539983105</v>
      </c>
      <c r="BQ166" s="53">
        <v>0.85983829217951901</v>
      </c>
      <c r="BR166" s="53">
        <v>0.86117403136036696</v>
      </c>
      <c r="BS166" s="50" t="s">
        <v>41</v>
      </c>
      <c r="BT166" s="50" t="s">
        <v>41</v>
      </c>
      <c r="BU166" s="50" t="s">
        <v>39</v>
      </c>
      <c r="BV166" s="50" t="s">
        <v>39</v>
      </c>
      <c r="BW166" s="50" t="s">
        <v>41</v>
      </c>
      <c r="BX166" s="50" t="s">
        <v>41</v>
      </c>
      <c r="BY166" s="50" t="s">
        <v>43</v>
      </c>
      <c r="BZ166" s="50" t="s">
        <v>43</v>
      </c>
    </row>
    <row r="167" spans="1:78" x14ac:dyDescent="0.3">
      <c r="A167" s="1"/>
      <c r="F167" s="60"/>
      <c r="G167" s="101"/>
      <c r="H167" s="7"/>
      <c r="I167" s="7"/>
      <c r="J167" s="7"/>
      <c r="K167" s="7"/>
      <c r="L167" s="104"/>
      <c r="M167" s="7"/>
      <c r="N167" s="7"/>
      <c r="O167" s="7"/>
      <c r="P167" s="7"/>
      <c r="Q167" s="101"/>
      <c r="R167" s="7"/>
      <c r="S167" s="7"/>
      <c r="T167" s="7"/>
      <c r="U167" s="7"/>
      <c r="V167" s="100"/>
      <c r="AA167" s="24"/>
      <c r="AB167" s="24"/>
      <c r="AC167" s="24"/>
      <c r="AD167" s="24"/>
      <c r="AE167" s="24"/>
      <c r="AF167" s="24"/>
      <c r="AG167" s="24"/>
      <c r="AH167" s="24"/>
      <c r="AI167" s="2"/>
      <c r="AJ167" s="2"/>
      <c r="AK167" s="2"/>
      <c r="AL167" s="2"/>
      <c r="AM167" s="2"/>
      <c r="AN167" s="2"/>
      <c r="AO167" s="2"/>
      <c r="AP167" s="2"/>
      <c r="AR167" s="33"/>
      <c r="AS167" s="24"/>
      <c r="AT167" s="24"/>
      <c r="AU167" s="24"/>
      <c r="AV167" s="24"/>
      <c r="AW167" s="24"/>
      <c r="AX167" s="24"/>
      <c r="AY167" s="24"/>
      <c r="AZ167" s="24"/>
      <c r="BA167" s="2"/>
      <c r="BB167" s="2"/>
      <c r="BC167" s="2"/>
      <c r="BD167" s="2"/>
      <c r="BE167" s="2"/>
      <c r="BF167" s="2"/>
      <c r="BG167" s="2"/>
      <c r="BH167" s="2"/>
      <c r="BK167" s="24"/>
      <c r="BL167" s="24"/>
      <c r="BM167" s="24"/>
      <c r="BN167" s="24"/>
      <c r="BO167" s="24"/>
      <c r="BP167" s="24"/>
      <c r="BQ167" s="24"/>
      <c r="BR167" s="24"/>
    </row>
    <row r="168" spans="1:78" s="50" customFormat="1" x14ac:dyDescent="0.3">
      <c r="A168" s="49">
        <v>14162200</v>
      </c>
      <c r="B168" s="50">
        <v>23773405</v>
      </c>
      <c r="C168" s="50" t="s">
        <v>6</v>
      </c>
      <c r="D168" s="50" t="s">
        <v>75</v>
      </c>
      <c r="F168" s="58"/>
      <c r="G168" s="51">
        <v>0.52400000000000002</v>
      </c>
      <c r="H168" s="51" t="str">
        <f t="shared" ref="H168:H195" si="425">IF(G168&gt;0.8,"VG",IF(G168&gt;0.7,"G",IF(G168&gt;0.45,"S","NS")))</f>
        <v>S</v>
      </c>
      <c r="I168" s="51" t="str">
        <f t="shared" ref="I168:I195" si="426">AJ168</f>
        <v>S</v>
      </c>
      <c r="J168" s="51" t="str">
        <f t="shared" ref="J168:J195" si="427">BB168</f>
        <v>S</v>
      </c>
      <c r="K168" s="51" t="str">
        <f t="shared" ref="K168:K195" si="428">BT168</f>
        <v>S</v>
      </c>
      <c r="L168" s="52">
        <v>-4.2999999999999997E-2</v>
      </c>
      <c r="M168" s="51" t="str">
        <f t="shared" ref="M168:M195" si="429">IF(ABS(L168)&lt;5%,"VG",IF(ABS(L168)&lt;10%,"G",IF(ABS(L168)&lt;15%,"S","NS")))</f>
        <v>VG</v>
      </c>
      <c r="N168" s="51" t="str">
        <f t="shared" ref="N168:N195" si="430">AO168</f>
        <v>S</v>
      </c>
      <c r="O168" s="51" t="str">
        <f t="shared" ref="O168:O195" si="431">BD168</f>
        <v>NS</v>
      </c>
      <c r="P168" s="51" t="str">
        <f t="shared" ref="P168:P195" si="432">BY168</f>
        <v>S</v>
      </c>
      <c r="Q168" s="51">
        <v>0.68799999999999994</v>
      </c>
      <c r="R168" s="51" t="str">
        <f t="shared" ref="R168:R195" si="433">IF(Q168&lt;=0.5,"VG",IF(Q168&lt;=0.6,"G",IF(Q168&lt;=0.7,"S","NS")))</f>
        <v>S</v>
      </c>
      <c r="S168" s="51" t="str">
        <f t="shared" ref="S168:S195" si="434">AN168</f>
        <v>NS</v>
      </c>
      <c r="T168" s="51" t="str">
        <f t="shared" ref="T168:T195" si="435">BF168</f>
        <v>S</v>
      </c>
      <c r="U168" s="51" t="str">
        <f t="shared" ref="U168:U195" si="436">BX168</f>
        <v>S</v>
      </c>
      <c r="V168" s="51">
        <v>0.59899999999999998</v>
      </c>
      <c r="W168" s="51" t="str">
        <f t="shared" ref="W168:W195" si="437">IF(V168&gt;0.85,"VG",IF(V168&gt;0.75,"G",IF(V168&gt;0.6,"S","NS")))</f>
        <v>NS</v>
      </c>
      <c r="X168" s="51" t="str">
        <f t="shared" ref="X168:X195" si="438">AP168</f>
        <v>NS</v>
      </c>
      <c r="Y168" s="51" t="str">
        <f t="shared" ref="Y168:Y195" si="439">BH168</f>
        <v>S</v>
      </c>
      <c r="Z168" s="51" t="str">
        <f t="shared" ref="Z168:Z195" si="440">BZ168</f>
        <v>S</v>
      </c>
      <c r="AA168" s="53">
        <v>0.61474935919165996</v>
      </c>
      <c r="AB168" s="53">
        <v>0.50541865349041004</v>
      </c>
      <c r="AC168" s="53">
        <v>23.505529061268899</v>
      </c>
      <c r="AD168" s="53">
        <v>20.7573483741354</v>
      </c>
      <c r="AE168" s="53">
        <v>0.62068562155759599</v>
      </c>
      <c r="AF168" s="53">
        <v>0.70326477695786105</v>
      </c>
      <c r="AG168" s="53">
        <v>0.70620903477716401</v>
      </c>
      <c r="AH168" s="53">
        <v>0.59088709824975805</v>
      </c>
      <c r="AI168" s="54" t="s">
        <v>42</v>
      </c>
      <c r="AJ168" s="54" t="s">
        <v>42</v>
      </c>
      <c r="AK168" s="54" t="s">
        <v>39</v>
      </c>
      <c r="AL168" s="54" t="s">
        <v>39</v>
      </c>
      <c r="AM168" s="54" t="s">
        <v>42</v>
      </c>
      <c r="AN168" s="54" t="s">
        <v>39</v>
      </c>
      <c r="AO168" s="54" t="s">
        <v>42</v>
      </c>
      <c r="AP168" s="54" t="s">
        <v>39</v>
      </c>
      <c r="AR168" s="55" t="s">
        <v>50</v>
      </c>
      <c r="AS168" s="53">
        <v>0.65361168481487997</v>
      </c>
      <c r="AT168" s="53">
        <v>0.62891701080685203</v>
      </c>
      <c r="AU168" s="53">
        <v>19.157711222465299</v>
      </c>
      <c r="AV168" s="53">
        <v>19.6352986175783</v>
      </c>
      <c r="AW168" s="53">
        <v>0.58854763204444205</v>
      </c>
      <c r="AX168" s="53">
        <v>0.60916581420262605</v>
      </c>
      <c r="AY168" s="53">
        <v>0.71557078302967803</v>
      </c>
      <c r="AZ168" s="53">
        <v>0.69834539597761702</v>
      </c>
      <c r="BA168" s="54" t="s">
        <v>42</v>
      </c>
      <c r="BB168" s="54" t="s">
        <v>42</v>
      </c>
      <c r="BC168" s="54" t="s">
        <v>39</v>
      </c>
      <c r="BD168" s="54" t="s">
        <v>39</v>
      </c>
      <c r="BE168" s="54" t="s">
        <v>41</v>
      </c>
      <c r="BF168" s="54" t="s">
        <v>42</v>
      </c>
      <c r="BG168" s="54" t="s">
        <v>42</v>
      </c>
      <c r="BH168" s="54" t="s">
        <v>42</v>
      </c>
      <c r="BI168" s="50">
        <f t="shared" ref="BI168:BI195" si="441">IF(BJ168=AR168,1,0)</f>
        <v>1</v>
      </c>
      <c r="BJ168" s="50" t="s">
        <v>50</v>
      </c>
      <c r="BK168" s="53">
        <v>0.61216899059697905</v>
      </c>
      <c r="BL168" s="53">
        <v>0.58873650283311596</v>
      </c>
      <c r="BM168" s="53">
        <v>23.1104136912037</v>
      </c>
      <c r="BN168" s="53">
        <v>22.9050585976862</v>
      </c>
      <c r="BO168" s="53">
        <v>0.62276079629583403</v>
      </c>
      <c r="BP168" s="53">
        <v>0.64129829031963304</v>
      </c>
      <c r="BQ168" s="53">
        <v>0.702161749198008</v>
      </c>
      <c r="BR168" s="53">
        <v>0.683585110815213</v>
      </c>
      <c r="BS168" s="50" t="s">
        <v>42</v>
      </c>
      <c r="BT168" s="50" t="s">
        <v>42</v>
      </c>
      <c r="BU168" s="50" t="s">
        <v>39</v>
      </c>
      <c r="BV168" s="50" t="s">
        <v>39</v>
      </c>
      <c r="BW168" s="50" t="s">
        <v>42</v>
      </c>
      <c r="BX168" s="50" t="s">
        <v>42</v>
      </c>
      <c r="BY168" s="50" t="s">
        <v>42</v>
      </c>
      <c r="BZ168" s="50" t="s">
        <v>42</v>
      </c>
    </row>
    <row r="169" spans="1:78" s="34" customFormat="1" x14ac:dyDescent="0.3">
      <c r="A169" s="35">
        <v>14162200</v>
      </c>
      <c r="B169" s="34">
        <v>23773405</v>
      </c>
      <c r="C169" s="34" t="s">
        <v>6</v>
      </c>
      <c r="D169" s="34" t="s">
        <v>81</v>
      </c>
      <c r="F169" s="80"/>
      <c r="G169" s="36">
        <v>0.43</v>
      </c>
      <c r="H169" s="36" t="str">
        <f t="shared" si="425"/>
        <v>NS</v>
      </c>
      <c r="I169" s="36" t="str">
        <f t="shared" si="426"/>
        <v>S</v>
      </c>
      <c r="J169" s="36" t="str">
        <f t="shared" si="427"/>
        <v>S</v>
      </c>
      <c r="K169" s="36" t="str">
        <f t="shared" si="428"/>
        <v>S</v>
      </c>
      <c r="L169" s="37">
        <v>-0.13400000000000001</v>
      </c>
      <c r="M169" s="36" t="str">
        <f t="shared" si="429"/>
        <v>S</v>
      </c>
      <c r="N169" s="36" t="str">
        <f t="shared" si="430"/>
        <v>S</v>
      </c>
      <c r="O169" s="36" t="str">
        <f t="shared" si="431"/>
        <v>NS</v>
      </c>
      <c r="P169" s="36" t="str">
        <f t="shared" si="432"/>
        <v>S</v>
      </c>
      <c r="Q169" s="36">
        <v>0.74</v>
      </c>
      <c r="R169" s="36" t="str">
        <f t="shared" si="433"/>
        <v>NS</v>
      </c>
      <c r="S169" s="36" t="str">
        <f t="shared" si="434"/>
        <v>NS</v>
      </c>
      <c r="T169" s="36" t="str">
        <f t="shared" si="435"/>
        <v>S</v>
      </c>
      <c r="U169" s="36" t="str">
        <f t="shared" si="436"/>
        <v>S</v>
      </c>
      <c r="V169" s="36">
        <v>0.56000000000000005</v>
      </c>
      <c r="W169" s="36" t="str">
        <f t="shared" si="437"/>
        <v>NS</v>
      </c>
      <c r="X169" s="36" t="str">
        <f t="shared" si="438"/>
        <v>NS</v>
      </c>
      <c r="Y169" s="36" t="str">
        <f t="shared" si="439"/>
        <v>S</v>
      </c>
      <c r="Z169" s="36" t="str">
        <f t="shared" si="440"/>
        <v>S</v>
      </c>
      <c r="AA169" s="38">
        <v>0.61474935919165996</v>
      </c>
      <c r="AB169" s="38">
        <v>0.50541865349041004</v>
      </c>
      <c r="AC169" s="38">
        <v>23.505529061268899</v>
      </c>
      <c r="AD169" s="38">
        <v>20.7573483741354</v>
      </c>
      <c r="AE169" s="38">
        <v>0.62068562155759599</v>
      </c>
      <c r="AF169" s="38">
        <v>0.70326477695786105</v>
      </c>
      <c r="AG169" s="38">
        <v>0.70620903477716401</v>
      </c>
      <c r="AH169" s="38">
        <v>0.59088709824975805</v>
      </c>
      <c r="AI169" s="39" t="s">
        <v>42</v>
      </c>
      <c r="AJ169" s="39" t="s">
        <v>42</v>
      </c>
      <c r="AK169" s="39" t="s">
        <v>39</v>
      </c>
      <c r="AL169" s="39" t="s">
        <v>39</v>
      </c>
      <c r="AM169" s="39" t="s">
        <v>42</v>
      </c>
      <c r="AN169" s="39" t="s">
        <v>39</v>
      </c>
      <c r="AO169" s="39" t="s">
        <v>42</v>
      </c>
      <c r="AP169" s="39" t="s">
        <v>39</v>
      </c>
      <c r="AR169" s="40" t="s">
        <v>50</v>
      </c>
      <c r="AS169" s="38">
        <v>0.65361168481487997</v>
      </c>
      <c r="AT169" s="38">
        <v>0.62891701080685203</v>
      </c>
      <c r="AU169" s="38">
        <v>19.157711222465299</v>
      </c>
      <c r="AV169" s="38">
        <v>19.6352986175783</v>
      </c>
      <c r="AW169" s="38">
        <v>0.58854763204444205</v>
      </c>
      <c r="AX169" s="38">
        <v>0.60916581420262605</v>
      </c>
      <c r="AY169" s="38">
        <v>0.71557078302967803</v>
      </c>
      <c r="AZ169" s="38">
        <v>0.69834539597761702</v>
      </c>
      <c r="BA169" s="39" t="s">
        <v>42</v>
      </c>
      <c r="BB169" s="39" t="s">
        <v>42</v>
      </c>
      <c r="BC169" s="39" t="s">
        <v>39</v>
      </c>
      <c r="BD169" s="39" t="s">
        <v>39</v>
      </c>
      <c r="BE169" s="39" t="s">
        <v>41</v>
      </c>
      <c r="BF169" s="39" t="s">
        <v>42</v>
      </c>
      <c r="BG169" s="39" t="s">
        <v>42</v>
      </c>
      <c r="BH169" s="39" t="s">
        <v>42</v>
      </c>
      <c r="BI169" s="34">
        <f t="shared" si="441"/>
        <v>1</v>
      </c>
      <c r="BJ169" s="34" t="s">
        <v>50</v>
      </c>
      <c r="BK169" s="38">
        <v>0.61216899059697905</v>
      </c>
      <c r="BL169" s="38">
        <v>0.58873650283311596</v>
      </c>
      <c r="BM169" s="38">
        <v>23.1104136912037</v>
      </c>
      <c r="BN169" s="38">
        <v>22.9050585976862</v>
      </c>
      <c r="BO169" s="38">
        <v>0.62276079629583403</v>
      </c>
      <c r="BP169" s="38">
        <v>0.64129829031963304</v>
      </c>
      <c r="BQ169" s="38">
        <v>0.702161749198008</v>
      </c>
      <c r="BR169" s="38">
        <v>0.683585110815213</v>
      </c>
      <c r="BS169" s="34" t="s">
        <v>42</v>
      </c>
      <c r="BT169" s="34" t="s">
        <v>42</v>
      </c>
      <c r="BU169" s="34" t="s">
        <v>39</v>
      </c>
      <c r="BV169" s="34" t="s">
        <v>39</v>
      </c>
      <c r="BW169" s="34" t="s">
        <v>42</v>
      </c>
      <c r="BX169" s="34" t="s">
        <v>42</v>
      </c>
      <c r="BY169" s="34" t="s">
        <v>42</v>
      </c>
      <c r="BZ169" s="34" t="s">
        <v>42</v>
      </c>
    </row>
    <row r="170" spans="1:78" s="34" customFormat="1" x14ac:dyDescent="0.3">
      <c r="A170" s="35">
        <v>14162200</v>
      </c>
      <c r="B170" s="34">
        <v>23773405</v>
      </c>
      <c r="C170" s="34" t="s">
        <v>6</v>
      </c>
      <c r="D170" s="34" t="s">
        <v>88</v>
      </c>
      <c r="F170" s="80"/>
      <c r="G170" s="36">
        <v>0.44</v>
      </c>
      <c r="H170" s="36" t="str">
        <f t="shared" si="425"/>
        <v>NS</v>
      </c>
      <c r="I170" s="36" t="str">
        <f t="shared" si="426"/>
        <v>S</v>
      </c>
      <c r="J170" s="36" t="str">
        <f t="shared" si="427"/>
        <v>S</v>
      </c>
      <c r="K170" s="36" t="str">
        <f t="shared" si="428"/>
        <v>S</v>
      </c>
      <c r="L170" s="37">
        <v>-0.121</v>
      </c>
      <c r="M170" s="36" t="str">
        <f t="shared" si="429"/>
        <v>S</v>
      </c>
      <c r="N170" s="36" t="str">
        <f t="shared" si="430"/>
        <v>S</v>
      </c>
      <c r="O170" s="36" t="str">
        <f t="shared" si="431"/>
        <v>NS</v>
      </c>
      <c r="P170" s="36" t="str">
        <f t="shared" si="432"/>
        <v>S</v>
      </c>
      <c r="Q170" s="36">
        <v>0.73</v>
      </c>
      <c r="R170" s="36" t="str">
        <f t="shared" si="433"/>
        <v>NS</v>
      </c>
      <c r="S170" s="36" t="str">
        <f t="shared" si="434"/>
        <v>NS</v>
      </c>
      <c r="T170" s="36" t="str">
        <f t="shared" si="435"/>
        <v>S</v>
      </c>
      <c r="U170" s="36" t="str">
        <f t="shared" si="436"/>
        <v>S</v>
      </c>
      <c r="V170" s="36">
        <v>0.56000000000000005</v>
      </c>
      <c r="W170" s="36" t="str">
        <f t="shared" si="437"/>
        <v>NS</v>
      </c>
      <c r="X170" s="36" t="str">
        <f t="shared" si="438"/>
        <v>NS</v>
      </c>
      <c r="Y170" s="36" t="str">
        <f t="shared" si="439"/>
        <v>S</v>
      </c>
      <c r="Z170" s="36" t="str">
        <f t="shared" si="440"/>
        <v>S</v>
      </c>
      <c r="AA170" s="38">
        <v>0.61474935919165996</v>
      </c>
      <c r="AB170" s="38">
        <v>0.50541865349041004</v>
      </c>
      <c r="AC170" s="38">
        <v>23.505529061268899</v>
      </c>
      <c r="AD170" s="38">
        <v>20.7573483741354</v>
      </c>
      <c r="AE170" s="38">
        <v>0.62068562155759599</v>
      </c>
      <c r="AF170" s="38">
        <v>0.70326477695786105</v>
      </c>
      <c r="AG170" s="38">
        <v>0.70620903477716401</v>
      </c>
      <c r="AH170" s="38">
        <v>0.59088709824975805</v>
      </c>
      <c r="AI170" s="39" t="s">
        <v>42</v>
      </c>
      <c r="AJ170" s="39" t="s">
        <v>42</v>
      </c>
      <c r="AK170" s="39" t="s">
        <v>39</v>
      </c>
      <c r="AL170" s="39" t="s">
        <v>39</v>
      </c>
      <c r="AM170" s="39" t="s">
        <v>42</v>
      </c>
      <c r="AN170" s="39" t="s">
        <v>39</v>
      </c>
      <c r="AO170" s="39" t="s">
        <v>42</v>
      </c>
      <c r="AP170" s="39" t="s">
        <v>39</v>
      </c>
      <c r="AR170" s="40" t="s">
        <v>50</v>
      </c>
      <c r="AS170" s="38">
        <v>0.65361168481487997</v>
      </c>
      <c r="AT170" s="38">
        <v>0.62891701080685203</v>
      </c>
      <c r="AU170" s="38">
        <v>19.157711222465299</v>
      </c>
      <c r="AV170" s="38">
        <v>19.6352986175783</v>
      </c>
      <c r="AW170" s="38">
        <v>0.58854763204444205</v>
      </c>
      <c r="AX170" s="38">
        <v>0.60916581420262605</v>
      </c>
      <c r="AY170" s="38">
        <v>0.71557078302967803</v>
      </c>
      <c r="AZ170" s="38">
        <v>0.69834539597761702</v>
      </c>
      <c r="BA170" s="39" t="s">
        <v>42</v>
      </c>
      <c r="BB170" s="39" t="s">
        <v>42</v>
      </c>
      <c r="BC170" s="39" t="s">
        <v>39</v>
      </c>
      <c r="BD170" s="39" t="s">
        <v>39</v>
      </c>
      <c r="BE170" s="39" t="s">
        <v>41</v>
      </c>
      <c r="BF170" s="39" t="s">
        <v>42</v>
      </c>
      <c r="BG170" s="39" t="s">
        <v>42</v>
      </c>
      <c r="BH170" s="39" t="s">
        <v>42</v>
      </c>
      <c r="BI170" s="34">
        <f t="shared" si="441"/>
        <v>1</v>
      </c>
      <c r="BJ170" s="34" t="s">
        <v>50</v>
      </c>
      <c r="BK170" s="38">
        <v>0.61216899059697905</v>
      </c>
      <c r="BL170" s="38">
        <v>0.58873650283311596</v>
      </c>
      <c r="BM170" s="38">
        <v>23.1104136912037</v>
      </c>
      <c r="BN170" s="38">
        <v>22.9050585976862</v>
      </c>
      <c r="BO170" s="38">
        <v>0.62276079629583403</v>
      </c>
      <c r="BP170" s="38">
        <v>0.64129829031963304</v>
      </c>
      <c r="BQ170" s="38">
        <v>0.702161749198008</v>
      </c>
      <c r="BR170" s="38">
        <v>0.683585110815213</v>
      </c>
      <c r="BS170" s="34" t="s">
        <v>42</v>
      </c>
      <c r="BT170" s="34" t="s">
        <v>42</v>
      </c>
      <c r="BU170" s="34" t="s">
        <v>39</v>
      </c>
      <c r="BV170" s="34" t="s">
        <v>39</v>
      </c>
      <c r="BW170" s="34" t="s">
        <v>42</v>
      </c>
      <c r="BX170" s="34" t="s">
        <v>42</v>
      </c>
      <c r="BY170" s="34" t="s">
        <v>42</v>
      </c>
      <c r="BZ170" s="34" t="s">
        <v>42</v>
      </c>
    </row>
    <row r="171" spans="1:78" s="34" customFormat="1" x14ac:dyDescent="0.3">
      <c r="A171" s="35">
        <v>14162200</v>
      </c>
      <c r="B171" s="34">
        <v>23773405</v>
      </c>
      <c r="C171" s="34" t="s">
        <v>6</v>
      </c>
      <c r="D171" s="34" t="s">
        <v>89</v>
      </c>
      <c r="F171" s="80"/>
      <c r="G171" s="36">
        <v>0.47</v>
      </c>
      <c r="H171" s="36" t="str">
        <f t="shared" si="425"/>
        <v>S</v>
      </c>
      <c r="I171" s="36" t="str">
        <f t="shared" si="426"/>
        <v>S</v>
      </c>
      <c r="J171" s="36" t="str">
        <f t="shared" si="427"/>
        <v>S</v>
      </c>
      <c r="K171" s="36" t="str">
        <f t="shared" si="428"/>
        <v>S</v>
      </c>
      <c r="L171" s="37">
        <v>-6.0999999999999999E-2</v>
      </c>
      <c r="M171" s="36" t="str">
        <f t="shared" si="429"/>
        <v>G</v>
      </c>
      <c r="N171" s="36" t="str">
        <f t="shared" si="430"/>
        <v>S</v>
      </c>
      <c r="O171" s="36" t="str">
        <f t="shared" si="431"/>
        <v>NS</v>
      </c>
      <c r="P171" s="36" t="str">
        <f t="shared" si="432"/>
        <v>S</v>
      </c>
      <c r="Q171" s="36">
        <v>0.73</v>
      </c>
      <c r="R171" s="36" t="str">
        <f t="shared" si="433"/>
        <v>NS</v>
      </c>
      <c r="S171" s="36" t="str">
        <f t="shared" si="434"/>
        <v>NS</v>
      </c>
      <c r="T171" s="36" t="str">
        <f t="shared" si="435"/>
        <v>S</v>
      </c>
      <c r="U171" s="36" t="str">
        <f t="shared" si="436"/>
        <v>S</v>
      </c>
      <c r="V171" s="36">
        <v>0.56000000000000005</v>
      </c>
      <c r="W171" s="36" t="str">
        <f t="shared" si="437"/>
        <v>NS</v>
      </c>
      <c r="X171" s="36" t="str">
        <f t="shared" si="438"/>
        <v>NS</v>
      </c>
      <c r="Y171" s="36" t="str">
        <f t="shared" si="439"/>
        <v>S</v>
      </c>
      <c r="Z171" s="36" t="str">
        <f t="shared" si="440"/>
        <v>S</v>
      </c>
      <c r="AA171" s="38">
        <v>0.61474935919165996</v>
      </c>
      <c r="AB171" s="38">
        <v>0.50541865349041004</v>
      </c>
      <c r="AC171" s="38">
        <v>23.505529061268899</v>
      </c>
      <c r="AD171" s="38">
        <v>20.7573483741354</v>
      </c>
      <c r="AE171" s="38">
        <v>0.62068562155759599</v>
      </c>
      <c r="AF171" s="38">
        <v>0.70326477695786105</v>
      </c>
      <c r="AG171" s="38">
        <v>0.70620903477716401</v>
      </c>
      <c r="AH171" s="38">
        <v>0.59088709824975805</v>
      </c>
      <c r="AI171" s="39" t="s">
        <v>42</v>
      </c>
      <c r="AJ171" s="39" t="s">
        <v>42</v>
      </c>
      <c r="AK171" s="39" t="s">
        <v>39</v>
      </c>
      <c r="AL171" s="39" t="s">
        <v>39</v>
      </c>
      <c r="AM171" s="39" t="s">
        <v>42</v>
      </c>
      <c r="AN171" s="39" t="s">
        <v>39</v>
      </c>
      <c r="AO171" s="39" t="s">
        <v>42</v>
      </c>
      <c r="AP171" s="39" t="s">
        <v>39</v>
      </c>
      <c r="AR171" s="40" t="s">
        <v>50</v>
      </c>
      <c r="AS171" s="38">
        <v>0.65361168481487997</v>
      </c>
      <c r="AT171" s="38">
        <v>0.62891701080685203</v>
      </c>
      <c r="AU171" s="38">
        <v>19.157711222465299</v>
      </c>
      <c r="AV171" s="38">
        <v>19.6352986175783</v>
      </c>
      <c r="AW171" s="38">
        <v>0.58854763204444205</v>
      </c>
      <c r="AX171" s="38">
        <v>0.60916581420262605</v>
      </c>
      <c r="AY171" s="38">
        <v>0.71557078302967803</v>
      </c>
      <c r="AZ171" s="38">
        <v>0.69834539597761702</v>
      </c>
      <c r="BA171" s="39" t="s">
        <v>42</v>
      </c>
      <c r="BB171" s="39" t="s">
        <v>42</v>
      </c>
      <c r="BC171" s="39" t="s">
        <v>39</v>
      </c>
      <c r="BD171" s="39" t="s">
        <v>39</v>
      </c>
      <c r="BE171" s="39" t="s">
        <v>41</v>
      </c>
      <c r="BF171" s="39" t="s">
        <v>42</v>
      </c>
      <c r="BG171" s="39" t="s">
        <v>42</v>
      </c>
      <c r="BH171" s="39" t="s">
        <v>42</v>
      </c>
      <c r="BI171" s="34">
        <f t="shared" si="441"/>
        <v>1</v>
      </c>
      <c r="BJ171" s="34" t="s">
        <v>50</v>
      </c>
      <c r="BK171" s="38">
        <v>0.61216899059697905</v>
      </c>
      <c r="BL171" s="38">
        <v>0.58873650283311596</v>
      </c>
      <c r="BM171" s="38">
        <v>23.1104136912037</v>
      </c>
      <c r="BN171" s="38">
        <v>22.9050585976862</v>
      </c>
      <c r="BO171" s="38">
        <v>0.62276079629583403</v>
      </c>
      <c r="BP171" s="38">
        <v>0.64129829031963304</v>
      </c>
      <c r="BQ171" s="38">
        <v>0.702161749198008</v>
      </c>
      <c r="BR171" s="38">
        <v>0.683585110815213</v>
      </c>
      <c r="BS171" s="34" t="s">
        <v>42</v>
      </c>
      <c r="BT171" s="34" t="s">
        <v>42</v>
      </c>
      <c r="BU171" s="34" t="s">
        <v>39</v>
      </c>
      <c r="BV171" s="34" t="s">
        <v>39</v>
      </c>
      <c r="BW171" s="34" t="s">
        <v>42</v>
      </c>
      <c r="BX171" s="34" t="s">
        <v>42</v>
      </c>
      <c r="BY171" s="34" t="s">
        <v>42</v>
      </c>
      <c r="BZ171" s="34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105</v>
      </c>
      <c r="F172" s="59"/>
      <c r="G172" s="51">
        <v>0.84</v>
      </c>
      <c r="H172" s="51" t="str">
        <f t="shared" si="425"/>
        <v>VG</v>
      </c>
      <c r="I172" s="51" t="str">
        <f t="shared" si="426"/>
        <v>S</v>
      </c>
      <c r="J172" s="51" t="str">
        <f t="shared" si="427"/>
        <v>S</v>
      </c>
      <c r="K172" s="51" t="str">
        <f t="shared" si="428"/>
        <v>S</v>
      </c>
      <c r="L172" s="52">
        <v>0.124</v>
      </c>
      <c r="M172" s="51" t="str">
        <f t="shared" si="429"/>
        <v>S</v>
      </c>
      <c r="N172" s="51" t="str">
        <f t="shared" si="430"/>
        <v>S</v>
      </c>
      <c r="O172" s="51" t="str">
        <f t="shared" si="431"/>
        <v>NS</v>
      </c>
      <c r="P172" s="51" t="str">
        <f t="shared" si="432"/>
        <v>S</v>
      </c>
      <c r="Q172" s="51">
        <v>0.4</v>
      </c>
      <c r="R172" s="51" t="str">
        <f t="shared" si="433"/>
        <v>VG</v>
      </c>
      <c r="S172" s="51" t="str">
        <f t="shared" si="434"/>
        <v>NS</v>
      </c>
      <c r="T172" s="51" t="str">
        <f t="shared" si="435"/>
        <v>S</v>
      </c>
      <c r="U172" s="51" t="str">
        <f t="shared" si="436"/>
        <v>S</v>
      </c>
      <c r="V172" s="51">
        <v>0.85</v>
      </c>
      <c r="W172" s="51" t="str">
        <f t="shared" si="437"/>
        <v>G</v>
      </c>
      <c r="X172" s="51" t="str">
        <f t="shared" si="438"/>
        <v>NS</v>
      </c>
      <c r="Y172" s="51" t="str">
        <f t="shared" si="439"/>
        <v>S</v>
      </c>
      <c r="Z172" s="51" t="str">
        <f t="shared" si="440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441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s="50" customFormat="1" x14ac:dyDescent="0.3">
      <c r="A173" s="49">
        <v>14162200</v>
      </c>
      <c r="B173" s="50">
        <v>23773405</v>
      </c>
      <c r="C173" s="50" t="s">
        <v>6</v>
      </c>
      <c r="D173" s="50" t="s">
        <v>106</v>
      </c>
      <c r="F173" s="59"/>
      <c r="G173" s="51">
        <v>0.6</v>
      </c>
      <c r="H173" s="51" t="str">
        <f t="shared" si="425"/>
        <v>S</v>
      </c>
      <c r="I173" s="51" t="str">
        <f t="shared" si="426"/>
        <v>S</v>
      </c>
      <c r="J173" s="51" t="str">
        <f t="shared" si="427"/>
        <v>S</v>
      </c>
      <c r="K173" s="51" t="str">
        <f t="shared" si="428"/>
        <v>S</v>
      </c>
      <c r="L173" s="52">
        <v>1.7000000000000001E-2</v>
      </c>
      <c r="M173" s="51" t="str">
        <f t="shared" si="429"/>
        <v>VG</v>
      </c>
      <c r="N173" s="51" t="str">
        <f t="shared" si="430"/>
        <v>S</v>
      </c>
      <c r="O173" s="51" t="str">
        <f t="shared" si="431"/>
        <v>NS</v>
      </c>
      <c r="P173" s="51" t="str">
        <f t="shared" si="432"/>
        <v>S</v>
      </c>
      <c r="Q173" s="51">
        <v>0.63</v>
      </c>
      <c r="R173" s="51" t="str">
        <f t="shared" si="433"/>
        <v>S</v>
      </c>
      <c r="S173" s="51" t="str">
        <f t="shared" si="434"/>
        <v>NS</v>
      </c>
      <c r="T173" s="51" t="str">
        <f t="shared" si="435"/>
        <v>S</v>
      </c>
      <c r="U173" s="51" t="str">
        <f t="shared" si="436"/>
        <v>S</v>
      </c>
      <c r="V173" s="51">
        <v>0.64600000000000002</v>
      </c>
      <c r="W173" s="51" t="str">
        <f t="shared" si="437"/>
        <v>S</v>
      </c>
      <c r="X173" s="51" t="str">
        <f t="shared" si="438"/>
        <v>NS</v>
      </c>
      <c r="Y173" s="51" t="str">
        <f t="shared" si="439"/>
        <v>S</v>
      </c>
      <c r="Z173" s="51" t="str">
        <f t="shared" si="440"/>
        <v>S</v>
      </c>
      <c r="AA173" s="53">
        <v>0.61474935919165996</v>
      </c>
      <c r="AB173" s="53">
        <v>0.50541865349041004</v>
      </c>
      <c r="AC173" s="53">
        <v>23.505529061268899</v>
      </c>
      <c r="AD173" s="53">
        <v>20.7573483741354</v>
      </c>
      <c r="AE173" s="53">
        <v>0.62068562155759599</v>
      </c>
      <c r="AF173" s="53">
        <v>0.70326477695786105</v>
      </c>
      <c r="AG173" s="53">
        <v>0.70620903477716401</v>
      </c>
      <c r="AH173" s="53">
        <v>0.59088709824975805</v>
      </c>
      <c r="AI173" s="54" t="s">
        <v>42</v>
      </c>
      <c r="AJ173" s="54" t="s">
        <v>42</v>
      </c>
      <c r="AK173" s="54" t="s">
        <v>39</v>
      </c>
      <c r="AL173" s="54" t="s">
        <v>39</v>
      </c>
      <c r="AM173" s="54" t="s">
        <v>42</v>
      </c>
      <c r="AN173" s="54" t="s">
        <v>39</v>
      </c>
      <c r="AO173" s="54" t="s">
        <v>42</v>
      </c>
      <c r="AP173" s="54" t="s">
        <v>39</v>
      </c>
      <c r="AR173" s="55" t="s">
        <v>50</v>
      </c>
      <c r="AS173" s="53">
        <v>0.65361168481487997</v>
      </c>
      <c r="AT173" s="53">
        <v>0.62891701080685203</v>
      </c>
      <c r="AU173" s="53">
        <v>19.157711222465299</v>
      </c>
      <c r="AV173" s="53">
        <v>19.6352986175783</v>
      </c>
      <c r="AW173" s="53">
        <v>0.58854763204444205</v>
      </c>
      <c r="AX173" s="53">
        <v>0.60916581420262605</v>
      </c>
      <c r="AY173" s="53">
        <v>0.71557078302967803</v>
      </c>
      <c r="AZ173" s="53">
        <v>0.69834539597761702</v>
      </c>
      <c r="BA173" s="54" t="s">
        <v>42</v>
      </c>
      <c r="BB173" s="54" t="s">
        <v>42</v>
      </c>
      <c r="BC173" s="54" t="s">
        <v>39</v>
      </c>
      <c r="BD173" s="54" t="s">
        <v>39</v>
      </c>
      <c r="BE173" s="54" t="s">
        <v>41</v>
      </c>
      <c r="BF173" s="54" t="s">
        <v>42</v>
      </c>
      <c r="BG173" s="54" t="s">
        <v>42</v>
      </c>
      <c r="BH173" s="54" t="s">
        <v>42</v>
      </c>
      <c r="BI173" s="50">
        <f t="shared" si="441"/>
        <v>1</v>
      </c>
      <c r="BJ173" s="50" t="s">
        <v>50</v>
      </c>
      <c r="BK173" s="53">
        <v>0.61216899059697905</v>
      </c>
      <c r="BL173" s="53">
        <v>0.58873650283311596</v>
      </c>
      <c r="BM173" s="53">
        <v>23.1104136912037</v>
      </c>
      <c r="BN173" s="53">
        <v>22.9050585976862</v>
      </c>
      <c r="BO173" s="53">
        <v>0.62276079629583403</v>
      </c>
      <c r="BP173" s="53">
        <v>0.64129829031963304</v>
      </c>
      <c r="BQ173" s="53">
        <v>0.702161749198008</v>
      </c>
      <c r="BR173" s="53">
        <v>0.683585110815213</v>
      </c>
      <c r="BS173" s="50" t="s">
        <v>42</v>
      </c>
      <c r="BT173" s="50" t="s">
        <v>42</v>
      </c>
      <c r="BU173" s="50" t="s">
        <v>39</v>
      </c>
      <c r="BV173" s="50" t="s">
        <v>39</v>
      </c>
      <c r="BW173" s="50" t="s">
        <v>42</v>
      </c>
      <c r="BX173" s="50" t="s">
        <v>42</v>
      </c>
      <c r="BY173" s="50" t="s">
        <v>42</v>
      </c>
      <c r="BZ173" s="50" t="s">
        <v>42</v>
      </c>
    </row>
    <row r="174" spans="1:78" s="50" customFormat="1" x14ac:dyDescent="0.3">
      <c r="A174" s="49">
        <v>14162200</v>
      </c>
      <c r="B174" s="50">
        <v>23773405</v>
      </c>
      <c r="C174" s="50" t="s">
        <v>6</v>
      </c>
      <c r="D174" s="50" t="s">
        <v>107</v>
      </c>
      <c r="F174" s="59"/>
      <c r="G174" s="51">
        <v>0.61</v>
      </c>
      <c r="H174" s="51" t="str">
        <f t="shared" si="425"/>
        <v>S</v>
      </c>
      <c r="I174" s="51" t="str">
        <f t="shared" si="426"/>
        <v>S</v>
      </c>
      <c r="J174" s="51" t="str">
        <f t="shared" si="427"/>
        <v>S</v>
      </c>
      <c r="K174" s="51" t="str">
        <f t="shared" si="428"/>
        <v>S</v>
      </c>
      <c r="L174" s="52">
        <v>-1.2E-2</v>
      </c>
      <c r="M174" s="51" t="str">
        <f t="shared" si="429"/>
        <v>VG</v>
      </c>
      <c r="N174" s="51" t="str">
        <f t="shared" si="430"/>
        <v>S</v>
      </c>
      <c r="O174" s="51" t="str">
        <f t="shared" si="431"/>
        <v>NS</v>
      </c>
      <c r="P174" s="51" t="str">
        <f t="shared" si="432"/>
        <v>S</v>
      </c>
      <c r="Q174" s="51">
        <v>0.63</v>
      </c>
      <c r="R174" s="51" t="str">
        <f t="shared" si="433"/>
        <v>S</v>
      </c>
      <c r="S174" s="51" t="str">
        <f t="shared" si="434"/>
        <v>NS</v>
      </c>
      <c r="T174" s="51" t="str">
        <f t="shared" si="435"/>
        <v>S</v>
      </c>
      <c r="U174" s="51" t="str">
        <f t="shared" si="436"/>
        <v>S</v>
      </c>
      <c r="V174" s="51">
        <v>0.64600000000000002</v>
      </c>
      <c r="W174" s="51" t="str">
        <f t="shared" si="437"/>
        <v>S</v>
      </c>
      <c r="X174" s="51" t="str">
        <f t="shared" si="438"/>
        <v>NS</v>
      </c>
      <c r="Y174" s="51" t="str">
        <f t="shared" si="439"/>
        <v>S</v>
      </c>
      <c r="Z174" s="51" t="str">
        <f t="shared" si="440"/>
        <v>S</v>
      </c>
      <c r="AA174" s="53">
        <v>0.61474935919165996</v>
      </c>
      <c r="AB174" s="53">
        <v>0.50541865349041004</v>
      </c>
      <c r="AC174" s="53">
        <v>23.505529061268899</v>
      </c>
      <c r="AD174" s="53">
        <v>20.7573483741354</v>
      </c>
      <c r="AE174" s="53">
        <v>0.62068562155759599</v>
      </c>
      <c r="AF174" s="53">
        <v>0.70326477695786105</v>
      </c>
      <c r="AG174" s="53">
        <v>0.70620903477716401</v>
      </c>
      <c r="AH174" s="53">
        <v>0.59088709824975805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39</v>
      </c>
      <c r="AO174" s="54" t="s">
        <v>42</v>
      </c>
      <c r="AP174" s="54" t="s">
        <v>39</v>
      </c>
      <c r="AR174" s="55" t="s">
        <v>50</v>
      </c>
      <c r="AS174" s="53">
        <v>0.65361168481487997</v>
      </c>
      <c r="AT174" s="53">
        <v>0.62891701080685203</v>
      </c>
      <c r="AU174" s="53">
        <v>19.157711222465299</v>
      </c>
      <c r="AV174" s="53">
        <v>19.6352986175783</v>
      </c>
      <c r="AW174" s="53">
        <v>0.58854763204444205</v>
      </c>
      <c r="AX174" s="53">
        <v>0.60916581420262605</v>
      </c>
      <c r="AY174" s="53">
        <v>0.71557078302967803</v>
      </c>
      <c r="AZ174" s="53">
        <v>0.69834539597761702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41</v>
      </c>
      <c r="BF174" s="54" t="s">
        <v>42</v>
      </c>
      <c r="BG174" s="54" t="s">
        <v>42</v>
      </c>
      <c r="BH174" s="54" t="s">
        <v>42</v>
      </c>
      <c r="BI174" s="50">
        <f t="shared" si="441"/>
        <v>1</v>
      </c>
      <c r="BJ174" s="50" t="s">
        <v>50</v>
      </c>
      <c r="BK174" s="53">
        <v>0.61216899059697905</v>
      </c>
      <c r="BL174" s="53">
        <v>0.58873650283311596</v>
      </c>
      <c r="BM174" s="53">
        <v>23.1104136912037</v>
      </c>
      <c r="BN174" s="53">
        <v>22.9050585976862</v>
      </c>
      <c r="BO174" s="53">
        <v>0.62276079629583403</v>
      </c>
      <c r="BP174" s="53">
        <v>0.64129829031963304</v>
      </c>
      <c r="BQ174" s="53">
        <v>0.702161749198008</v>
      </c>
      <c r="BR174" s="53">
        <v>0.683585110815213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42</v>
      </c>
      <c r="BZ174" s="50" t="s">
        <v>42</v>
      </c>
    </row>
    <row r="175" spans="1:78" s="50" customFormat="1" x14ac:dyDescent="0.3">
      <c r="A175" s="49">
        <v>14162200</v>
      </c>
      <c r="B175" s="50">
        <v>23773405</v>
      </c>
      <c r="C175" s="50" t="s">
        <v>6</v>
      </c>
      <c r="D175" s="50" t="s">
        <v>110</v>
      </c>
      <c r="F175" s="59"/>
      <c r="G175" s="51">
        <v>0.6</v>
      </c>
      <c r="H175" s="51" t="str">
        <f t="shared" si="425"/>
        <v>S</v>
      </c>
      <c r="I175" s="51" t="str">
        <f t="shared" si="426"/>
        <v>S</v>
      </c>
      <c r="J175" s="51" t="str">
        <f t="shared" si="427"/>
        <v>S</v>
      </c>
      <c r="K175" s="51" t="str">
        <f t="shared" si="428"/>
        <v>S</v>
      </c>
      <c r="L175" s="52">
        <v>-4.4999999999999998E-2</v>
      </c>
      <c r="M175" s="51" t="str">
        <f t="shared" si="429"/>
        <v>VG</v>
      </c>
      <c r="N175" s="51" t="str">
        <f t="shared" si="430"/>
        <v>S</v>
      </c>
      <c r="O175" s="51" t="str">
        <f t="shared" si="431"/>
        <v>NS</v>
      </c>
      <c r="P175" s="51" t="str">
        <f t="shared" si="432"/>
        <v>S</v>
      </c>
      <c r="Q175" s="51">
        <v>0.63</v>
      </c>
      <c r="R175" s="51" t="str">
        <f t="shared" si="433"/>
        <v>S</v>
      </c>
      <c r="S175" s="51" t="str">
        <f t="shared" si="434"/>
        <v>NS</v>
      </c>
      <c r="T175" s="51" t="str">
        <f t="shared" si="435"/>
        <v>S</v>
      </c>
      <c r="U175" s="51" t="str">
        <f t="shared" si="436"/>
        <v>S</v>
      </c>
      <c r="V175" s="51">
        <v>0.65700000000000003</v>
      </c>
      <c r="W175" s="51" t="str">
        <f t="shared" si="437"/>
        <v>S</v>
      </c>
      <c r="X175" s="51" t="str">
        <f t="shared" si="438"/>
        <v>NS</v>
      </c>
      <c r="Y175" s="51" t="str">
        <f t="shared" si="439"/>
        <v>S</v>
      </c>
      <c r="Z175" s="51" t="str">
        <f t="shared" si="440"/>
        <v>S</v>
      </c>
      <c r="AA175" s="53">
        <v>0.61474935919165996</v>
      </c>
      <c r="AB175" s="53">
        <v>0.50541865349041004</v>
      </c>
      <c r="AC175" s="53">
        <v>23.505529061268899</v>
      </c>
      <c r="AD175" s="53">
        <v>20.7573483741354</v>
      </c>
      <c r="AE175" s="53">
        <v>0.62068562155759599</v>
      </c>
      <c r="AF175" s="53">
        <v>0.70326477695786105</v>
      </c>
      <c r="AG175" s="53">
        <v>0.70620903477716401</v>
      </c>
      <c r="AH175" s="53">
        <v>0.59088709824975805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39</v>
      </c>
      <c r="AO175" s="54" t="s">
        <v>42</v>
      </c>
      <c r="AP175" s="54" t="s">
        <v>39</v>
      </c>
      <c r="AR175" s="55" t="s">
        <v>50</v>
      </c>
      <c r="AS175" s="53">
        <v>0.65361168481487997</v>
      </c>
      <c r="AT175" s="53">
        <v>0.62891701080685203</v>
      </c>
      <c r="AU175" s="53">
        <v>19.157711222465299</v>
      </c>
      <c r="AV175" s="53">
        <v>19.6352986175783</v>
      </c>
      <c r="AW175" s="53">
        <v>0.58854763204444205</v>
      </c>
      <c r="AX175" s="53">
        <v>0.60916581420262605</v>
      </c>
      <c r="AY175" s="53">
        <v>0.71557078302967803</v>
      </c>
      <c r="AZ175" s="53">
        <v>0.69834539597761702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41</v>
      </c>
      <c r="BF175" s="54" t="s">
        <v>42</v>
      </c>
      <c r="BG175" s="54" t="s">
        <v>42</v>
      </c>
      <c r="BH175" s="54" t="s">
        <v>42</v>
      </c>
      <c r="BI175" s="50">
        <f t="shared" si="441"/>
        <v>1</v>
      </c>
      <c r="BJ175" s="50" t="s">
        <v>50</v>
      </c>
      <c r="BK175" s="53">
        <v>0.61216899059697905</v>
      </c>
      <c r="BL175" s="53">
        <v>0.58873650283311596</v>
      </c>
      <c r="BM175" s="53">
        <v>23.1104136912037</v>
      </c>
      <c r="BN175" s="53">
        <v>22.9050585976862</v>
      </c>
      <c r="BO175" s="53">
        <v>0.62276079629583403</v>
      </c>
      <c r="BP175" s="53">
        <v>0.64129829031963304</v>
      </c>
      <c r="BQ175" s="53">
        <v>0.702161749198008</v>
      </c>
      <c r="BR175" s="53">
        <v>0.683585110815213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42</v>
      </c>
      <c r="BZ175" s="50" t="s">
        <v>42</v>
      </c>
    </row>
    <row r="176" spans="1:78" s="50" customFormat="1" x14ac:dyDescent="0.3">
      <c r="A176" s="49">
        <v>14162200</v>
      </c>
      <c r="B176" s="50">
        <v>23773405</v>
      </c>
      <c r="C176" s="50" t="s">
        <v>6</v>
      </c>
      <c r="D176" s="50" t="s">
        <v>121</v>
      </c>
      <c r="E176" s="50" t="s">
        <v>130</v>
      </c>
      <c r="F176" s="59"/>
      <c r="G176" s="51">
        <v>0.6</v>
      </c>
      <c r="H176" s="51" t="str">
        <f t="shared" si="425"/>
        <v>S</v>
      </c>
      <c r="I176" s="51" t="str">
        <f t="shared" si="426"/>
        <v>S</v>
      </c>
      <c r="J176" s="51" t="str">
        <f t="shared" si="427"/>
        <v>S</v>
      </c>
      <c r="K176" s="51" t="str">
        <f t="shared" si="428"/>
        <v>S</v>
      </c>
      <c r="L176" s="52">
        <v>-4.2999999999999997E-2</v>
      </c>
      <c r="M176" s="51" t="str">
        <f t="shared" si="429"/>
        <v>VG</v>
      </c>
      <c r="N176" s="51" t="str">
        <f t="shared" si="430"/>
        <v>S</v>
      </c>
      <c r="O176" s="51" t="str">
        <f t="shared" si="431"/>
        <v>NS</v>
      </c>
      <c r="P176" s="51" t="str">
        <f t="shared" si="432"/>
        <v>S</v>
      </c>
      <c r="Q176" s="51">
        <v>0.60099999999999998</v>
      </c>
      <c r="R176" s="51" t="str">
        <f t="shared" si="433"/>
        <v>S</v>
      </c>
      <c r="S176" s="51" t="str">
        <f t="shared" si="434"/>
        <v>NS</v>
      </c>
      <c r="T176" s="51" t="str">
        <f t="shared" si="435"/>
        <v>S</v>
      </c>
      <c r="U176" s="51" t="str">
        <f t="shared" si="436"/>
        <v>S</v>
      </c>
      <c r="V176" s="51">
        <v>0.65700000000000003</v>
      </c>
      <c r="W176" s="51" t="str">
        <f t="shared" si="437"/>
        <v>S</v>
      </c>
      <c r="X176" s="51" t="str">
        <f t="shared" si="438"/>
        <v>NS</v>
      </c>
      <c r="Y176" s="51" t="str">
        <f t="shared" si="439"/>
        <v>S</v>
      </c>
      <c r="Z176" s="51" t="str">
        <f t="shared" si="440"/>
        <v>S</v>
      </c>
      <c r="AA176" s="53">
        <v>0.61474935919165996</v>
      </c>
      <c r="AB176" s="53">
        <v>0.50541865349041004</v>
      </c>
      <c r="AC176" s="53">
        <v>23.505529061268899</v>
      </c>
      <c r="AD176" s="53">
        <v>20.7573483741354</v>
      </c>
      <c r="AE176" s="53">
        <v>0.62068562155759599</v>
      </c>
      <c r="AF176" s="53">
        <v>0.70326477695786105</v>
      </c>
      <c r="AG176" s="53">
        <v>0.70620903477716401</v>
      </c>
      <c r="AH176" s="53">
        <v>0.59088709824975805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39</v>
      </c>
      <c r="AO176" s="54" t="s">
        <v>42</v>
      </c>
      <c r="AP176" s="54" t="s">
        <v>39</v>
      </c>
      <c r="AR176" s="55" t="s">
        <v>50</v>
      </c>
      <c r="AS176" s="53">
        <v>0.65361168481487997</v>
      </c>
      <c r="AT176" s="53">
        <v>0.62891701080685203</v>
      </c>
      <c r="AU176" s="53">
        <v>19.157711222465299</v>
      </c>
      <c r="AV176" s="53">
        <v>19.6352986175783</v>
      </c>
      <c r="AW176" s="53">
        <v>0.58854763204444205</v>
      </c>
      <c r="AX176" s="53">
        <v>0.60916581420262605</v>
      </c>
      <c r="AY176" s="53">
        <v>0.71557078302967803</v>
      </c>
      <c r="AZ176" s="53">
        <v>0.69834539597761702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41</v>
      </c>
      <c r="BF176" s="54" t="s">
        <v>42</v>
      </c>
      <c r="BG176" s="54" t="s">
        <v>42</v>
      </c>
      <c r="BH176" s="54" t="s">
        <v>42</v>
      </c>
      <c r="BI176" s="50">
        <f t="shared" si="441"/>
        <v>1</v>
      </c>
      <c r="BJ176" s="50" t="s">
        <v>50</v>
      </c>
      <c r="BK176" s="53">
        <v>0.61216899059697905</v>
      </c>
      <c r="BL176" s="53">
        <v>0.58873650283311596</v>
      </c>
      <c r="BM176" s="53">
        <v>23.1104136912037</v>
      </c>
      <c r="BN176" s="53">
        <v>22.9050585976862</v>
      </c>
      <c r="BO176" s="53">
        <v>0.62276079629583403</v>
      </c>
      <c r="BP176" s="53">
        <v>0.64129829031963304</v>
      </c>
      <c r="BQ176" s="53">
        <v>0.702161749198008</v>
      </c>
      <c r="BR176" s="53">
        <v>0.683585110815213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42</v>
      </c>
      <c r="BZ176" s="50" t="s">
        <v>42</v>
      </c>
    </row>
    <row r="177" spans="1:78" s="50" customFormat="1" x14ac:dyDescent="0.3">
      <c r="A177" s="49">
        <v>14162200</v>
      </c>
      <c r="B177" s="50">
        <v>23773405</v>
      </c>
      <c r="C177" s="50" t="s">
        <v>6</v>
      </c>
      <c r="D177" s="50" t="s">
        <v>147</v>
      </c>
      <c r="E177" s="50" t="s">
        <v>129</v>
      </c>
      <c r="F177" s="59"/>
      <c r="G177" s="51">
        <v>0.59</v>
      </c>
      <c r="H177" s="51" t="str">
        <f t="shared" si="425"/>
        <v>S</v>
      </c>
      <c r="I177" s="51" t="str">
        <f t="shared" si="426"/>
        <v>S</v>
      </c>
      <c r="J177" s="51" t="str">
        <f t="shared" si="427"/>
        <v>S</v>
      </c>
      <c r="K177" s="51" t="str">
        <f t="shared" si="428"/>
        <v>S</v>
      </c>
      <c r="L177" s="52">
        <v>-7.0000000000000007E-2</v>
      </c>
      <c r="M177" s="51" t="str">
        <f t="shared" si="429"/>
        <v>G</v>
      </c>
      <c r="N177" s="51" t="str">
        <f t="shared" si="430"/>
        <v>S</v>
      </c>
      <c r="O177" s="51" t="str">
        <f t="shared" si="431"/>
        <v>NS</v>
      </c>
      <c r="P177" s="51" t="str">
        <f t="shared" si="432"/>
        <v>S</v>
      </c>
      <c r="Q177" s="51">
        <v>0.64</v>
      </c>
      <c r="R177" s="51" t="str">
        <f t="shared" si="433"/>
        <v>S</v>
      </c>
      <c r="S177" s="51" t="str">
        <f t="shared" si="434"/>
        <v>NS</v>
      </c>
      <c r="T177" s="51" t="str">
        <f t="shared" si="435"/>
        <v>S</v>
      </c>
      <c r="U177" s="51" t="str">
        <f t="shared" si="436"/>
        <v>S</v>
      </c>
      <c r="V177" s="51">
        <v>0.65700000000000003</v>
      </c>
      <c r="W177" s="51" t="str">
        <f t="shared" si="437"/>
        <v>S</v>
      </c>
      <c r="X177" s="51" t="str">
        <f t="shared" si="438"/>
        <v>NS</v>
      </c>
      <c r="Y177" s="51" t="str">
        <f t="shared" si="439"/>
        <v>S</v>
      </c>
      <c r="Z177" s="51" t="str">
        <f t="shared" si="440"/>
        <v>S</v>
      </c>
      <c r="AA177" s="53">
        <v>0.61474935919165996</v>
      </c>
      <c r="AB177" s="53">
        <v>0.50541865349041004</v>
      </c>
      <c r="AC177" s="53">
        <v>23.505529061268899</v>
      </c>
      <c r="AD177" s="53">
        <v>20.7573483741354</v>
      </c>
      <c r="AE177" s="53">
        <v>0.62068562155759599</v>
      </c>
      <c r="AF177" s="53">
        <v>0.70326477695786105</v>
      </c>
      <c r="AG177" s="53">
        <v>0.70620903477716401</v>
      </c>
      <c r="AH177" s="53">
        <v>0.59088709824975805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39</v>
      </c>
      <c r="AO177" s="54" t="s">
        <v>42</v>
      </c>
      <c r="AP177" s="54" t="s">
        <v>39</v>
      </c>
      <c r="AR177" s="55" t="s">
        <v>50</v>
      </c>
      <c r="AS177" s="53">
        <v>0.65361168481487997</v>
      </c>
      <c r="AT177" s="53">
        <v>0.62891701080685203</v>
      </c>
      <c r="AU177" s="53">
        <v>19.157711222465299</v>
      </c>
      <c r="AV177" s="53">
        <v>19.6352986175783</v>
      </c>
      <c r="AW177" s="53">
        <v>0.58854763204444205</v>
      </c>
      <c r="AX177" s="53">
        <v>0.60916581420262605</v>
      </c>
      <c r="AY177" s="53">
        <v>0.71557078302967803</v>
      </c>
      <c r="AZ177" s="53">
        <v>0.69834539597761702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41</v>
      </c>
      <c r="BF177" s="54" t="s">
        <v>42</v>
      </c>
      <c r="BG177" s="54" t="s">
        <v>42</v>
      </c>
      <c r="BH177" s="54" t="s">
        <v>42</v>
      </c>
      <c r="BI177" s="50">
        <f t="shared" si="441"/>
        <v>1</v>
      </c>
      <c r="BJ177" s="50" t="s">
        <v>50</v>
      </c>
      <c r="BK177" s="53">
        <v>0.61216899059697905</v>
      </c>
      <c r="BL177" s="53">
        <v>0.58873650283311596</v>
      </c>
      <c r="BM177" s="53">
        <v>23.1104136912037</v>
      </c>
      <c r="BN177" s="53">
        <v>22.9050585976862</v>
      </c>
      <c r="BO177" s="53">
        <v>0.62276079629583403</v>
      </c>
      <c r="BP177" s="53">
        <v>0.64129829031963304</v>
      </c>
      <c r="BQ177" s="53">
        <v>0.702161749198008</v>
      </c>
      <c r="BR177" s="53">
        <v>0.683585110815213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42</v>
      </c>
      <c r="BZ177" s="50" t="s">
        <v>42</v>
      </c>
    </row>
    <row r="178" spans="1:78" s="50" customFormat="1" x14ac:dyDescent="0.3">
      <c r="A178" s="49">
        <v>14162200</v>
      </c>
      <c r="B178" s="50">
        <v>23773405</v>
      </c>
      <c r="C178" s="50" t="s">
        <v>6</v>
      </c>
      <c r="D178" s="50" t="s">
        <v>153</v>
      </c>
      <c r="F178" s="59"/>
      <c r="G178" s="51">
        <v>0.59</v>
      </c>
      <c r="H178" s="51" t="str">
        <f t="shared" si="425"/>
        <v>S</v>
      </c>
      <c r="I178" s="51" t="str">
        <f t="shared" si="426"/>
        <v>S</v>
      </c>
      <c r="J178" s="51" t="str">
        <f t="shared" si="427"/>
        <v>S</v>
      </c>
      <c r="K178" s="51" t="str">
        <f t="shared" si="428"/>
        <v>S</v>
      </c>
      <c r="L178" s="52">
        <v>-7.0999999999999994E-2</v>
      </c>
      <c r="M178" s="51" t="str">
        <f t="shared" si="429"/>
        <v>G</v>
      </c>
      <c r="N178" s="51" t="str">
        <f t="shared" si="430"/>
        <v>S</v>
      </c>
      <c r="O178" s="51" t="str">
        <f t="shared" si="431"/>
        <v>NS</v>
      </c>
      <c r="P178" s="51" t="str">
        <f t="shared" si="432"/>
        <v>S</v>
      </c>
      <c r="Q178" s="51">
        <v>0.64</v>
      </c>
      <c r="R178" s="51" t="str">
        <f t="shared" si="433"/>
        <v>S</v>
      </c>
      <c r="S178" s="51" t="str">
        <f t="shared" si="434"/>
        <v>NS</v>
      </c>
      <c r="T178" s="51" t="str">
        <f t="shared" si="435"/>
        <v>S</v>
      </c>
      <c r="U178" s="51" t="str">
        <f t="shared" si="436"/>
        <v>S</v>
      </c>
      <c r="V178" s="51">
        <v>0.65700000000000003</v>
      </c>
      <c r="W178" s="51" t="str">
        <f t="shared" si="437"/>
        <v>S</v>
      </c>
      <c r="X178" s="51" t="str">
        <f t="shared" si="438"/>
        <v>NS</v>
      </c>
      <c r="Y178" s="51" t="str">
        <f t="shared" si="439"/>
        <v>S</v>
      </c>
      <c r="Z178" s="51" t="str">
        <f t="shared" si="440"/>
        <v>S</v>
      </c>
      <c r="AA178" s="53">
        <v>0.61474935919165996</v>
      </c>
      <c r="AB178" s="53">
        <v>0.50541865349041004</v>
      </c>
      <c r="AC178" s="53">
        <v>23.505529061268899</v>
      </c>
      <c r="AD178" s="53">
        <v>20.7573483741354</v>
      </c>
      <c r="AE178" s="53">
        <v>0.62068562155759599</v>
      </c>
      <c r="AF178" s="53">
        <v>0.70326477695786105</v>
      </c>
      <c r="AG178" s="53">
        <v>0.70620903477716401</v>
      </c>
      <c r="AH178" s="53">
        <v>0.59088709824975805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39</v>
      </c>
      <c r="AO178" s="54" t="s">
        <v>42</v>
      </c>
      <c r="AP178" s="54" t="s">
        <v>39</v>
      </c>
      <c r="AR178" s="55" t="s">
        <v>50</v>
      </c>
      <c r="AS178" s="53">
        <v>0.65361168481487997</v>
      </c>
      <c r="AT178" s="53">
        <v>0.62891701080685203</v>
      </c>
      <c r="AU178" s="53">
        <v>19.157711222465299</v>
      </c>
      <c r="AV178" s="53">
        <v>19.6352986175783</v>
      </c>
      <c r="AW178" s="53">
        <v>0.58854763204444205</v>
      </c>
      <c r="AX178" s="53">
        <v>0.60916581420262605</v>
      </c>
      <c r="AY178" s="53">
        <v>0.71557078302967803</v>
      </c>
      <c r="AZ178" s="53">
        <v>0.69834539597761702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41</v>
      </c>
      <c r="BF178" s="54" t="s">
        <v>42</v>
      </c>
      <c r="BG178" s="54" t="s">
        <v>42</v>
      </c>
      <c r="BH178" s="54" t="s">
        <v>42</v>
      </c>
      <c r="BI178" s="50">
        <f t="shared" si="441"/>
        <v>1</v>
      </c>
      <c r="BJ178" s="50" t="s">
        <v>50</v>
      </c>
      <c r="BK178" s="53">
        <v>0.61216899059697905</v>
      </c>
      <c r="BL178" s="53">
        <v>0.58873650283311596</v>
      </c>
      <c r="BM178" s="53">
        <v>23.1104136912037</v>
      </c>
      <c r="BN178" s="53">
        <v>22.9050585976862</v>
      </c>
      <c r="BO178" s="53">
        <v>0.62276079629583403</v>
      </c>
      <c r="BP178" s="53">
        <v>0.64129829031963304</v>
      </c>
      <c r="BQ178" s="53">
        <v>0.702161749198008</v>
      </c>
      <c r="BR178" s="53">
        <v>0.683585110815213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42</v>
      </c>
      <c r="BZ178" s="50" t="s">
        <v>42</v>
      </c>
    </row>
    <row r="179" spans="1:78" s="19" customFormat="1" x14ac:dyDescent="0.3">
      <c r="A179" s="86">
        <v>14162200</v>
      </c>
      <c r="B179" s="19">
        <v>23773405</v>
      </c>
      <c r="C179" s="19" t="s">
        <v>6</v>
      </c>
      <c r="D179" s="19" t="s">
        <v>155</v>
      </c>
      <c r="F179" s="88"/>
      <c r="G179" s="13">
        <v>0.33</v>
      </c>
      <c r="H179" s="13" t="str">
        <f t="shared" si="425"/>
        <v>NS</v>
      </c>
      <c r="I179" s="13" t="str">
        <f t="shared" si="426"/>
        <v>S</v>
      </c>
      <c r="J179" s="13" t="str">
        <f t="shared" si="427"/>
        <v>S</v>
      </c>
      <c r="K179" s="13" t="str">
        <f t="shared" si="428"/>
        <v>S</v>
      </c>
      <c r="L179" s="14">
        <v>-0.1948</v>
      </c>
      <c r="M179" s="13" t="str">
        <f t="shared" si="429"/>
        <v>NS</v>
      </c>
      <c r="N179" s="13" t="str">
        <f t="shared" si="430"/>
        <v>S</v>
      </c>
      <c r="O179" s="13" t="str">
        <f t="shared" si="431"/>
        <v>NS</v>
      </c>
      <c r="P179" s="13" t="str">
        <f t="shared" si="432"/>
        <v>S</v>
      </c>
      <c r="Q179" s="13">
        <v>0.78</v>
      </c>
      <c r="R179" s="13" t="str">
        <f t="shared" si="433"/>
        <v>NS</v>
      </c>
      <c r="S179" s="13" t="str">
        <f t="shared" si="434"/>
        <v>NS</v>
      </c>
      <c r="T179" s="13" t="str">
        <f t="shared" si="435"/>
        <v>S</v>
      </c>
      <c r="U179" s="13" t="str">
        <f t="shared" si="436"/>
        <v>S</v>
      </c>
      <c r="V179" s="13">
        <v>0.60899999999999999</v>
      </c>
      <c r="W179" s="13" t="str">
        <f t="shared" si="437"/>
        <v>S</v>
      </c>
      <c r="X179" s="13" t="str">
        <f t="shared" si="438"/>
        <v>NS</v>
      </c>
      <c r="Y179" s="13" t="str">
        <f t="shared" si="439"/>
        <v>S</v>
      </c>
      <c r="Z179" s="13" t="str">
        <f t="shared" si="440"/>
        <v>S</v>
      </c>
      <c r="AA179" s="22">
        <v>0.61474935919165996</v>
      </c>
      <c r="AB179" s="22">
        <v>0.50541865349041004</v>
      </c>
      <c r="AC179" s="22">
        <v>23.505529061268899</v>
      </c>
      <c r="AD179" s="22">
        <v>20.7573483741354</v>
      </c>
      <c r="AE179" s="22">
        <v>0.62068562155759599</v>
      </c>
      <c r="AF179" s="22">
        <v>0.70326477695786105</v>
      </c>
      <c r="AG179" s="22">
        <v>0.70620903477716401</v>
      </c>
      <c r="AH179" s="22">
        <v>0.59088709824975805</v>
      </c>
      <c r="AI179" s="25" t="s">
        <v>42</v>
      </c>
      <c r="AJ179" s="25" t="s">
        <v>42</v>
      </c>
      <c r="AK179" s="25" t="s">
        <v>39</v>
      </c>
      <c r="AL179" s="25" t="s">
        <v>39</v>
      </c>
      <c r="AM179" s="25" t="s">
        <v>42</v>
      </c>
      <c r="AN179" s="25" t="s">
        <v>39</v>
      </c>
      <c r="AO179" s="25" t="s">
        <v>42</v>
      </c>
      <c r="AP179" s="25" t="s">
        <v>39</v>
      </c>
      <c r="AR179" s="89" t="s">
        <v>50</v>
      </c>
      <c r="AS179" s="22">
        <v>0.65361168481487997</v>
      </c>
      <c r="AT179" s="22">
        <v>0.62891701080685203</v>
      </c>
      <c r="AU179" s="22">
        <v>19.157711222465299</v>
      </c>
      <c r="AV179" s="22">
        <v>19.6352986175783</v>
      </c>
      <c r="AW179" s="22">
        <v>0.58854763204444205</v>
      </c>
      <c r="AX179" s="22">
        <v>0.60916581420262605</v>
      </c>
      <c r="AY179" s="22">
        <v>0.71557078302967803</v>
      </c>
      <c r="AZ179" s="22">
        <v>0.69834539597761702</v>
      </c>
      <c r="BA179" s="25" t="s">
        <v>42</v>
      </c>
      <c r="BB179" s="25" t="s">
        <v>42</v>
      </c>
      <c r="BC179" s="25" t="s">
        <v>39</v>
      </c>
      <c r="BD179" s="25" t="s">
        <v>39</v>
      </c>
      <c r="BE179" s="25" t="s">
        <v>41</v>
      </c>
      <c r="BF179" s="25" t="s">
        <v>42</v>
      </c>
      <c r="BG179" s="25" t="s">
        <v>42</v>
      </c>
      <c r="BH179" s="25" t="s">
        <v>42</v>
      </c>
      <c r="BI179" s="19">
        <f t="shared" si="441"/>
        <v>1</v>
      </c>
      <c r="BJ179" s="19" t="s">
        <v>50</v>
      </c>
      <c r="BK179" s="22">
        <v>0.61216899059697905</v>
      </c>
      <c r="BL179" s="22">
        <v>0.58873650283311596</v>
      </c>
      <c r="BM179" s="22">
        <v>23.1104136912037</v>
      </c>
      <c r="BN179" s="22">
        <v>22.9050585976862</v>
      </c>
      <c r="BO179" s="22">
        <v>0.62276079629583403</v>
      </c>
      <c r="BP179" s="22">
        <v>0.64129829031963304</v>
      </c>
      <c r="BQ179" s="22">
        <v>0.702161749198008</v>
      </c>
      <c r="BR179" s="22">
        <v>0.683585110815213</v>
      </c>
      <c r="BS179" s="19" t="s">
        <v>42</v>
      </c>
      <c r="BT179" s="19" t="s">
        <v>42</v>
      </c>
      <c r="BU179" s="19" t="s">
        <v>39</v>
      </c>
      <c r="BV179" s="19" t="s">
        <v>39</v>
      </c>
      <c r="BW179" s="19" t="s">
        <v>42</v>
      </c>
      <c r="BX179" s="19" t="s">
        <v>42</v>
      </c>
      <c r="BY179" s="19" t="s">
        <v>42</v>
      </c>
      <c r="BZ179" s="19" t="s">
        <v>42</v>
      </c>
    </row>
    <row r="180" spans="1:78" s="19" customFormat="1" x14ac:dyDescent="0.3">
      <c r="A180" s="86">
        <v>14162200</v>
      </c>
      <c r="B180" s="19">
        <v>23773405</v>
      </c>
      <c r="C180" s="19" t="s">
        <v>6</v>
      </c>
      <c r="D180" s="19" t="s">
        <v>158</v>
      </c>
      <c r="F180" s="88"/>
      <c r="G180" s="13">
        <v>0.39</v>
      </c>
      <c r="H180" s="13" t="str">
        <f t="shared" si="425"/>
        <v>NS</v>
      </c>
      <c r="I180" s="13" t="str">
        <f t="shared" si="426"/>
        <v>S</v>
      </c>
      <c r="J180" s="13" t="str">
        <f t="shared" si="427"/>
        <v>S</v>
      </c>
      <c r="K180" s="13" t="str">
        <f t="shared" si="428"/>
        <v>S</v>
      </c>
      <c r="L180" s="14">
        <v>-0.16839999999999999</v>
      </c>
      <c r="M180" s="13" t="str">
        <f t="shared" si="429"/>
        <v>NS</v>
      </c>
      <c r="N180" s="13" t="str">
        <f t="shared" si="430"/>
        <v>S</v>
      </c>
      <c r="O180" s="13" t="str">
        <f t="shared" si="431"/>
        <v>NS</v>
      </c>
      <c r="P180" s="13" t="str">
        <f t="shared" si="432"/>
        <v>S</v>
      </c>
      <c r="Q180" s="13">
        <v>0.76</v>
      </c>
      <c r="R180" s="13" t="str">
        <f t="shared" si="433"/>
        <v>NS</v>
      </c>
      <c r="S180" s="13" t="str">
        <f t="shared" si="434"/>
        <v>NS</v>
      </c>
      <c r="T180" s="13" t="str">
        <f t="shared" si="435"/>
        <v>S</v>
      </c>
      <c r="U180" s="13" t="str">
        <f t="shared" si="436"/>
        <v>S</v>
      </c>
      <c r="V180" s="13">
        <v>0.61599999999999999</v>
      </c>
      <c r="W180" s="13" t="str">
        <f t="shared" si="437"/>
        <v>S</v>
      </c>
      <c r="X180" s="13" t="str">
        <f t="shared" si="438"/>
        <v>NS</v>
      </c>
      <c r="Y180" s="13" t="str">
        <f t="shared" si="439"/>
        <v>S</v>
      </c>
      <c r="Z180" s="13" t="str">
        <f t="shared" si="440"/>
        <v>S</v>
      </c>
      <c r="AA180" s="22">
        <v>0.61474935919165996</v>
      </c>
      <c r="AB180" s="22">
        <v>0.50541865349041004</v>
      </c>
      <c r="AC180" s="22">
        <v>23.505529061268899</v>
      </c>
      <c r="AD180" s="22">
        <v>20.7573483741354</v>
      </c>
      <c r="AE180" s="22">
        <v>0.62068562155759599</v>
      </c>
      <c r="AF180" s="22">
        <v>0.70326477695786105</v>
      </c>
      <c r="AG180" s="22">
        <v>0.70620903477716401</v>
      </c>
      <c r="AH180" s="22">
        <v>0.59088709824975805</v>
      </c>
      <c r="AI180" s="25" t="s">
        <v>42</v>
      </c>
      <c r="AJ180" s="25" t="s">
        <v>42</v>
      </c>
      <c r="AK180" s="25" t="s">
        <v>39</v>
      </c>
      <c r="AL180" s="25" t="s">
        <v>39</v>
      </c>
      <c r="AM180" s="25" t="s">
        <v>42</v>
      </c>
      <c r="AN180" s="25" t="s">
        <v>39</v>
      </c>
      <c r="AO180" s="25" t="s">
        <v>42</v>
      </c>
      <c r="AP180" s="25" t="s">
        <v>39</v>
      </c>
      <c r="AR180" s="89" t="s">
        <v>50</v>
      </c>
      <c r="AS180" s="22">
        <v>0.65361168481487997</v>
      </c>
      <c r="AT180" s="22">
        <v>0.62891701080685203</v>
      </c>
      <c r="AU180" s="22">
        <v>19.157711222465299</v>
      </c>
      <c r="AV180" s="22">
        <v>19.6352986175783</v>
      </c>
      <c r="AW180" s="22">
        <v>0.58854763204444205</v>
      </c>
      <c r="AX180" s="22">
        <v>0.60916581420262605</v>
      </c>
      <c r="AY180" s="22">
        <v>0.71557078302967803</v>
      </c>
      <c r="AZ180" s="22">
        <v>0.69834539597761702</v>
      </c>
      <c r="BA180" s="25" t="s">
        <v>42</v>
      </c>
      <c r="BB180" s="25" t="s">
        <v>42</v>
      </c>
      <c r="BC180" s="25" t="s">
        <v>39</v>
      </c>
      <c r="BD180" s="25" t="s">
        <v>39</v>
      </c>
      <c r="BE180" s="25" t="s">
        <v>41</v>
      </c>
      <c r="BF180" s="25" t="s">
        <v>42</v>
      </c>
      <c r="BG180" s="25" t="s">
        <v>42</v>
      </c>
      <c r="BH180" s="25" t="s">
        <v>42</v>
      </c>
      <c r="BI180" s="19">
        <f t="shared" si="441"/>
        <v>1</v>
      </c>
      <c r="BJ180" s="19" t="s">
        <v>50</v>
      </c>
      <c r="BK180" s="22">
        <v>0.61216899059697905</v>
      </c>
      <c r="BL180" s="22">
        <v>0.58873650283311596</v>
      </c>
      <c r="BM180" s="22">
        <v>23.1104136912037</v>
      </c>
      <c r="BN180" s="22">
        <v>22.9050585976862</v>
      </c>
      <c r="BO180" s="22">
        <v>0.62276079629583403</v>
      </c>
      <c r="BP180" s="22">
        <v>0.64129829031963304</v>
      </c>
      <c r="BQ180" s="22">
        <v>0.702161749198008</v>
      </c>
      <c r="BR180" s="22">
        <v>0.683585110815213</v>
      </c>
      <c r="BS180" s="19" t="s">
        <v>42</v>
      </c>
      <c r="BT180" s="19" t="s">
        <v>42</v>
      </c>
      <c r="BU180" s="19" t="s">
        <v>39</v>
      </c>
      <c r="BV180" s="19" t="s">
        <v>39</v>
      </c>
      <c r="BW180" s="19" t="s">
        <v>42</v>
      </c>
      <c r="BX180" s="19" t="s">
        <v>42</v>
      </c>
      <c r="BY180" s="19" t="s">
        <v>42</v>
      </c>
      <c r="BZ180" s="19" t="s">
        <v>42</v>
      </c>
    </row>
    <row r="181" spans="1:78" s="50" customFormat="1" x14ac:dyDescent="0.3">
      <c r="A181" s="49">
        <v>14162200</v>
      </c>
      <c r="B181" s="50">
        <v>23773405</v>
      </c>
      <c r="C181" s="50" t="s">
        <v>6</v>
      </c>
      <c r="D181" s="50" t="s">
        <v>158</v>
      </c>
      <c r="E181" s="50" t="s">
        <v>160</v>
      </c>
      <c r="F181" s="59"/>
      <c r="G181" s="51">
        <v>0.51</v>
      </c>
      <c r="H181" s="51" t="str">
        <f t="shared" si="425"/>
        <v>S</v>
      </c>
      <c r="I181" s="51" t="str">
        <f t="shared" si="426"/>
        <v>S</v>
      </c>
      <c r="J181" s="51" t="str">
        <f t="shared" si="427"/>
        <v>S</v>
      </c>
      <c r="K181" s="51" t="str">
        <f t="shared" si="428"/>
        <v>S</v>
      </c>
      <c r="L181" s="52">
        <v>-7.4999999999999997E-2</v>
      </c>
      <c r="M181" s="51" t="str">
        <f t="shared" si="429"/>
        <v>G</v>
      </c>
      <c r="N181" s="51" t="str">
        <f t="shared" si="430"/>
        <v>S</v>
      </c>
      <c r="O181" s="51" t="str">
        <f t="shared" si="431"/>
        <v>NS</v>
      </c>
      <c r="P181" s="51" t="str">
        <f t="shared" si="432"/>
        <v>S</v>
      </c>
      <c r="Q181" s="51">
        <v>0.7</v>
      </c>
      <c r="R181" s="51" t="str">
        <f t="shared" si="433"/>
        <v>S</v>
      </c>
      <c r="S181" s="51" t="str">
        <f t="shared" si="434"/>
        <v>NS</v>
      </c>
      <c r="T181" s="51" t="str">
        <f t="shared" si="435"/>
        <v>S</v>
      </c>
      <c r="U181" s="51" t="str">
        <f t="shared" si="436"/>
        <v>S</v>
      </c>
      <c r="V181" s="51">
        <v>0.627</v>
      </c>
      <c r="W181" s="51" t="str">
        <f t="shared" si="437"/>
        <v>S</v>
      </c>
      <c r="X181" s="51" t="str">
        <f t="shared" si="438"/>
        <v>NS</v>
      </c>
      <c r="Y181" s="51" t="str">
        <f t="shared" si="439"/>
        <v>S</v>
      </c>
      <c r="Z181" s="51" t="str">
        <f t="shared" si="440"/>
        <v>S</v>
      </c>
      <c r="AA181" s="53">
        <v>0.61474935919165996</v>
      </c>
      <c r="AB181" s="53">
        <v>0.50541865349041004</v>
      </c>
      <c r="AC181" s="53">
        <v>23.505529061268899</v>
      </c>
      <c r="AD181" s="53">
        <v>20.7573483741354</v>
      </c>
      <c r="AE181" s="53">
        <v>0.62068562155759599</v>
      </c>
      <c r="AF181" s="53">
        <v>0.70326477695786105</v>
      </c>
      <c r="AG181" s="53">
        <v>0.70620903477716401</v>
      </c>
      <c r="AH181" s="53">
        <v>0.59088709824975805</v>
      </c>
      <c r="AI181" s="54" t="s">
        <v>42</v>
      </c>
      <c r="AJ181" s="54" t="s">
        <v>42</v>
      </c>
      <c r="AK181" s="54" t="s">
        <v>39</v>
      </c>
      <c r="AL181" s="54" t="s">
        <v>39</v>
      </c>
      <c r="AM181" s="54" t="s">
        <v>42</v>
      </c>
      <c r="AN181" s="54" t="s">
        <v>39</v>
      </c>
      <c r="AO181" s="54" t="s">
        <v>42</v>
      </c>
      <c r="AP181" s="54" t="s">
        <v>39</v>
      </c>
      <c r="AR181" s="55" t="s">
        <v>50</v>
      </c>
      <c r="AS181" s="53">
        <v>0.65361168481487997</v>
      </c>
      <c r="AT181" s="53">
        <v>0.62891701080685203</v>
      </c>
      <c r="AU181" s="53">
        <v>19.157711222465299</v>
      </c>
      <c r="AV181" s="53">
        <v>19.6352986175783</v>
      </c>
      <c r="AW181" s="53">
        <v>0.58854763204444205</v>
      </c>
      <c r="AX181" s="53">
        <v>0.60916581420262605</v>
      </c>
      <c r="AY181" s="53">
        <v>0.71557078302967803</v>
      </c>
      <c r="AZ181" s="53">
        <v>0.69834539597761702</v>
      </c>
      <c r="BA181" s="54" t="s">
        <v>42</v>
      </c>
      <c r="BB181" s="54" t="s">
        <v>42</v>
      </c>
      <c r="BC181" s="54" t="s">
        <v>39</v>
      </c>
      <c r="BD181" s="54" t="s">
        <v>39</v>
      </c>
      <c r="BE181" s="54" t="s">
        <v>41</v>
      </c>
      <c r="BF181" s="54" t="s">
        <v>42</v>
      </c>
      <c r="BG181" s="54" t="s">
        <v>42</v>
      </c>
      <c r="BH181" s="54" t="s">
        <v>42</v>
      </c>
      <c r="BI181" s="50">
        <f t="shared" si="441"/>
        <v>1</v>
      </c>
      <c r="BJ181" s="50" t="s">
        <v>50</v>
      </c>
      <c r="BK181" s="53">
        <v>0.61216899059697905</v>
      </c>
      <c r="BL181" s="53">
        <v>0.58873650283311596</v>
      </c>
      <c r="BM181" s="53">
        <v>23.1104136912037</v>
      </c>
      <c r="BN181" s="53">
        <v>22.9050585976862</v>
      </c>
      <c r="BO181" s="53">
        <v>0.62276079629583403</v>
      </c>
      <c r="BP181" s="53">
        <v>0.64129829031963304</v>
      </c>
      <c r="BQ181" s="53">
        <v>0.702161749198008</v>
      </c>
      <c r="BR181" s="53">
        <v>0.683585110815213</v>
      </c>
      <c r="BS181" s="50" t="s">
        <v>42</v>
      </c>
      <c r="BT181" s="50" t="s">
        <v>42</v>
      </c>
      <c r="BU181" s="50" t="s">
        <v>39</v>
      </c>
      <c r="BV181" s="50" t="s">
        <v>39</v>
      </c>
      <c r="BW181" s="50" t="s">
        <v>42</v>
      </c>
      <c r="BX181" s="50" t="s">
        <v>42</v>
      </c>
      <c r="BY181" s="50" t="s">
        <v>42</v>
      </c>
      <c r="BZ181" s="50" t="s">
        <v>42</v>
      </c>
    </row>
    <row r="182" spans="1:78" s="50" customFormat="1" x14ac:dyDescent="0.3">
      <c r="A182" s="49">
        <v>14162200</v>
      </c>
      <c r="B182" s="50">
        <v>23773405</v>
      </c>
      <c r="C182" s="50" t="s">
        <v>6</v>
      </c>
      <c r="D182" s="50" t="s">
        <v>165</v>
      </c>
      <c r="E182" s="50" t="s">
        <v>166</v>
      </c>
      <c r="F182" s="59"/>
      <c r="G182" s="51">
        <v>0.59</v>
      </c>
      <c r="H182" s="51" t="str">
        <f t="shared" si="425"/>
        <v>S</v>
      </c>
      <c r="I182" s="51" t="str">
        <f t="shared" si="426"/>
        <v>S</v>
      </c>
      <c r="J182" s="51" t="str">
        <f t="shared" si="427"/>
        <v>S</v>
      </c>
      <c r="K182" s="51" t="str">
        <f t="shared" si="428"/>
        <v>S</v>
      </c>
      <c r="L182" s="52">
        <v>-0.1032</v>
      </c>
      <c r="M182" s="51" t="str">
        <f t="shared" si="429"/>
        <v>S</v>
      </c>
      <c r="N182" s="51" t="str">
        <f t="shared" si="430"/>
        <v>S</v>
      </c>
      <c r="O182" s="51" t="str">
        <f t="shared" si="431"/>
        <v>NS</v>
      </c>
      <c r="P182" s="51" t="str">
        <f t="shared" si="432"/>
        <v>S</v>
      </c>
      <c r="Q182" s="51">
        <v>0.63</v>
      </c>
      <c r="R182" s="51" t="str">
        <f t="shared" si="433"/>
        <v>S</v>
      </c>
      <c r="S182" s="51" t="str">
        <f t="shared" si="434"/>
        <v>NS</v>
      </c>
      <c r="T182" s="51" t="str">
        <f t="shared" si="435"/>
        <v>S</v>
      </c>
      <c r="U182" s="51" t="str">
        <f t="shared" si="436"/>
        <v>S</v>
      </c>
      <c r="V182" s="51">
        <v>0.65</v>
      </c>
      <c r="W182" s="51" t="str">
        <f t="shared" si="437"/>
        <v>S</v>
      </c>
      <c r="X182" s="51" t="str">
        <f t="shared" si="438"/>
        <v>NS</v>
      </c>
      <c r="Y182" s="51" t="str">
        <f t="shared" si="439"/>
        <v>S</v>
      </c>
      <c r="Z182" s="51" t="str">
        <f t="shared" si="440"/>
        <v>S</v>
      </c>
      <c r="AA182" s="53">
        <v>0.61474935919165996</v>
      </c>
      <c r="AB182" s="53">
        <v>0.50541865349041004</v>
      </c>
      <c r="AC182" s="53">
        <v>23.505529061268899</v>
      </c>
      <c r="AD182" s="53">
        <v>20.7573483741354</v>
      </c>
      <c r="AE182" s="53">
        <v>0.62068562155759599</v>
      </c>
      <c r="AF182" s="53">
        <v>0.70326477695786105</v>
      </c>
      <c r="AG182" s="53">
        <v>0.70620903477716401</v>
      </c>
      <c r="AH182" s="53">
        <v>0.59088709824975805</v>
      </c>
      <c r="AI182" s="54" t="s">
        <v>42</v>
      </c>
      <c r="AJ182" s="54" t="s">
        <v>42</v>
      </c>
      <c r="AK182" s="54" t="s">
        <v>39</v>
      </c>
      <c r="AL182" s="54" t="s">
        <v>39</v>
      </c>
      <c r="AM182" s="54" t="s">
        <v>42</v>
      </c>
      <c r="AN182" s="54" t="s">
        <v>39</v>
      </c>
      <c r="AO182" s="54" t="s">
        <v>42</v>
      </c>
      <c r="AP182" s="54" t="s">
        <v>39</v>
      </c>
      <c r="AR182" s="55" t="s">
        <v>50</v>
      </c>
      <c r="AS182" s="53">
        <v>0.65361168481487997</v>
      </c>
      <c r="AT182" s="53">
        <v>0.62891701080685203</v>
      </c>
      <c r="AU182" s="53">
        <v>19.157711222465299</v>
      </c>
      <c r="AV182" s="53">
        <v>19.6352986175783</v>
      </c>
      <c r="AW182" s="53">
        <v>0.58854763204444205</v>
      </c>
      <c r="AX182" s="53">
        <v>0.60916581420262605</v>
      </c>
      <c r="AY182" s="53">
        <v>0.71557078302967803</v>
      </c>
      <c r="AZ182" s="53">
        <v>0.69834539597761702</v>
      </c>
      <c r="BA182" s="54" t="s">
        <v>42</v>
      </c>
      <c r="BB182" s="54" t="s">
        <v>42</v>
      </c>
      <c r="BC182" s="54" t="s">
        <v>39</v>
      </c>
      <c r="BD182" s="54" t="s">
        <v>39</v>
      </c>
      <c r="BE182" s="54" t="s">
        <v>41</v>
      </c>
      <c r="BF182" s="54" t="s">
        <v>42</v>
      </c>
      <c r="BG182" s="54" t="s">
        <v>42</v>
      </c>
      <c r="BH182" s="54" t="s">
        <v>42</v>
      </c>
      <c r="BI182" s="50">
        <f t="shared" si="441"/>
        <v>1</v>
      </c>
      <c r="BJ182" s="50" t="s">
        <v>50</v>
      </c>
      <c r="BK182" s="53">
        <v>0.61216899059697905</v>
      </c>
      <c r="BL182" s="53">
        <v>0.58873650283311596</v>
      </c>
      <c r="BM182" s="53">
        <v>23.1104136912037</v>
      </c>
      <c r="BN182" s="53">
        <v>22.9050585976862</v>
      </c>
      <c r="BO182" s="53">
        <v>0.62276079629583403</v>
      </c>
      <c r="BP182" s="53">
        <v>0.64129829031963304</v>
      </c>
      <c r="BQ182" s="53">
        <v>0.702161749198008</v>
      </c>
      <c r="BR182" s="53">
        <v>0.683585110815213</v>
      </c>
      <c r="BS182" s="50" t="s">
        <v>42</v>
      </c>
      <c r="BT182" s="50" t="s">
        <v>42</v>
      </c>
      <c r="BU182" s="50" t="s">
        <v>39</v>
      </c>
      <c r="BV182" s="50" t="s">
        <v>39</v>
      </c>
      <c r="BW182" s="50" t="s">
        <v>42</v>
      </c>
      <c r="BX182" s="50" t="s">
        <v>42</v>
      </c>
      <c r="BY182" s="50" t="s">
        <v>42</v>
      </c>
      <c r="BZ182" s="50" t="s">
        <v>42</v>
      </c>
    </row>
    <row r="183" spans="1:78" s="34" customFormat="1" x14ac:dyDescent="0.3">
      <c r="A183" s="35">
        <v>14162200</v>
      </c>
      <c r="B183" s="34">
        <v>23773405</v>
      </c>
      <c r="C183" s="34" t="s">
        <v>6</v>
      </c>
      <c r="D183" s="34" t="s">
        <v>167</v>
      </c>
      <c r="E183" s="34" t="s">
        <v>168</v>
      </c>
      <c r="F183" s="80"/>
      <c r="G183" s="36">
        <v>0.59</v>
      </c>
      <c r="H183" s="36" t="str">
        <f t="shared" si="425"/>
        <v>S</v>
      </c>
      <c r="I183" s="36" t="str">
        <f t="shared" si="426"/>
        <v>S</v>
      </c>
      <c r="J183" s="36" t="str">
        <f t="shared" si="427"/>
        <v>S</v>
      </c>
      <c r="K183" s="36" t="str">
        <f t="shared" si="428"/>
        <v>S</v>
      </c>
      <c r="L183" s="37">
        <v>0.158</v>
      </c>
      <c r="M183" s="36" t="str">
        <f t="shared" si="429"/>
        <v>NS</v>
      </c>
      <c r="N183" s="36" t="str">
        <f t="shared" si="430"/>
        <v>S</v>
      </c>
      <c r="O183" s="36" t="str">
        <f t="shared" si="431"/>
        <v>NS</v>
      </c>
      <c r="P183" s="36" t="str">
        <f t="shared" si="432"/>
        <v>S</v>
      </c>
      <c r="Q183" s="36">
        <v>0.63</v>
      </c>
      <c r="R183" s="36" t="str">
        <f t="shared" si="433"/>
        <v>S</v>
      </c>
      <c r="S183" s="36" t="str">
        <f t="shared" si="434"/>
        <v>NS</v>
      </c>
      <c r="T183" s="36" t="str">
        <f t="shared" si="435"/>
        <v>S</v>
      </c>
      <c r="U183" s="36" t="str">
        <f t="shared" si="436"/>
        <v>S</v>
      </c>
      <c r="V183" s="36">
        <v>0.628</v>
      </c>
      <c r="W183" s="36" t="str">
        <f t="shared" si="437"/>
        <v>S</v>
      </c>
      <c r="X183" s="36" t="str">
        <f t="shared" si="438"/>
        <v>NS</v>
      </c>
      <c r="Y183" s="36" t="str">
        <f t="shared" si="439"/>
        <v>S</v>
      </c>
      <c r="Z183" s="36" t="str">
        <f t="shared" si="440"/>
        <v>S</v>
      </c>
      <c r="AA183" s="38">
        <v>0.61474935919165996</v>
      </c>
      <c r="AB183" s="38">
        <v>0.50541865349041004</v>
      </c>
      <c r="AC183" s="38">
        <v>23.505529061268899</v>
      </c>
      <c r="AD183" s="38">
        <v>20.7573483741354</v>
      </c>
      <c r="AE183" s="38">
        <v>0.62068562155759599</v>
      </c>
      <c r="AF183" s="38">
        <v>0.70326477695786105</v>
      </c>
      <c r="AG183" s="38">
        <v>0.70620903477716401</v>
      </c>
      <c r="AH183" s="38">
        <v>0.59088709824975805</v>
      </c>
      <c r="AI183" s="39" t="s">
        <v>42</v>
      </c>
      <c r="AJ183" s="39" t="s">
        <v>42</v>
      </c>
      <c r="AK183" s="39" t="s">
        <v>39</v>
      </c>
      <c r="AL183" s="39" t="s">
        <v>39</v>
      </c>
      <c r="AM183" s="39" t="s">
        <v>42</v>
      </c>
      <c r="AN183" s="39" t="s">
        <v>39</v>
      </c>
      <c r="AO183" s="39" t="s">
        <v>42</v>
      </c>
      <c r="AP183" s="39" t="s">
        <v>39</v>
      </c>
      <c r="AR183" s="40" t="s">
        <v>50</v>
      </c>
      <c r="AS183" s="38">
        <v>0.65361168481487997</v>
      </c>
      <c r="AT183" s="38">
        <v>0.62891701080685203</v>
      </c>
      <c r="AU183" s="38">
        <v>19.157711222465299</v>
      </c>
      <c r="AV183" s="38">
        <v>19.6352986175783</v>
      </c>
      <c r="AW183" s="38">
        <v>0.58854763204444205</v>
      </c>
      <c r="AX183" s="38">
        <v>0.60916581420262605</v>
      </c>
      <c r="AY183" s="38">
        <v>0.71557078302967803</v>
      </c>
      <c r="AZ183" s="38">
        <v>0.69834539597761702</v>
      </c>
      <c r="BA183" s="39" t="s">
        <v>42</v>
      </c>
      <c r="BB183" s="39" t="s">
        <v>42</v>
      </c>
      <c r="BC183" s="39" t="s">
        <v>39</v>
      </c>
      <c r="BD183" s="39" t="s">
        <v>39</v>
      </c>
      <c r="BE183" s="39" t="s">
        <v>41</v>
      </c>
      <c r="BF183" s="39" t="s">
        <v>42</v>
      </c>
      <c r="BG183" s="39" t="s">
        <v>42</v>
      </c>
      <c r="BH183" s="39" t="s">
        <v>42</v>
      </c>
      <c r="BI183" s="34">
        <f t="shared" si="441"/>
        <v>1</v>
      </c>
      <c r="BJ183" s="34" t="s">
        <v>50</v>
      </c>
      <c r="BK183" s="38">
        <v>0.61216899059697905</v>
      </c>
      <c r="BL183" s="38">
        <v>0.58873650283311596</v>
      </c>
      <c r="BM183" s="38">
        <v>23.1104136912037</v>
      </c>
      <c r="BN183" s="38">
        <v>22.9050585976862</v>
      </c>
      <c r="BO183" s="38">
        <v>0.62276079629583403</v>
      </c>
      <c r="BP183" s="38">
        <v>0.64129829031963304</v>
      </c>
      <c r="BQ183" s="38">
        <v>0.702161749198008</v>
      </c>
      <c r="BR183" s="38">
        <v>0.683585110815213</v>
      </c>
      <c r="BS183" s="34" t="s">
        <v>42</v>
      </c>
      <c r="BT183" s="34" t="s">
        <v>42</v>
      </c>
      <c r="BU183" s="34" t="s">
        <v>39</v>
      </c>
      <c r="BV183" s="34" t="s">
        <v>39</v>
      </c>
      <c r="BW183" s="34" t="s">
        <v>42</v>
      </c>
      <c r="BX183" s="34" t="s">
        <v>42</v>
      </c>
      <c r="BY183" s="34" t="s">
        <v>42</v>
      </c>
      <c r="BZ183" s="34" t="s">
        <v>42</v>
      </c>
    </row>
    <row r="184" spans="1:78" s="34" customFormat="1" x14ac:dyDescent="0.3">
      <c r="A184" s="35">
        <v>14162200</v>
      </c>
      <c r="B184" s="34">
        <v>23773405</v>
      </c>
      <c r="C184" s="34" t="s">
        <v>6</v>
      </c>
      <c r="D184" s="34" t="s">
        <v>169</v>
      </c>
      <c r="E184" s="34" t="s">
        <v>168</v>
      </c>
      <c r="F184" s="80"/>
      <c r="G184" s="36">
        <v>0.59</v>
      </c>
      <c r="H184" s="36" t="str">
        <f t="shared" si="425"/>
        <v>S</v>
      </c>
      <c r="I184" s="36" t="str">
        <f t="shared" si="426"/>
        <v>S</v>
      </c>
      <c r="J184" s="36" t="str">
        <f t="shared" si="427"/>
        <v>S</v>
      </c>
      <c r="K184" s="36" t="str">
        <f t="shared" si="428"/>
        <v>S</v>
      </c>
      <c r="L184" s="37">
        <v>0.1615</v>
      </c>
      <c r="M184" s="36" t="str">
        <f t="shared" si="429"/>
        <v>NS</v>
      </c>
      <c r="N184" s="36" t="str">
        <f t="shared" si="430"/>
        <v>S</v>
      </c>
      <c r="O184" s="36" t="str">
        <f t="shared" si="431"/>
        <v>NS</v>
      </c>
      <c r="P184" s="36" t="str">
        <f t="shared" si="432"/>
        <v>S</v>
      </c>
      <c r="Q184" s="36">
        <v>0.63</v>
      </c>
      <c r="R184" s="36" t="str">
        <f t="shared" si="433"/>
        <v>S</v>
      </c>
      <c r="S184" s="36" t="str">
        <f t="shared" si="434"/>
        <v>NS</v>
      </c>
      <c r="T184" s="36" t="str">
        <f t="shared" si="435"/>
        <v>S</v>
      </c>
      <c r="U184" s="36" t="str">
        <f t="shared" si="436"/>
        <v>S</v>
      </c>
      <c r="V184" s="36">
        <v>0.628</v>
      </c>
      <c r="W184" s="36" t="str">
        <f t="shared" si="437"/>
        <v>S</v>
      </c>
      <c r="X184" s="36" t="str">
        <f t="shared" si="438"/>
        <v>NS</v>
      </c>
      <c r="Y184" s="36" t="str">
        <f t="shared" si="439"/>
        <v>S</v>
      </c>
      <c r="Z184" s="36" t="str">
        <f t="shared" si="440"/>
        <v>S</v>
      </c>
      <c r="AA184" s="38">
        <v>0.61474935919165996</v>
      </c>
      <c r="AB184" s="38">
        <v>0.50541865349041004</v>
      </c>
      <c r="AC184" s="38">
        <v>23.505529061268899</v>
      </c>
      <c r="AD184" s="38">
        <v>20.7573483741354</v>
      </c>
      <c r="AE184" s="38">
        <v>0.62068562155759599</v>
      </c>
      <c r="AF184" s="38">
        <v>0.70326477695786105</v>
      </c>
      <c r="AG184" s="38">
        <v>0.70620903477716401</v>
      </c>
      <c r="AH184" s="38">
        <v>0.59088709824975805</v>
      </c>
      <c r="AI184" s="39" t="s">
        <v>42</v>
      </c>
      <c r="AJ184" s="39" t="s">
        <v>42</v>
      </c>
      <c r="AK184" s="39" t="s">
        <v>39</v>
      </c>
      <c r="AL184" s="39" t="s">
        <v>39</v>
      </c>
      <c r="AM184" s="39" t="s">
        <v>42</v>
      </c>
      <c r="AN184" s="39" t="s">
        <v>39</v>
      </c>
      <c r="AO184" s="39" t="s">
        <v>42</v>
      </c>
      <c r="AP184" s="39" t="s">
        <v>39</v>
      </c>
      <c r="AR184" s="40" t="s">
        <v>50</v>
      </c>
      <c r="AS184" s="38">
        <v>0.65361168481487997</v>
      </c>
      <c r="AT184" s="38">
        <v>0.62891701080685203</v>
      </c>
      <c r="AU184" s="38">
        <v>19.157711222465299</v>
      </c>
      <c r="AV184" s="38">
        <v>19.6352986175783</v>
      </c>
      <c r="AW184" s="38">
        <v>0.58854763204444205</v>
      </c>
      <c r="AX184" s="38">
        <v>0.60916581420262605</v>
      </c>
      <c r="AY184" s="38">
        <v>0.71557078302967803</v>
      </c>
      <c r="AZ184" s="38">
        <v>0.69834539597761702</v>
      </c>
      <c r="BA184" s="39" t="s">
        <v>42</v>
      </c>
      <c r="BB184" s="39" t="s">
        <v>42</v>
      </c>
      <c r="BC184" s="39" t="s">
        <v>39</v>
      </c>
      <c r="BD184" s="39" t="s">
        <v>39</v>
      </c>
      <c r="BE184" s="39" t="s">
        <v>41</v>
      </c>
      <c r="BF184" s="39" t="s">
        <v>42</v>
      </c>
      <c r="BG184" s="39" t="s">
        <v>42</v>
      </c>
      <c r="BH184" s="39" t="s">
        <v>42</v>
      </c>
      <c r="BI184" s="34">
        <f t="shared" si="441"/>
        <v>1</v>
      </c>
      <c r="BJ184" s="34" t="s">
        <v>50</v>
      </c>
      <c r="BK184" s="38">
        <v>0.61216899059697905</v>
      </c>
      <c r="BL184" s="38">
        <v>0.58873650283311596</v>
      </c>
      <c r="BM184" s="38">
        <v>23.1104136912037</v>
      </c>
      <c r="BN184" s="38">
        <v>22.9050585976862</v>
      </c>
      <c r="BO184" s="38">
        <v>0.62276079629583403</v>
      </c>
      <c r="BP184" s="38">
        <v>0.64129829031963304</v>
      </c>
      <c r="BQ184" s="38">
        <v>0.702161749198008</v>
      </c>
      <c r="BR184" s="38">
        <v>0.683585110815213</v>
      </c>
      <c r="BS184" s="34" t="s">
        <v>42</v>
      </c>
      <c r="BT184" s="34" t="s">
        <v>42</v>
      </c>
      <c r="BU184" s="34" t="s">
        <v>39</v>
      </c>
      <c r="BV184" s="34" t="s">
        <v>39</v>
      </c>
      <c r="BW184" s="34" t="s">
        <v>42</v>
      </c>
      <c r="BX184" s="34" t="s">
        <v>42</v>
      </c>
      <c r="BY184" s="34" t="s">
        <v>42</v>
      </c>
      <c r="BZ184" s="34" t="s">
        <v>42</v>
      </c>
    </row>
    <row r="185" spans="1:78" s="34" customFormat="1" x14ac:dyDescent="0.3">
      <c r="A185" s="35">
        <v>14162200</v>
      </c>
      <c r="B185" s="34">
        <v>23773405</v>
      </c>
      <c r="C185" s="34" t="s">
        <v>6</v>
      </c>
      <c r="D185" s="34" t="s">
        <v>169</v>
      </c>
      <c r="E185" s="34" t="s">
        <v>166</v>
      </c>
      <c r="F185" s="80"/>
      <c r="G185" s="36">
        <v>0.6</v>
      </c>
      <c r="H185" s="36" t="str">
        <f t="shared" si="425"/>
        <v>S</v>
      </c>
      <c r="I185" s="36" t="str">
        <f t="shared" si="426"/>
        <v>S</v>
      </c>
      <c r="J185" s="36" t="str">
        <f t="shared" si="427"/>
        <v>S</v>
      </c>
      <c r="K185" s="36" t="str">
        <f t="shared" si="428"/>
        <v>S</v>
      </c>
      <c r="L185" s="37">
        <v>0.152</v>
      </c>
      <c r="M185" s="36" t="str">
        <f t="shared" si="429"/>
        <v>NS</v>
      </c>
      <c r="N185" s="36" t="str">
        <f t="shared" si="430"/>
        <v>S</v>
      </c>
      <c r="O185" s="36" t="str">
        <f t="shared" si="431"/>
        <v>NS</v>
      </c>
      <c r="P185" s="36" t="str">
        <f t="shared" si="432"/>
        <v>S</v>
      </c>
      <c r="Q185" s="36">
        <v>0.62</v>
      </c>
      <c r="R185" s="36" t="str">
        <f t="shared" si="433"/>
        <v>S</v>
      </c>
      <c r="S185" s="36" t="str">
        <f t="shared" si="434"/>
        <v>NS</v>
      </c>
      <c r="T185" s="36" t="str">
        <f t="shared" si="435"/>
        <v>S</v>
      </c>
      <c r="U185" s="36" t="str">
        <f t="shared" si="436"/>
        <v>S</v>
      </c>
      <c r="V185" s="36">
        <v>0.63</v>
      </c>
      <c r="W185" s="36" t="str">
        <f t="shared" si="437"/>
        <v>S</v>
      </c>
      <c r="X185" s="36" t="str">
        <f t="shared" si="438"/>
        <v>NS</v>
      </c>
      <c r="Y185" s="36" t="str">
        <f t="shared" si="439"/>
        <v>S</v>
      </c>
      <c r="Z185" s="36" t="str">
        <f t="shared" si="440"/>
        <v>S</v>
      </c>
      <c r="AA185" s="38">
        <v>0.61474935919165996</v>
      </c>
      <c r="AB185" s="38">
        <v>0.50541865349041004</v>
      </c>
      <c r="AC185" s="38">
        <v>23.505529061268899</v>
      </c>
      <c r="AD185" s="38">
        <v>20.7573483741354</v>
      </c>
      <c r="AE185" s="38">
        <v>0.62068562155759599</v>
      </c>
      <c r="AF185" s="38">
        <v>0.70326477695786105</v>
      </c>
      <c r="AG185" s="38">
        <v>0.70620903477716401</v>
      </c>
      <c r="AH185" s="38">
        <v>0.59088709824975805</v>
      </c>
      <c r="AI185" s="39" t="s">
        <v>42</v>
      </c>
      <c r="AJ185" s="39" t="s">
        <v>42</v>
      </c>
      <c r="AK185" s="39" t="s">
        <v>39</v>
      </c>
      <c r="AL185" s="39" t="s">
        <v>39</v>
      </c>
      <c r="AM185" s="39" t="s">
        <v>42</v>
      </c>
      <c r="AN185" s="39" t="s">
        <v>39</v>
      </c>
      <c r="AO185" s="39" t="s">
        <v>42</v>
      </c>
      <c r="AP185" s="39" t="s">
        <v>39</v>
      </c>
      <c r="AR185" s="40" t="s">
        <v>50</v>
      </c>
      <c r="AS185" s="38">
        <v>0.65361168481487997</v>
      </c>
      <c r="AT185" s="38">
        <v>0.62891701080685203</v>
      </c>
      <c r="AU185" s="38">
        <v>19.157711222465299</v>
      </c>
      <c r="AV185" s="38">
        <v>19.6352986175783</v>
      </c>
      <c r="AW185" s="38">
        <v>0.58854763204444205</v>
      </c>
      <c r="AX185" s="38">
        <v>0.60916581420262605</v>
      </c>
      <c r="AY185" s="38">
        <v>0.71557078302967803</v>
      </c>
      <c r="AZ185" s="38">
        <v>0.69834539597761702</v>
      </c>
      <c r="BA185" s="39" t="s">
        <v>42</v>
      </c>
      <c r="BB185" s="39" t="s">
        <v>42</v>
      </c>
      <c r="BC185" s="39" t="s">
        <v>39</v>
      </c>
      <c r="BD185" s="39" t="s">
        <v>39</v>
      </c>
      <c r="BE185" s="39" t="s">
        <v>41</v>
      </c>
      <c r="BF185" s="39" t="s">
        <v>42</v>
      </c>
      <c r="BG185" s="39" t="s">
        <v>42</v>
      </c>
      <c r="BH185" s="39" t="s">
        <v>42</v>
      </c>
      <c r="BI185" s="34">
        <f t="shared" si="441"/>
        <v>1</v>
      </c>
      <c r="BJ185" s="34" t="s">
        <v>50</v>
      </c>
      <c r="BK185" s="38">
        <v>0.61216899059697905</v>
      </c>
      <c r="BL185" s="38">
        <v>0.58873650283311596</v>
      </c>
      <c r="BM185" s="38">
        <v>23.1104136912037</v>
      </c>
      <c r="BN185" s="38">
        <v>22.9050585976862</v>
      </c>
      <c r="BO185" s="38">
        <v>0.62276079629583403</v>
      </c>
      <c r="BP185" s="38">
        <v>0.64129829031963304</v>
      </c>
      <c r="BQ185" s="38">
        <v>0.702161749198008</v>
      </c>
      <c r="BR185" s="38">
        <v>0.683585110815213</v>
      </c>
      <c r="BS185" s="34" t="s">
        <v>42</v>
      </c>
      <c r="BT185" s="34" t="s">
        <v>42</v>
      </c>
      <c r="BU185" s="34" t="s">
        <v>39</v>
      </c>
      <c r="BV185" s="34" t="s">
        <v>39</v>
      </c>
      <c r="BW185" s="34" t="s">
        <v>42</v>
      </c>
      <c r="BX185" s="34" t="s">
        <v>42</v>
      </c>
      <c r="BY185" s="34" t="s">
        <v>42</v>
      </c>
      <c r="BZ185" s="34" t="s">
        <v>42</v>
      </c>
    </row>
    <row r="186" spans="1:78" s="50" customFormat="1" x14ac:dyDescent="0.3">
      <c r="A186" s="49">
        <v>14162200</v>
      </c>
      <c r="B186" s="50">
        <v>23773405</v>
      </c>
      <c r="C186" s="50" t="s">
        <v>6</v>
      </c>
      <c r="D186" s="50" t="s">
        <v>169</v>
      </c>
      <c r="E186" s="50" t="s">
        <v>168</v>
      </c>
      <c r="F186" s="59"/>
      <c r="G186" s="51">
        <v>0.59</v>
      </c>
      <c r="H186" s="51" t="str">
        <f t="shared" si="425"/>
        <v>S</v>
      </c>
      <c r="I186" s="51" t="str">
        <f t="shared" si="426"/>
        <v>S</v>
      </c>
      <c r="J186" s="51" t="str">
        <f t="shared" si="427"/>
        <v>S</v>
      </c>
      <c r="K186" s="51" t="str">
        <f t="shared" si="428"/>
        <v>S</v>
      </c>
      <c r="L186" s="52">
        <v>-6.2E-2</v>
      </c>
      <c r="M186" s="51" t="str">
        <f t="shared" si="429"/>
        <v>G</v>
      </c>
      <c r="N186" s="51" t="str">
        <f t="shared" si="430"/>
        <v>S</v>
      </c>
      <c r="O186" s="51" t="str">
        <f t="shared" si="431"/>
        <v>NS</v>
      </c>
      <c r="P186" s="51" t="str">
        <f t="shared" si="432"/>
        <v>S</v>
      </c>
      <c r="Q186" s="51">
        <v>0.63</v>
      </c>
      <c r="R186" s="51" t="str">
        <f t="shared" si="433"/>
        <v>S</v>
      </c>
      <c r="S186" s="51" t="str">
        <f t="shared" si="434"/>
        <v>NS</v>
      </c>
      <c r="T186" s="51" t="str">
        <f t="shared" si="435"/>
        <v>S</v>
      </c>
      <c r="U186" s="51" t="str">
        <f t="shared" si="436"/>
        <v>S</v>
      </c>
      <c r="V186" s="51">
        <v>0.66</v>
      </c>
      <c r="W186" s="51" t="str">
        <f t="shared" si="437"/>
        <v>S</v>
      </c>
      <c r="X186" s="51" t="str">
        <f t="shared" si="438"/>
        <v>NS</v>
      </c>
      <c r="Y186" s="51" t="str">
        <f t="shared" si="439"/>
        <v>S</v>
      </c>
      <c r="Z186" s="51" t="str">
        <f t="shared" si="440"/>
        <v>S</v>
      </c>
      <c r="AA186" s="53">
        <v>0.61474935919165996</v>
      </c>
      <c r="AB186" s="53">
        <v>0.50541865349041004</v>
      </c>
      <c r="AC186" s="53">
        <v>23.505529061268899</v>
      </c>
      <c r="AD186" s="53">
        <v>20.7573483741354</v>
      </c>
      <c r="AE186" s="53">
        <v>0.62068562155759599</v>
      </c>
      <c r="AF186" s="53">
        <v>0.70326477695786105</v>
      </c>
      <c r="AG186" s="53">
        <v>0.70620903477716401</v>
      </c>
      <c r="AH186" s="53">
        <v>0.59088709824975805</v>
      </c>
      <c r="AI186" s="54" t="s">
        <v>42</v>
      </c>
      <c r="AJ186" s="54" t="s">
        <v>42</v>
      </c>
      <c r="AK186" s="54" t="s">
        <v>39</v>
      </c>
      <c r="AL186" s="54" t="s">
        <v>39</v>
      </c>
      <c r="AM186" s="54" t="s">
        <v>42</v>
      </c>
      <c r="AN186" s="54" t="s">
        <v>39</v>
      </c>
      <c r="AO186" s="54" t="s">
        <v>42</v>
      </c>
      <c r="AP186" s="54" t="s">
        <v>39</v>
      </c>
      <c r="AR186" s="55" t="s">
        <v>50</v>
      </c>
      <c r="AS186" s="53">
        <v>0.65361168481487997</v>
      </c>
      <c r="AT186" s="53">
        <v>0.62891701080685203</v>
      </c>
      <c r="AU186" s="53">
        <v>19.157711222465299</v>
      </c>
      <c r="AV186" s="53">
        <v>19.6352986175783</v>
      </c>
      <c r="AW186" s="53">
        <v>0.58854763204444205</v>
      </c>
      <c r="AX186" s="53">
        <v>0.60916581420262605</v>
      </c>
      <c r="AY186" s="53">
        <v>0.71557078302967803</v>
      </c>
      <c r="AZ186" s="53">
        <v>0.69834539597761702</v>
      </c>
      <c r="BA186" s="54" t="s">
        <v>42</v>
      </c>
      <c r="BB186" s="54" t="s">
        <v>42</v>
      </c>
      <c r="BC186" s="54" t="s">
        <v>39</v>
      </c>
      <c r="BD186" s="54" t="s">
        <v>39</v>
      </c>
      <c r="BE186" s="54" t="s">
        <v>41</v>
      </c>
      <c r="BF186" s="54" t="s">
        <v>42</v>
      </c>
      <c r="BG186" s="54" t="s">
        <v>42</v>
      </c>
      <c r="BH186" s="54" t="s">
        <v>42</v>
      </c>
      <c r="BI186" s="50">
        <f t="shared" si="441"/>
        <v>1</v>
      </c>
      <c r="BJ186" s="50" t="s">
        <v>50</v>
      </c>
      <c r="BK186" s="53">
        <v>0.61216899059697905</v>
      </c>
      <c r="BL186" s="53">
        <v>0.58873650283311596</v>
      </c>
      <c r="BM186" s="53">
        <v>23.1104136912037</v>
      </c>
      <c r="BN186" s="53">
        <v>22.9050585976862</v>
      </c>
      <c r="BO186" s="53">
        <v>0.62276079629583403</v>
      </c>
      <c r="BP186" s="53">
        <v>0.64129829031963304</v>
      </c>
      <c r="BQ186" s="53">
        <v>0.702161749198008</v>
      </c>
      <c r="BR186" s="53">
        <v>0.683585110815213</v>
      </c>
      <c r="BS186" s="50" t="s">
        <v>42</v>
      </c>
      <c r="BT186" s="50" t="s">
        <v>42</v>
      </c>
      <c r="BU186" s="50" t="s">
        <v>39</v>
      </c>
      <c r="BV186" s="50" t="s">
        <v>39</v>
      </c>
      <c r="BW186" s="50" t="s">
        <v>42</v>
      </c>
      <c r="BX186" s="50" t="s">
        <v>42</v>
      </c>
      <c r="BY186" s="50" t="s">
        <v>42</v>
      </c>
      <c r="BZ186" s="50" t="s">
        <v>42</v>
      </c>
    </row>
    <row r="187" spans="1:78" s="50" customFormat="1" x14ac:dyDescent="0.3">
      <c r="A187" s="49">
        <v>14162200</v>
      </c>
      <c r="B187" s="50">
        <v>23773405</v>
      </c>
      <c r="C187" s="50" t="s">
        <v>6</v>
      </c>
      <c r="D187" s="50" t="s">
        <v>194</v>
      </c>
      <c r="E187" s="50" t="s">
        <v>168</v>
      </c>
      <c r="F187" s="59"/>
      <c r="G187" s="51">
        <v>0.59</v>
      </c>
      <c r="H187" s="51" t="str">
        <f t="shared" si="425"/>
        <v>S</v>
      </c>
      <c r="I187" s="51" t="str">
        <f t="shared" si="426"/>
        <v>S</v>
      </c>
      <c r="J187" s="51" t="str">
        <f t="shared" si="427"/>
        <v>S</v>
      </c>
      <c r="K187" s="51" t="str">
        <f t="shared" si="428"/>
        <v>S</v>
      </c>
      <c r="L187" s="52">
        <v>-7.1400000000000005E-2</v>
      </c>
      <c r="M187" s="51" t="str">
        <f t="shared" si="429"/>
        <v>G</v>
      </c>
      <c r="N187" s="51" t="str">
        <f t="shared" si="430"/>
        <v>S</v>
      </c>
      <c r="O187" s="51" t="str">
        <f t="shared" si="431"/>
        <v>NS</v>
      </c>
      <c r="P187" s="51" t="str">
        <f t="shared" si="432"/>
        <v>S</v>
      </c>
      <c r="Q187" s="51">
        <v>0.63900000000000001</v>
      </c>
      <c r="R187" s="51" t="str">
        <f t="shared" si="433"/>
        <v>S</v>
      </c>
      <c r="S187" s="51" t="str">
        <f t="shared" si="434"/>
        <v>NS</v>
      </c>
      <c r="T187" s="51" t="str">
        <f t="shared" si="435"/>
        <v>S</v>
      </c>
      <c r="U187" s="51" t="str">
        <f t="shared" si="436"/>
        <v>S</v>
      </c>
      <c r="V187" s="51">
        <v>0.66</v>
      </c>
      <c r="W187" s="51" t="str">
        <f t="shared" si="437"/>
        <v>S</v>
      </c>
      <c r="X187" s="51" t="str">
        <f t="shared" si="438"/>
        <v>NS</v>
      </c>
      <c r="Y187" s="51" t="str">
        <f t="shared" si="439"/>
        <v>S</v>
      </c>
      <c r="Z187" s="51" t="str">
        <f t="shared" si="440"/>
        <v>S</v>
      </c>
      <c r="AA187" s="53">
        <v>0.61474935919165996</v>
      </c>
      <c r="AB187" s="53">
        <v>0.50541865349041004</v>
      </c>
      <c r="AC187" s="53">
        <v>23.505529061268899</v>
      </c>
      <c r="AD187" s="53">
        <v>20.7573483741354</v>
      </c>
      <c r="AE187" s="53">
        <v>0.62068562155759599</v>
      </c>
      <c r="AF187" s="53">
        <v>0.70326477695786105</v>
      </c>
      <c r="AG187" s="53">
        <v>0.70620903477716401</v>
      </c>
      <c r="AH187" s="53">
        <v>0.59088709824975805</v>
      </c>
      <c r="AI187" s="54" t="s">
        <v>42</v>
      </c>
      <c r="AJ187" s="54" t="s">
        <v>42</v>
      </c>
      <c r="AK187" s="54" t="s">
        <v>39</v>
      </c>
      <c r="AL187" s="54" t="s">
        <v>39</v>
      </c>
      <c r="AM187" s="54" t="s">
        <v>42</v>
      </c>
      <c r="AN187" s="54" t="s">
        <v>39</v>
      </c>
      <c r="AO187" s="54" t="s">
        <v>42</v>
      </c>
      <c r="AP187" s="54" t="s">
        <v>39</v>
      </c>
      <c r="AR187" s="55" t="s">
        <v>50</v>
      </c>
      <c r="AS187" s="53">
        <v>0.65361168481487997</v>
      </c>
      <c r="AT187" s="53">
        <v>0.62891701080685203</v>
      </c>
      <c r="AU187" s="53">
        <v>19.157711222465299</v>
      </c>
      <c r="AV187" s="53">
        <v>19.6352986175783</v>
      </c>
      <c r="AW187" s="53">
        <v>0.58854763204444205</v>
      </c>
      <c r="AX187" s="53">
        <v>0.60916581420262605</v>
      </c>
      <c r="AY187" s="53">
        <v>0.71557078302967803</v>
      </c>
      <c r="AZ187" s="53">
        <v>0.69834539597761702</v>
      </c>
      <c r="BA187" s="54" t="s">
        <v>42</v>
      </c>
      <c r="BB187" s="54" t="s">
        <v>42</v>
      </c>
      <c r="BC187" s="54" t="s">
        <v>39</v>
      </c>
      <c r="BD187" s="54" t="s">
        <v>39</v>
      </c>
      <c r="BE187" s="54" t="s">
        <v>41</v>
      </c>
      <c r="BF187" s="54" t="s">
        <v>42</v>
      </c>
      <c r="BG187" s="54" t="s">
        <v>42</v>
      </c>
      <c r="BH187" s="54" t="s">
        <v>42</v>
      </c>
      <c r="BI187" s="50">
        <f t="shared" si="441"/>
        <v>1</v>
      </c>
      <c r="BJ187" s="50" t="s">
        <v>50</v>
      </c>
      <c r="BK187" s="53">
        <v>0.61216899059697905</v>
      </c>
      <c r="BL187" s="53">
        <v>0.58873650283311596</v>
      </c>
      <c r="BM187" s="53">
        <v>23.1104136912037</v>
      </c>
      <c r="BN187" s="53">
        <v>22.9050585976862</v>
      </c>
      <c r="BO187" s="53">
        <v>0.62276079629583403</v>
      </c>
      <c r="BP187" s="53">
        <v>0.64129829031963304</v>
      </c>
      <c r="BQ187" s="53">
        <v>0.702161749198008</v>
      </c>
      <c r="BR187" s="53">
        <v>0.683585110815213</v>
      </c>
      <c r="BS187" s="50" t="s">
        <v>42</v>
      </c>
      <c r="BT187" s="50" t="s">
        <v>42</v>
      </c>
      <c r="BU187" s="50" t="s">
        <v>39</v>
      </c>
      <c r="BV187" s="50" t="s">
        <v>39</v>
      </c>
      <c r="BW187" s="50" t="s">
        <v>42</v>
      </c>
      <c r="BX187" s="50" t="s">
        <v>42</v>
      </c>
      <c r="BY187" s="50" t="s">
        <v>42</v>
      </c>
      <c r="BZ187" s="50" t="s">
        <v>42</v>
      </c>
    </row>
    <row r="188" spans="1:78" s="50" customFormat="1" x14ac:dyDescent="0.3">
      <c r="A188" s="49">
        <v>14162200</v>
      </c>
      <c r="B188" s="50">
        <v>23773405</v>
      </c>
      <c r="C188" s="50" t="s">
        <v>6</v>
      </c>
      <c r="D188" s="50" t="s">
        <v>194</v>
      </c>
      <c r="E188" s="50" t="s">
        <v>166</v>
      </c>
      <c r="F188" s="59"/>
      <c r="G188" s="51">
        <v>0.59</v>
      </c>
      <c r="H188" s="51" t="str">
        <f t="shared" si="425"/>
        <v>S</v>
      </c>
      <c r="I188" s="51" t="str">
        <f t="shared" si="426"/>
        <v>S</v>
      </c>
      <c r="J188" s="51" t="str">
        <f t="shared" si="427"/>
        <v>S</v>
      </c>
      <c r="K188" s="51" t="str">
        <f t="shared" si="428"/>
        <v>S</v>
      </c>
      <c r="L188" s="52">
        <v>-7.6100000000000001E-2</v>
      </c>
      <c r="M188" s="51" t="str">
        <f t="shared" si="429"/>
        <v>G</v>
      </c>
      <c r="N188" s="51" t="str">
        <f t="shared" si="430"/>
        <v>S</v>
      </c>
      <c r="O188" s="51" t="str">
        <f t="shared" si="431"/>
        <v>NS</v>
      </c>
      <c r="P188" s="51" t="str">
        <f t="shared" si="432"/>
        <v>S</v>
      </c>
      <c r="Q188" s="51">
        <v>0.63900000000000001</v>
      </c>
      <c r="R188" s="51" t="str">
        <f t="shared" si="433"/>
        <v>S</v>
      </c>
      <c r="S188" s="51" t="str">
        <f t="shared" si="434"/>
        <v>NS</v>
      </c>
      <c r="T188" s="51" t="str">
        <f t="shared" si="435"/>
        <v>S</v>
      </c>
      <c r="U188" s="51" t="str">
        <f t="shared" si="436"/>
        <v>S</v>
      </c>
      <c r="V188" s="51">
        <v>0.66</v>
      </c>
      <c r="W188" s="51" t="str">
        <f t="shared" si="437"/>
        <v>S</v>
      </c>
      <c r="X188" s="51" t="str">
        <f t="shared" si="438"/>
        <v>NS</v>
      </c>
      <c r="Y188" s="51" t="str">
        <f t="shared" si="439"/>
        <v>S</v>
      </c>
      <c r="Z188" s="51" t="str">
        <f t="shared" si="440"/>
        <v>S</v>
      </c>
      <c r="AA188" s="53">
        <v>0.61474935919165996</v>
      </c>
      <c r="AB188" s="53">
        <v>0.50541865349041004</v>
      </c>
      <c r="AC188" s="53">
        <v>23.505529061268899</v>
      </c>
      <c r="AD188" s="53">
        <v>20.7573483741354</v>
      </c>
      <c r="AE188" s="53">
        <v>0.62068562155759599</v>
      </c>
      <c r="AF188" s="53">
        <v>0.70326477695786105</v>
      </c>
      <c r="AG188" s="53">
        <v>0.70620903477716401</v>
      </c>
      <c r="AH188" s="53">
        <v>0.59088709824975805</v>
      </c>
      <c r="AI188" s="54" t="s">
        <v>42</v>
      </c>
      <c r="AJ188" s="54" t="s">
        <v>42</v>
      </c>
      <c r="AK188" s="54" t="s">
        <v>39</v>
      </c>
      <c r="AL188" s="54" t="s">
        <v>39</v>
      </c>
      <c r="AM188" s="54" t="s">
        <v>42</v>
      </c>
      <c r="AN188" s="54" t="s">
        <v>39</v>
      </c>
      <c r="AO188" s="54" t="s">
        <v>42</v>
      </c>
      <c r="AP188" s="54" t="s">
        <v>39</v>
      </c>
      <c r="AR188" s="55" t="s">
        <v>50</v>
      </c>
      <c r="AS188" s="53">
        <v>0.65361168481487997</v>
      </c>
      <c r="AT188" s="53">
        <v>0.62891701080685203</v>
      </c>
      <c r="AU188" s="53">
        <v>19.157711222465299</v>
      </c>
      <c r="AV188" s="53">
        <v>19.6352986175783</v>
      </c>
      <c r="AW188" s="53">
        <v>0.58854763204444205</v>
      </c>
      <c r="AX188" s="53">
        <v>0.60916581420262605</v>
      </c>
      <c r="AY188" s="53">
        <v>0.71557078302967803</v>
      </c>
      <c r="AZ188" s="53">
        <v>0.69834539597761702</v>
      </c>
      <c r="BA188" s="54" t="s">
        <v>42</v>
      </c>
      <c r="BB188" s="54" t="s">
        <v>42</v>
      </c>
      <c r="BC188" s="54" t="s">
        <v>39</v>
      </c>
      <c r="BD188" s="54" t="s">
        <v>39</v>
      </c>
      <c r="BE188" s="54" t="s">
        <v>41</v>
      </c>
      <c r="BF188" s="54" t="s">
        <v>42</v>
      </c>
      <c r="BG188" s="54" t="s">
        <v>42</v>
      </c>
      <c r="BH188" s="54" t="s">
        <v>42</v>
      </c>
      <c r="BI188" s="50">
        <f t="shared" si="441"/>
        <v>1</v>
      </c>
      <c r="BJ188" s="50" t="s">
        <v>50</v>
      </c>
      <c r="BK188" s="53">
        <v>0.61216899059697905</v>
      </c>
      <c r="BL188" s="53">
        <v>0.58873650283311596</v>
      </c>
      <c r="BM188" s="53">
        <v>23.1104136912037</v>
      </c>
      <c r="BN188" s="53">
        <v>22.9050585976862</v>
      </c>
      <c r="BO188" s="53">
        <v>0.62276079629583403</v>
      </c>
      <c r="BP188" s="53">
        <v>0.64129829031963304</v>
      </c>
      <c r="BQ188" s="53">
        <v>0.702161749198008</v>
      </c>
      <c r="BR188" s="53">
        <v>0.683585110815213</v>
      </c>
      <c r="BS188" s="50" t="s">
        <v>42</v>
      </c>
      <c r="BT188" s="50" t="s">
        <v>42</v>
      </c>
      <c r="BU188" s="50" t="s">
        <v>39</v>
      </c>
      <c r="BV188" s="50" t="s">
        <v>39</v>
      </c>
      <c r="BW188" s="50" t="s">
        <v>42</v>
      </c>
      <c r="BX188" s="50" t="s">
        <v>42</v>
      </c>
      <c r="BY188" s="50" t="s">
        <v>42</v>
      </c>
      <c r="BZ188" s="50" t="s">
        <v>42</v>
      </c>
    </row>
    <row r="189" spans="1:78" s="50" customFormat="1" x14ac:dyDescent="0.3">
      <c r="A189" s="49">
        <v>14162200</v>
      </c>
      <c r="B189" s="50">
        <v>23773405</v>
      </c>
      <c r="C189" s="50" t="s">
        <v>6</v>
      </c>
      <c r="D189" s="50" t="s">
        <v>195</v>
      </c>
      <c r="E189" s="50" t="s">
        <v>196</v>
      </c>
      <c r="F189" s="59"/>
      <c r="G189" s="51">
        <v>0.63200000000000001</v>
      </c>
      <c r="H189" s="51" t="str">
        <f t="shared" si="425"/>
        <v>S</v>
      </c>
      <c r="I189" s="51" t="str">
        <f t="shared" si="426"/>
        <v>S</v>
      </c>
      <c r="J189" s="51" t="str">
        <f t="shared" si="427"/>
        <v>S</v>
      </c>
      <c r="K189" s="51" t="str">
        <f t="shared" si="428"/>
        <v>S</v>
      </c>
      <c r="L189" s="52">
        <v>-4.9599999999999998E-2</v>
      </c>
      <c r="M189" s="51" t="str">
        <f t="shared" si="429"/>
        <v>VG</v>
      </c>
      <c r="N189" s="51" t="str">
        <f t="shared" si="430"/>
        <v>S</v>
      </c>
      <c r="O189" s="51" t="str">
        <f t="shared" si="431"/>
        <v>NS</v>
      </c>
      <c r="P189" s="51" t="str">
        <f t="shared" si="432"/>
        <v>S</v>
      </c>
      <c r="Q189" s="51">
        <v>0.63200000000000001</v>
      </c>
      <c r="R189" s="51" t="str">
        <f t="shared" si="433"/>
        <v>S</v>
      </c>
      <c r="S189" s="51" t="str">
        <f t="shared" si="434"/>
        <v>NS</v>
      </c>
      <c r="T189" s="51" t="str">
        <f t="shared" si="435"/>
        <v>S</v>
      </c>
      <c r="U189" s="51" t="str">
        <f t="shared" si="436"/>
        <v>S</v>
      </c>
      <c r="V189" s="51">
        <v>0.66</v>
      </c>
      <c r="W189" s="51" t="str">
        <f t="shared" si="437"/>
        <v>S</v>
      </c>
      <c r="X189" s="51" t="str">
        <f t="shared" si="438"/>
        <v>NS</v>
      </c>
      <c r="Y189" s="51" t="str">
        <f t="shared" si="439"/>
        <v>S</v>
      </c>
      <c r="Z189" s="51" t="str">
        <f t="shared" si="440"/>
        <v>S</v>
      </c>
      <c r="AA189" s="53">
        <v>0.61474935919165996</v>
      </c>
      <c r="AB189" s="53">
        <v>0.50541865349041004</v>
      </c>
      <c r="AC189" s="53">
        <v>23.505529061268899</v>
      </c>
      <c r="AD189" s="53">
        <v>20.7573483741354</v>
      </c>
      <c r="AE189" s="53">
        <v>0.62068562155759599</v>
      </c>
      <c r="AF189" s="53">
        <v>0.70326477695786105</v>
      </c>
      <c r="AG189" s="53">
        <v>0.70620903477716401</v>
      </c>
      <c r="AH189" s="53">
        <v>0.59088709824975805</v>
      </c>
      <c r="AI189" s="54" t="s">
        <v>42</v>
      </c>
      <c r="AJ189" s="54" t="s">
        <v>42</v>
      </c>
      <c r="AK189" s="54" t="s">
        <v>39</v>
      </c>
      <c r="AL189" s="54" t="s">
        <v>39</v>
      </c>
      <c r="AM189" s="54" t="s">
        <v>42</v>
      </c>
      <c r="AN189" s="54" t="s">
        <v>39</v>
      </c>
      <c r="AO189" s="54" t="s">
        <v>42</v>
      </c>
      <c r="AP189" s="54" t="s">
        <v>39</v>
      </c>
      <c r="AR189" s="55" t="s">
        <v>50</v>
      </c>
      <c r="AS189" s="53">
        <v>0.65361168481487997</v>
      </c>
      <c r="AT189" s="53">
        <v>0.62891701080685203</v>
      </c>
      <c r="AU189" s="53">
        <v>19.157711222465299</v>
      </c>
      <c r="AV189" s="53">
        <v>19.6352986175783</v>
      </c>
      <c r="AW189" s="53">
        <v>0.58854763204444205</v>
      </c>
      <c r="AX189" s="53">
        <v>0.60916581420262605</v>
      </c>
      <c r="AY189" s="53">
        <v>0.71557078302967803</v>
      </c>
      <c r="AZ189" s="53">
        <v>0.69834539597761702</v>
      </c>
      <c r="BA189" s="54" t="s">
        <v>42</v>
      </c>
      <c r="BB189" s="54" t="s">
        <v>42</v>
      </c>
      <c r="BC189" s="54" t="s">
        <v>39</v>
      </c>
      <c r="BD189" s="54" t="s">
        <v>39</v>
      </c>
      <c r="BE189" s="54" t="s">
        <v>41</v>
      </c>
      <c r="BF189" s="54" t="s">
        <v>42</v>
      </c>
      <c r="BG189" s="54" t="s">
        <v>42</v>
      </c>
      <c r="BH189" s="54" t="s">
        <v>42</v>
      </c>
      <c r="BI189" s="50">
        <f t="shared" si="441"/>
        <v>1</v>
      </c>
      <c r="BJ189" s="50" t="s">
        <v>50</v>
      </c>
      <c r="BK189" s="53">
        <v>0.61216899059697905</v>
      </c>
      <c r="BL189" s="53">
        <v>0.58873650283311596</v>
      </c>
      <c r="BM189" s="53">
        <v>23.1104136912037</v>
      </c>
      <c r="BN189" s="53">
        <v>22.9050585976862</v>
      </c>
      <c r="BO189" s="53">
        <v>0.62276079629583403</v>
      </c>
      <c r="BP189" s="53">
        <v>0.64129829031963304</v>
      </c>
      <c r="BQ189" s="53">
        <v>0.702161749198008</v>
      </c>
      <c r="BR189" s="53">
        <v>0.683585110815213</v>
      </c>
      <c r="BS189" s="50" t="s">
        <v>42</v>
      </c>
      <c r="BT189" s="50" t="s">
        <v>42</v>
      </c>
      <c r="BU189" s="50" t="s">
        <v>39</v>
      </c>
      <c r="BV189" s="50" t="s">
        <v>39</v>
      </c>
      <c r="BW189" s="50" t="s">
        <v>42</v>
      </c>
      <c r="BX189" s="50" t="s">
        <v>42</v>
      </c>
      <c r="BY189" s="50" t="s">
        <v>42</v>
      </c>
      <c r="BZ189" s="50" t="s">
        <v>42</v>
      </c>
    </row>
    <row r="190" spans="1:78" s="50" customFormat="1" x14ac:dyDescent="0.3">
      <c r="A190" s="49">
        <v>14162200</v>
      </c>
      <c r="B190" s="50">
        <v>23773405</v>
      </c>
      <c r="C190" s="50" t="s">
        <v>6</v>
      </c>
      <c r="D190" s="50" t="s">
        <v>198</v>
      </c>
      <c r="E190" s="50" t="s">
        <v>197</v>
      </c>
      <c r="F190" s="59"/>
      <c r="G190" s="51">
        <v>0.59799999999999998</v>
      </c>
      <c r="H190" s="51" t="str">
        <f t="shared" si="425"/>
        <v>S</v>
      </c>
      <c r="I190" s="51" t="str">
        <f t="shared" si="426"/>
        <v>S</v>
      </c>
      <c r="J190" s="51" t="str">
        <f t="shared" si="427"/>
        <v>S</v>
      </c>
      <c r="K190" s="51" t="str">
        <f t="shared" si="428"/>
        <v>S</v>
      </c>
      <c r="L190" s="52">
        <v>6.4000000000000003E-3</v>
      </c>
      <c r="M190" s="51" t="str">
        <f t="shared" si="429"/>
        <v>VG</v>
      </c>
      <c r="N190" s="51" t="str">
        <f t="shared" si="430"/>
        <v>S</v>
      </c>
      <c r="O190" s="51" t="str">
        <f t="shared" si="431"/>
        <v>NS</v>
      </c>
      <c r="P190" s="51" t="str">
        <f t="shared" si="432"/>
        <v>S</v>
      </c>
      <c r="Q190" s="51">
        <v>0.63200000000000001</v>
      </c>
      <c r="R190" s="51" t="str">
        <f t="shared" si="433"/>
        <v>S</v>
      </c>
      <c r="S190" s="51" t="str">
        <f t="shared" si="434"/>
        <v>NS</v>
      </c>
      <c r="T190" s="51" t="str">
        <f t="shared" si="435"/>
        <v>S</v>
      </c>
      <c r="U190" s="51" t="str">
        <f t="shared" si="436"/>
        <v>S</v>
      </c>
      <c r="V190" s="51">
        <v>0.64900000000000002</v>
      </c>
      <c r="W190" s="51" t="str">
        <f t="shared" si="437"/>
        <v>S</v>
      </c>
      <c r="X190" s="51" t="str">
        <f t="shared" si="438"/>
        <v>NS</v>
      </c>
      <c r="Y190" s="51" t="str">
        <f t="shared" si="439"/>
        <v>S</v>
      </c>
      <c r="Z190" s="51" t="str">
        <f t="shared" si="440"/>
        <v>S</v>
      </c>
      <c r="AA190" s="53">
        <v>0.61474935919165996</v>
      </c>
      <c r="AB190" s="53">
        <v>0.50541865349041004</v>
      </c>
      <c r="AC190" s="53">
        <v>23.505529061268899</v>
      </c>
      <c r="AD190" s="53">
        <v>20.7573483741354</v>
      </c>
      <c r="AE190" s="53">
        <v>0.62068562155759599</v>
      </c>
      <c r="AF190" s="53">
        <v>0.70326477695786105</v>
      </c>
      <c r="AG190" s="53">
        <v>0.70620903477716401</v>
      </c>
      <c r="AH190" s="53">
        <v>0.59088709824975805</v>
      </c>
      <c r="AI190" s="54" t="s">
        <v>42</v>
      </c>
      <c r="AJ190" s="54" t="s">
        <v>42</v>
      </c>
      <c r="AK190" s="54" t="s">
        <v>39</v>
      </c>
      <c r="AL190" s="54" t="s">
        <v>39</v>
      </c>
      <c r="AM190" s="54" t="s">
        <v>42</v>
      </c>
      <c r="AN190" s="54" t="s">
        <v>39</v>
      </c>
      <c r="AO190" s="54" t="s">
        <v>42</v>
      </c>
      <c r="AP190" s="54" t="s">
        <v>39</v>
      </c>
      <c r="AR190" s="55" t="s">
        <v>50</v>
      </c>
      <c r="AS190" s="53">
        <v>0.65361168481487997</v>
      </c>
      <c r="AT190" s="53">
        <v>0.62891701080685203</v>
      </c>
      <c r="AU190" s="53">
        <v>19.157711222465299</v>
      </c>
      <c r="AV190" s="53">
        <v>19.6352986175783</v>
      </c>
      <c r="AW190" s="53">
        <v>0.58854763204444205</v>
      </c>
      <c r="AX190" s="53">
        <v>0.60916581420262605</v>
      </c>
      <c r="AY190" s="53">
        <v>0.71557078302967803</v>
      </c>
      <c r="AZ190" s="53">
        <v>0.69834539597761702</v>
      </c>
      <c r="BA190" s="54" t="s">
        <v>42</v>
      </c>
      <c r="BB190" s="54" t="s">
        <v>42</v>
      </c>
      <c r="BC190" s="54" t="s">
        <v>39</v>
      </c>
      <c r="BD190" s="54" t="s">
        <v>39</v>
      </c>
      <c r="BE190" s="54" t="s">
        <v>41</v>
      </c>
      <c r="BF190" s="54" t="s">
        <v>42</v>
      </c>
      <c r="BG190" s="54" t="s">
        <v>42</v>
      </c>
      <c r="BH190" s="54" t="s">
        <v>42</v>
      </c>
      <c r="BI190" s="50">
        <f t="shared" si="441"/>
        <v>1</v>
      </c>
      <c r="BJ190" s="50" t="s">
        <v>50</v>
      </c>
      <c r="BK190" s="53">
        <v>0.61216899059697905</v>
      </c>
      <c r="BL190" s="53">
        <v>0.58873650283311596</v>
      </c>
      <c r="BM190" s="53">
        <v>23.1104136912037</v>
      </c>
      <c r="BN190" s="53">
        <v>22.9050585976862</v>
      </c>
      <c r="BO190" s="53">
        <v>0.62276079629583403</v>
      </c>
      <c r="BP190" s="53">
        <v>0.64129829031963304</v>
      </c>
      <c r="BQ190" s="53">
        <v>0.702161749198008</v>
      </c>
      <c r="BR190" s="53">
        <v>0.683585110815213</v>
      </c>
      <c r="BS190" s="50" t="s">
        <v>42</v>
      </c>
      <c r="BT190" s="50" t="s">
        <v>42</v>
      </c>
      <c r="BU190" s="50" t="s">
        <v>39</v>
      </c>
      <c r="BV190" s="50" t="s">
        <v>39</v>
      </c>
      <c r="BW190" s="50" t="s">
        <v>42</v>
      </c>
      <c r="BX190" s="50" t="s">
        <v>42</v>
      </c>
      <c r="BY190" s="50" t="s">
        <v>42</v>
      </c>
      <c r="BZ190" s="50" t="s">
        <v>42</v>
      </c>
    </row>
    <row r="191" spans="1:78" s="50" customFormat="1" x14ac:dyDescent="0.3">
      <c r="A191" s="49">
        <v>14162200</v>
      </c>
      <c r="B191" s="50">
        <v>23773405</v>
      </c>
      <c r="C191" s="50" t="s">
        <v>6</v>
      </c>
      <c r="D191" s="50" t="s">
        <v>207</v>
      </c>
      <c r="F191" s="59"/>
      <c r="G191" s="51">
        <v>0.61399999999999999</v>
      </c>
      <c r="H191" s="51" t="str">
        <f t="shared" si="425"/>
        <v>S</v>
      </c>
      <c r="I191" s="51" t="str">
        <f t="shared" si="426"/>
        <v>S</v>
      </c>
      <c r="J191" s="51" t="str">
        <f t="shared" si="427"/>
        <v>S</v>
      </c>
      <c r="K191" s="51" t="str">
        <f t="shared" si="428"/>
        <v>S</v>
      </c>
      <c r="L191" s="52">
        <v>-6.5000000000000002E-2</v>
      </c>
      <c r="M191" s="51" t="str">
        <f t="shared" si="429"/>
        <v>G</v>
      </c>
      <c r="N191" s="51" t="str">
        <f t="shared" si="430"/>
        <v>S</v>
      </c>
      <c r="O191" s="51" t="str">
        <f t="shared" si="431"/>
        <v>NS</v>
      </c>
      <c r="P191" s="51" t="str">
        <f t="shared" si="432"/>
        <v>S</v>
      </c>
      <c r="Q191" s="51">
        <v>0.61799999999999999</v>
      </c>
      <c r="R191" s="51" t="str">
        <f t="shared" si="433"/>
        <v>S</v>
      </c>
      <c r="S191" s="51" t="str">
        <f t="shared" si="434"/>
        <v>NS</v>
      </c>
      <c r="T191" s="51" t="str">
        <f t="shared" si="435"/>
        <v>S</v>
      </c>
      <c r="U191" s="51" t="str">
        <f t="shared" si="436"/>
        <v>S</v>
      </c>
      <c r="V191" s="51">
        <v>0.66700000000000004</v>
      </c>
      <c r="W191" s="51" t="str">
        <f t="shared" si="437"/>
        <v>S</v>
      </c>
      <c r="X191" s="51" t="str">
        <f t="shared" si="438"/>
        <v>NS</v>
      </c>
      <c r="Y191" s="51" t="str">
        <f t="shared" si="439"/>
        <v>S</v>
      </c>
      <c r="Z191" s="51" t="str">
        <f t="shared" si="440"/>
        <v>S</v>
      </c>
      <c r="AA191" s="53">
        <v>0.61474935919165996</v>
      </c>
      <c r="AB191" s="53">
        <v>0.50541865349041004</v>
      </c>
      <c r="AC191" s="53">
        <v>23.505529061268899</v>
      </c>
      <c r="AD191" s="53">
        <v>20.7573483741354</v>
      </c>
      <c r="AE191" s="53">
        <v>0.62068562155759599</v>
      </c>
      <c r="AF191" s="53">
        <v>0.70326477695786105</v>
      </c>
      <c r="AG191" s="53">
        <v>0.70620903477716401</v>
      </c>
      <c r="AH191" s="53">
        <v>0.59088709824975805</v>
      </c>
      <c r="AI191" s="54" t="s">
        <v>42</v>
      </c>
      <c r="AJ191" s="54" t="s">
        <v>42</v>
      </c>
      <c r="AK191" s="54" t="s">
        <v>39</v>
      </c>
      <c r="AL191" s="54" t="s">
        <v>39</v>
      </c>
      <c r="AM191" s="54" t="s">
        <v>42</v>
      </c>
      <c r="AN191" s="54" t="s">
        <v>39</v>
      </c>
      <c r="AO191" s="54" t="s">
        <v>42</v>
      </c>
      <c r="AP191" s="54" t="s">
        <v>39</v>
      </c>
      <c r="AR191" s="55" t="s">
        <v>50</v>
      </c>
      <c r="AS191" s="53">
        <v>0.65361168481487997</v>
      </c>
      <c r="AT191" s="53">
        <v>0.62891701080685203</v>
      </c>
      <c r="AU191" s="53">
        <v>19.157711222465299</v>
      </c>
      <c r="AV191" s="53">
        <v>19.6352986175783</v>
      </c>
      <c r="AW191" s="53">
        <v>0.58854763204444205</v>
      </c>
      <c r="AX191" s="53">
        <v>0.60916581420262605</v>
      </c>
      <c r="AY191" s="53">
        <v>0.71557078302967803</v>
      </c>
      <c r="AZ191" s="53">
        <v>0.69834539597761702</v>
      </c>
      <c r="BA191" s="54" t="s">
        <v>42</v>
      </c>
      <c r="BB191" s="54" t="s">
        <v>42</v>
      </c>
      <c r="BC191" s="54" t="s">
        <v>39</v>
      </c>
      <c r="BD191" s="54" t="s">
        <v>39</v>
      </c>
      <c r="BE191" s="54" t="s">
        <v>41</v>
      </c>
      <c r="BF191" s="54" t="s">
        <v>42</v>
      </c>
      <c r="BG191" s="54" t="s">
        <v>42</v>
      </c>
      <c r="BH191" s="54" t="s">
        <v>42</v>
      </c>
      <c r="BI191" s="50">
        <f t="shared" si="441"/>
        <v>1</v>
      </c>
      <c r="BJ191" s="50" t="s">
        <v>50</v>
      </c>
      <c r="BK191" s="53">
        <v>0.61216899059697905</v>
      </c>
      <c r="BL191" s="53">
        <v>0.58873650283311596</v>
      </c>
      <c r="BM191" s="53">
        <v>23.1104136912037</v>
      </c>
      <c r="BN191" s="53">
        <v>22.9050585976862</v>
      </c>
      <c r="BO191" s="53">
        <v>0.62276079629583403</v>
      </c>
      <c r="BP191" s="53">
        <v>0.64129829031963304</v>
      </c>
      <c r="BQ191" s="53">
        <v>0.702161749198008</v>
      </c>
      <c r="BR191" s="53">
        <v>0.683585110815213</v>
      </c>
      <c r="BS191" s="50" t="s">
        <v>42</v>
      </c>
      <c r="BT191" s="50" t="s">
        <v>42</v>
      </c>
      <c r="BU191" s="50" t="s">
        <v>39</v>
      </c>
      <c r="BV191" s="50" t="s">
        <v>39</v>
      </c>
      <c r="BW191" s="50" t="s">
        <v>42</v>
      </c>
      <c r="BX191" s="50" t="s">
        <v>42</v>
      </c>
      <c r="BY191" s="50" t="s">
        <v>42</v>
      </c>
      <c r="BZ191" s="50" t="s">
        <v>42</v>
      </c>
    </row>
    <row r="192" spans="1:78" s="50" customFormat="1" x14ac:dyDescent="0.3">
      <c r="A192" s="49">
        <v>14162200</v>
      </c>
      <c r="B192" s="50">
        <v>23773405</v>
      </c>
      <c r="C192" s="50" t="s">
        <v>6</v>
      </c>
      <c r="D192" s="50" t="s">
        <v>212</v>
      </c>
      <c r="F192" s="59"/>
      <c r="G192" s="51">
        <v>0.61399999999999999</v>
      </c>
      <c r="H192" s="51" t="str">
        <f t="shared" si="425"/>
        <v>S</v>
      </c>
      <c r="I192" s="51" t="str">
        <f t="shared" si="426"/>
        <v>S</v>
      </c>
      <c r="J192" s="51" t="str">
        <f t="shared" si="427"/>
        <v>S</v>
      </c>
      <c r="K192" s="51" t="str">
        <f t="shared" si="428"/>
        <v>S</v>
      </c>
      <c r="L192" s="52">
        <v>-6.5000000000000002E-2</v>
      </c>
      <c r="M192" s="51" t="str">
        <f t="shared" si="429"/>
        <v>G</v>
      </c>
      <c r="N192" s="51" t="str">
        <f t="shared" si="430"/>
        <v>S</v>
      </c>
      <c r="O192" s="51" t="str">
        <f t="shared" si="431"/>
        <v>NS</v>
      </c>
      <c r="P192" s="51" t="str">
        <f t="shared" si="432"/>
        <v>S</v>
      </c>
      <c r="Q192" s="51">
        <v>0.61799999999999999</v>
      </c>
      <c r="R192" s="51" t="str">
        <f t="shared" si="433"/>
        <v>S</v>
      </c>
      <c r="S192" s="51" t="str">
        <f t="shared" si="434"/>
        <v>NS</v>
      </c>
      <c r="T192" s="51" t="str">
        <f t="shared" si="435"/>
        <v>S</v>
      </c>
      <c r="U192" s="51" t="str">
        <f t="shared" si="436"/>
        <v>S</v>
      </c>
      <c r="V192" s="51">
        <v>0.66700000000000004</v>
      </c>
      <c r="W192" s="51" t="str">
        <f t="shared" si="437"/>
        <v>S</v>
      </c>
      <c r="X192" s="51" t="str">
        <f t="shared" si="438"/>
        <v>NS</v>
      </c>
      <c r="Y192" s="51" t="str">
        <f t="shared" si="439"/>
        <v>S</v>
      </c>
      <c r="Z192" s="51" t="str">
        <f t="shared" si="440"/>
        <v>S</v>
      </c>
      <c r="AA192" s="53">
        <v>0.61474935919165996</v>
      </c>
      <c r="AB192" s="53">
        <v>0.50541865349041004</v>
      </c>
      <c r="AC192" s="53">
        <v>23.505529061268899</v>
      </c>
      <c r="AD192" s="53">
        <v>20.7573483741354</v>
      </c>
      <c r="AE192" s="53">
        <v>0.62068562155759599</v>
      </c>
      <c r="AF192" s="53">
        <v>0.70326477695786105</v>
      </c>
      <c r="AG192" s="53">
        <v>0.70620903477716401</v>
      </c>
      <c r="AH192" s="53">
        <v>0.59088709824975805</v>
      </c>
      <c r="AI192" s="54" t="s">
        <v>42</v>
      </c>
      <c r="AJ192" s="54" t="s">
        <v>42</v>
      </c>
      <c r="AK192" s="54" t="s">
        <v>39</v>
      </c>
      <c r="AL192" s="54" t="s">
        <v>39</v>
      </c>
      <c r="AM192" s="54" t="s">
        <v>42</v>
      </c>
      <c r="AN192" s="54" t="s">
        <v>39</v>
      </c>
      <c r="AO192" s="54" t="s">
        <v>42</v>
      </c>
      <c r="AP192" s="54" t="s">
        <v>39</v>
      </c>
      <c r="AR192" s="55" t="s">
        <v>50</v>
      </c>
      <c r="AS192" s="53">
        <v>0.65361168481487997</v>
      </c>
      <c r="AT192" s="53">
        <v>0.62891701080685203</v>
      </c>
      <c r="AU192" s="53">
        <v>19.157711222465299</v>
      </c>
      <c r="AV192" s="53">
        <v>19.6352986175783</v>
      </c>
      <c r="AW192" s="53">
        <v>0.58854763204444205</v>
      </c>
      <c r="AX192" s="53">
        <v>0.60916581420262605</v>
      </c>
      <c r="AY192" s="53">
        <v>0.71557078302967803</v>
      </c>
      <c r="AZ192" s="53">
        <v>0.69834539597761702</v>
      </c>
      <c r="BA192" s="54" t="s">
        <v>42</v>
      </c>
      <c r="BB192" s="54" t="s">
        <v>42</v>
      </c>
      <c r="BC192" s="54" t="s">
        <v>39</v>
      </c>
      <c r="BD192" s="54" t="s">
        <v>39</v>
      </c>
      <c r="BE192" s="54" t="s">
        <v>41</v>
      </c>
      <c r="BF192" s="54" t="s">
        <v>42</v>
      </c>
      <c r="BG192" s="54" t="s">
        <v>42</v>
      </c>
      <c r="BH192" s="54" t="s">
        <v>42</v>
      </c>
      <c r="BI192" s="50">
        <f t="shared" si="441"/>
        <v>1</v>
      </c>
      <c r="BJ192" s="50" t="s">
        <v>50</v>
      </c>
      <c r="BK192" s="53">
        <v>0.61216899059697905</v>
      </c>
      <c r="BL192" s="53">
        <v>0.58873650283311596</v>
      </c>
      <c r="BM192" s="53">
        <v>23.1104136912037</v>
      </c>
      <c r="BN192" s="53">
        <v>22.9050585976862</v>
      </c>
      <c r="BO192" s="53">
        <v>0.62276079629583403</v>
      </c>
      <c r="BP192" s="53">
        <v>0.64129829031963304</v>
      </c>
      <c r="BQ192" s="53">
        <v>0.702161749198008</v>
      </c>
      <c r="BR192" s="53">
        <v>0.683585110815213</v>
      </c>
      <c r="BS192" s="50" t="s">
        <v>42</v>
      </c>
      <c r="BT192" s="50" t="s">
        <v>42</v>
      </c>
      <c r="BU192" s="50" t="s">
        <v>39</v>
      </c>
      <c r="BV192" s="50" t="s">
        <v>39</v>
      </c>
      <c r="BW192" s="50" t="s">
        <v>42</v>
      </c>
      <c r="BX192" s="50" t="s">
        <v>42</v>
      </c>
      <c r="BY192" s="50" t="s">
        <v>42</v>
      </c>
      <c r="BZ192" s="50" t="s">
        <v>42</v>
      </c>
    </row>
    <row r="193" spans="1:78" s="50" customFormat="1" x14ac:dyDescent="0.3">
      <c r="A193" s="49">
        <v>14162200</v>
      </c>
      <c r="B193" s="50">
        <v>23773405</v>
      </c>
      <c r="C193" s="50" t="s">
        <v>6</v>
      </c>
      <c r="D193" s="50" t="s">
        <v>318</v>
      </c>
      <c r="E193" s="50" t="s">
        <v>220</v>
      </c>
      <c r="F193" s="59"/>
      <c r="G193" s="51">
        <v>0.59499999999999997</v>
      </c>
      <c r="H193" s="51" t="str">
        <f t="shared" si="425"/>
        <v>S</v>
      </c>
      <c r="I193" s="51" t="str">
        <f t="shared" si="426"/>
        <v>S</v>
      </c>
      <c r="J193" s="51" t="str">
        <f t="shared" si="427"/>
        <v>S</v>
      </c>
      <c r="K193" s="51" t="str">
        <f t="shared" si="428"/>
        <v>S</v>
      </c>
      <c r="L193" s="52">
        <v>-0.14660000000000001</v>
      </c>
      <c r="M193" s="51" t="str">
        <f t="shared" si="429"/>
        <v>S</v>
      </c>
      <c r="N193" s="51" t="str">
        <f t="shared" si="430"/>
        <v>S</v>
      </c>
      <c r="O193" s="51" t="str">
        <f t="shared" si="431"/>
        <v>NS</v>
      </c>
      <c r="P193" s="51" t="str">
        <f t="shared" si="432"/>
        <v>S</v>
      </c>
      <c r="Q193" s="51">
        <v>0.626</v>
      </c>
      <c r="R193" s="51" t="str">
        <f t="shared" si="433"/>
        <v>S</v>
      </c>
      <c r="S193" s="51" t="str">
        <f t="shared" si="434"/>
        <v>NS</v>
      </c>
      <c r="T193" s="51" t="str">
        <f t="shared" si="435"/>
        <v>S</v>
      </c>
      <c r="U193" s="51" t="str">
        <f t="shared" si="436"/>
        <v>S</v>
      </c>
      <c r="V193" s="51">
        <v>0.64990000000000003</v>
      </c>
      <c r="W193" s="51" t="str">
        <f t="shared" si="437"/>
        <v>S</v>
      </c>
      <c r="X193" s="51" t="str">
        <f t="shared" si="438"/>
        <v>NS</v>
      </c>
      <c r="Y193" s="51" t="str">
        <f t="shared" si="439"/>
        <v>S</v>
      </c>
      <c r="Z193" s="51" t="str">
        <f t="shared" si="440"/>
        <v>S</v>
      </c>
      <c r="AA193" s="53">
        <v>0.61474935919165996</v>
      </c>
      <c r="AB193" s="53">
        <v>0.50541865349041004</v>
      </c>
      <c r="AC193" s="53">
        <v>23.505529061268899</v>
      </c>
      <c r="AD193" s="53">
        <v>20.7573483741354</v>
      </c>
      <c r="AE193" s="53">
        <v>0.62068562155759599</v>
      </c>
      <c r="AF193" s="53">
        <v>0.70326477695786105</v>
      </c>
      <c r="AG193" s="53">
        <v>0.70620903477716401</v>
      </c>
      <c r="AH193" s="53">
        <v>0.59088709824975805</v>
      </c>
      <c r="AI193" s="54" t="s">
        <v>42</v>
      </c>
      <c r="AJ193" s="54" t="s">
        <v>42</v>
      </c>
      <c r="AK193" s="54" t="s">
        <v>39</v>
      </c>
      <c r="AL193" s="54" t="s">
        <v>39</v>
      </c>
      <c r="AM193" s="54" t="s">
        <v>42</v>
      </c>
      <c r="AN193" s="54" t="s">
        <v>39</v>
      </c>
      <c r="AO193" s="54" t="s">
        <v>42</v>
      </c>
      <c r="AP193" s="54" t="s">
        <v>39</v>
      </c>
      <c r="AR193" s="55" t="s">
        <v>50</v>
      </c>
      <c r="AS193" s="53">
        <v>0.65361168481487997</v>
      </c>
      <c r="AT193" s="53">
        <v>0.62891701080685203</v>
      </c>
      <c r="AU193" s="53">
        <v>19.157711222465299</v>
      </c>
      <c r="AV193" s="53">
        <v>19.6352986175783</v>
      </c>
      <c r="AW193" s="53">
        <v>0.58854763204444205</v>
      </c>
      <c r="AX193" s="53">
        <v>0.60916581420262605</v>
      </c>
      <c r="AY193" s="53">
        <v>0.71557078302967803</v>
      </c>
      <c r="AZ193" s="53">
        <v>0.69834539597761702</v>
      </c>
      <c r="BA193" s="54" t="s">
        <v>42</v>
      </c>
      <c r="BB193" s="54" t="s">
        <v>42</v>
      </c>
      <c r="BC193" s="54" t="s">
        <v>39</v>
      </c>
      <c r="BD193" s="54" t="s">
        <v>39</v>
      </c>
      <c r="BE193" s="54" t="s">
        <v>41</v>
      </c>
      <c r="BF193" s="54" t="s">
        <v>42</v>
      </c>
      <c r="BG193" s="54" t="s">
        <v>42</v>
      </c>
      <c r="BH193" s="54" t="s">
        <v>42</v>
      </c>
      <c r="BI193" s="50">
        <f t="shared" si="441"/>
        <v>1</v>
      </c>
      <c r="BJ193" s="50" t="s">
        <v>50</v>
      </c>
      <c r="BK193" s="53">
        <v>0.61216899059697905</v>
      </c>
      <c r="BL193" s="53">
        <v>0.58873650283311596</v>
      </c>
      <c r="BM193" s="53">
        <v>23.1104136912037</v>
      </c>
      <c r="BN193" s="53">
        <v>22.9050585976862</v>
      </c>
      <c r="BO193" s="53">
        <v>0.62276079629583403</v>
      </c>
      <c r="BP193" s="53">
        <v>0.64129829031963304</v>
      </c>
      <c r="BQ193" s="53">
        <v>0.702161749198008</v>
      </c>
      <c r="BR193" s="53">
        <v>0.683585110815213</v>
      </c>
      <c r="BS193" s="50" t="s">
        <v>42</v>
      </c>
      <c r="BT193" s="50" t="s">
        <v>42</v>
      </c>
      <c r="BU193" s="50" t="s">
        <v>39</v>
      </c>
      <c r="BV193" s="50" t="s">
        <v>39</v>
      </c>
      <c r="BW193" s="50" t="s">
        <v>42</v>
      </c>
      <c r="BX193" s="50" t="s">
        <v>42</v>
      </c>
      <c r="BY193" s="50" t="s">
        <v>42</v>
      </c>
      <c r="BZ193" s="50" t="s">
        <v>42</v>
      </c>
    </row>
    <row r="194" spans="1:78" s="50" customFormat="1" x14ac:dyDescent="0.3">
      <c r="A194" s="49">
        <v>14162200</v>
      </c>
      <c r="B194" s="50">
        <v>23773405</v>
      </c>
      <c r="C194" s="50" t="s">
        <v>6</v>
      </c>
      <c r="D194" s="50" t="s">
        <v>322</v>
      </c>
      <c r="E194" s="50" t="s">
        <v>221</v>
      </c>
      <c r="F194" s="59"/>
      <c r="G194" s="51">
        <v>0.61599999999999999</v>
      </c>
      <c r="H194" s="51" t="str">
        <f t="shared" si="425"/>
        <v>S</v>
      </c>
      <c r="I194" s="51" t="str">
        <f t="shared" si="426"/>
        <v>S</v>
      </c>
      <c r="J194" s="51" t="str">
        <f t="shared" si="427"/>
        <v>S</v>
      </c>
      <c r="K194" s="51" t="str">
        <f t="shared" si="428"/>
        <v>S</v>
      </c>
      <c r="L194" s="52">
        <v>-7.22E-2</v>
      </c>
      <c r="M194" s="51" t="str">
        <f t="shared" si="429"/>
        <v>G</v>
      </c>
      <c r="N194" s="51" t="str">
        <f t="shared" si="430"/>
        <v>S</v>
      </c>
      <c r="O194" s="51" t="str">
        <f t="shared" si="431"/>
        <v>NS</v>
      </c>
      <c r="P194" s="51" t="str">
        <f t="shared" si="432"/>
        <v>S</v>
      </c>
      <c r="Q194" s="51">
        <v>0.61699999999999999</v>
      </c>
      <c r="R194" s="51" t="str">
        <f t="shared" si="433"/>
        <v>S</v>
      </c>
      <c r="S194" s="51" t="str">
        <f t="shared" si="434"/>
        <v>NS</v>
      </c>
      <c r="T194" s="51" t="str">
        <f t="shared" si="435"/>
        <v>S</v>
      </c>
      <c r="U194" s="51" t="str">
        <f t="shared" si="436"/>
        <v>S</v>
      </c>
      <c r="V194" s="51">
        <v>0.66700000000000004</v>
      </c>
      <c r="W194" s="51" t="str">
        <f t="shared" si="437"/>
        <v>S</v>
      </c>
      <c r="X194" s="51" t="str">
        <f t="shared" si="438"/>
        <v>NS</v>
      </c>
      <c r="Y194" s="51" t="str">
        <f t="shared" si="439"/>
        <v>S</v>
      </c>
      <c r="Z194" s="51" t="str">
        <f t="shared" si="440"/>
        <v>S</v>
      </c>
      <c r="AA194" s="53">
        <v>0.61474935919165996</v>
      </c>
      <c r="AB194" s="53">
        <v>0.50541865349041004</v>
      </c>
      <c r="AC194" s="53">
        <v>23.505529061268899</v>
      </c>
      <c r="AD194" s="53">
        <v>20.7573483741354</v>
      </c>
      <c r="AE194" s="53">
        <v>0.62068562155759599</v>
      </c>
      <c r="AF194" s="53">
        <v>0.70326477695786105</v>
      </c>
      <c r="AG194" s="53">
        <v>0.70620903477716401</v>
      </c>
      <c r="AH194" s="53">
        <v>0.59088709824975805</v>
      </c>
      <c r="AI194" s="54" t="s">
        <v>42</v>
      </c>
      <c r="AJ194" s="54" t="s">
        <v>42</v>
      </c>
      <c r="AK194" s="54" t="s">
        <v>39</v>
      </c>
      <c r="AL194" s="54" t="s">
        <v>39</v>
      </c>
      <c r="AM194" s="54" t="s">
        <v>42</v>
      </c>
      <c r="AN194" s="54" t="s">
        <v>39</v>
      </c>
      <c r="AO194" s="54" t="s">
        <v>42</v>
      </c>
      <c r="AP194" s="54" t="s">
        <v>39</v>
      </c>
      <c r="AR194" s="55" t="s">
        <v>50</v>
      </c>
      <c r="AS194" s="53">
        <v>0.65361168481487997</v>
      </c>
      <c r="AT194" s="53">
        <v>0.62891701080685203</v>
      </c>
      <c r="AU194" s="53">
        <v>19.157711222465299</v>
      </c>
      <c r="AV194" s="53">
        <v>19.6352986175783</v>
      </c>
      <c r="AW194" s="53">
        <v>0.58854763204444205</v>
      </c>
      <c r="AX194" s="53">
        <v>0.60916581420262605</v>
      </c>
      <c r="AY194" s="53">
        <v>0.71557078302967803</v>
      </c>
      <c r="AZ194" s="53">
        <v>0.69834539597761702</v>
      </c>
      <c r="BA194" s="54" t="s">
        <v>42</v>
      </c>
      <c r="BB194" s="54" t="s">
        <v>42</v>
      </c>
      <c r="BC194" s="54" t="s">
        <v>39</v>
      </c>
      <c r="BD194" s="54" t="s">
        <v>39</v>
      </c>
      <c r="BE194" s="54" t="s">
        <v>41</v>
      </c>
      <c r="BF194" s="54" t="s">
        <v>42</v>
      </c>
      <c r="BG194" s="54" t="s">
        <v>42</v>
      </c>
      <c r="BH194" s="54" t="s">
        <v>42</v>
      </c>
      <c r="BI194" s="50">
        <f t="shared" si="441"/>
        <v>1</v>
      </c>
      <c r="BJ194" s="50" t="s">
        <v>50</v>
      </c>
      <c r="BK194" s="53">
        <v>0.61216899059697905</v>
      </c>
      <c r="BL194" s="53">
        <v>0.58873650283311596</v>
      </c>
      <c r="BM194" s="53">
        <v>23.1104136912037</v>
      </c>
      <c r="BN194" s="53">
        <v>22.9050585976862</v>
      </c>
      <c r="BO194" s="53">
        <v>0.62276079629583403</v>
      </c>
      <c r="BP194" s="53">
        <v>0.64129829031963304</v>
      </c>
      <c r="BQ194" s="53">
        <v>0.702161749198008</v>
      </c>
      <c r="BR194" s="53">
        <v>0.683585110815213</v>
      </c>
      <c r="BS194" s="50" t="s">
        <v>42</v>
      </c>
      <c r="BT194" s="50" t="s">
        <v>42</v>
      </c>
      <c r="BU194" s="50" t="s">
        <v>39</v>
      </c>
      <c r="BV194" s="50" t="s">
        <v>39</v>
      </c>
      <c r="BW194" s="50" t="s">
        <v>42</v>
      </c>
      <c r="BX194" s="50" t="s">
        <v>42</v>
      </c>
      <c r="BY194" s="50" t="s">
        <v>42</v>
      </c>
      <c r="BZ194" s="50" t="s">
        <v>42</v>
      </c>
    </row>
    <row r="195" spans="1:78" s="50" customFormat="1" x14ac:dyDescent="0.3">
      <c r="A195" s="49">
        <v>14162200</v>
      </c>
      <c r="B195" s="50">
        <v>23773405</v>
      </c>
      <c r="C195" s="50" t="s">
        <v>6</v>
      </c>
      <c r="D195" s="50" t="s">
        <v>328</v>
      </c>
      <c r="E195" s="50" t="s">
        <v>221</v>
      </c>
      <c r="F195" s="59"/>
      <c r="G195" s="51">
        <v>0.61299999999999999</v>
      </c>
      <c r="H195" s="51" t="str">
        <f t="shared" si="425"/>
        <v>S</v>
      </c>
      <c r="I195" s="51" t="str">
        <f t="shared" si="426"/>
        <v>S</v>
      </c>
      <c r="J195" s="51" t="str">
        <f t="shared" si="427"/>
        <v>S</v>
      </c>
      <c r="K195" s="51" t="str">
        <f t="shared" si="428"/>
        <v>S</v>
      </c>
      <c r="L195" s="52">
        <v>-7.2900000000000006E-2</v>
      </c>
      <c r="M195" s="51" t="str">
        <f t="shared" si="429"/>
        <v>G</v>
      </c>
      <c r="N195" s="51" t="str">
        <f t="shared" si="430"/>
        <v>S</v>
      </c>
      <c r="O195" s="51" t="str">
        <f t="shared" si="431"/>
        <v>NS</v>
      </c>
      <c r="P195" s="51" t="str">
        <f t="shared" si="432"/>
        <v>S</v>
      </c>
      <c r="Q195" s="51">
        <v>0.61799999999999999</v>
      </c>
      <c r="R195" s="51" t="str">
        <f t="shared" si="433"/>
        <v>S</v>
      </c>
      <c r="S195" s="51" t="str">
        <f t="shared" si="434"/>
        <v>NS</v>
      </c>
      <c r="T195" s="51" t="str">
        <f t="shared" si="435"/>
        <v>S</v>
      </c>
      <c r="U195" s="51" t="str">
        <f t="shared" si="436"/>
        <v>S</v>
      </c>
      <c r="V195" s="51">
        <v>0.67110000000000003</v>
      </c>
      <c r="W195" s="51" t="str">
        <f t="shared" si="437"/>
        <v>S</v>
      </c>
      <c r="X195" s="51" t="str">
        <f t="shared" si="438"/>
        <v>NS</v>
      </c>
      <c r="Y195" s="51" t="str">
        <f t="shared" si="439"/>
        <v>S</v>
      </c>
      <c r="Z195" s="51" t="str">
        <f t="shared" si="440"/>
        <v>S</v>
      </c>
      <c r="AA195" s="53">
        <v>0.61474935919165996</v>
      </c>
      <c r="AB195" s="53">
        <v>0.50541865349041004</v>
      </c>
      <c r="AC195" s="53">
        <v>23.505529061268899</v>
      </c>
      <c r="AD195" s="53">
        <v>20.7573483741354</v>
      </c>
      <c r="AE195" s="53">
        <v>0.62068562155759599</v>
      </c>
      <c r="AF195" s="53">
        <v>0.70326477695786105</v>
      </c>
      <c r="AG195" s="53">
        <v>0.70620903477716401</v>
      </c>
      <c r="AH195" s="53">
        <v>0.59088709824975805</v>
      </c>
      <c r="AI195" s="54" t="s">
        <v>42</v>
      </c>
      <c r="AJ195" s="54" t="s">
        <v>42</v>
      </c>
      <c r="AK195" s="54" t="s">
        <v>39</v>
      </c>
      <c r="AL195" s="54" t="s">
        <v>39</v>
      </c>
      <c r="AM195" s="54" t="s">
        <v>42</v>
      </c>
      <c r="AN195" s="54" t="s">
        <v>39</v>
      </c>
      <c r="AO195" s="54" t="s">
        <v>42</v>
      </c>
      <c r="AP195" s="54" t="s">
        <v>39</v>
      </c>
      <c r="AR195" s="55" t="s">
        <v>50</v>
      </c>
      <c r="AS195" s="53">
        <v>0.65361168481487997</v>
      </c>
      <c r="AT195" s="53">
        <v>0.62891701080685203</v>
      </c>
      <c r="AU195" s="53">
        <v>19.157711222465299</v>
      </c>
      <c r="AV195" s="53">
        <v>19.6352986175783</v>
      </c>
      <c r="AW195" s="53">
        <v>0.58854763204444205</v>
      </c>
      <c r="AX195" s="53">
        <v>0.60916581420262605</v>
      </c>
      <c r="AY195" s="53">
        <v>0.71557078302967803</v>
      </c>
      <c r="AZ195" s="53">
        <v>0.69834539597761702</v>
      </c>
      <c r="BA195" s="54" t="s">
        <v>42</v>
      </c>
      <c r="BB195" s="54" t="s">
        <v>42</v>
      </c>
      <c r="BC195" s="54" t="s">
        <v>39</v>
      </c>
      <c r="BD195" s="54" t="s">
        <v>39</v>
      </c>
      <c r="BE195" s="54" t="s">
        <v>41</v>
      </c>
      <c r="BF195" s="54" t="s">
        <v>42</v>
      </c>
      <c r="BG195" s="54" t="s">
        <v>42</v>
      </c>
      <c r="BH195" s="54" t="s">
        <v>42</v>
      </c>
      <c r="BI195" s="50">
        <f t="shared" si="441"/>
        <v>1</v>
      </c>
      <c r="BJ195" s="50" t="s">
        <v>50</v>
      </c>
      <c r="BK195" s="53">
        <v>0.61216899059697905</v>
      </c>
      <c r="BL195" s="53">
        <v>0.58873650283311596</v>
      </c>
      <c r="BM195" s="53">
        <v>23.1104136912037</v>
      </c>
      <c r="BN195" s="53">
        <v>22.9050585976862</v>
      </c>
      <c r="BO195" s="53">
        <v>0.62276079629583403</v>
      </c>
      <c r="BP195" s="53">
        <v>0.64129829031963304</v>
      </c>
      <c r="BQ195" s="53">
        <v>0.702161749198008</v>
      </c>
      <c r="BR195" s="53">
        <v>0.683585110815213</v>
      </c>
      <c r="BS195" s="50" t="s">
        <v>42</v>
      </c>
      <c r="BT195" s="50" t="s">
        <v>42</v>
      </c>
      <c r="BU195" s="50" t="s">
        <v>39</v>
      </c>
      <c r="BV195" s="50" t="s">
        <v>39</v>
      </c>
      <c r="BW195" s="50" t="s">
        <v>42</v>
      </c>
      <c r="BX195" s="50" t="s">
        <v>42</v>
      </c>
      <c r="BY195" s="50" t="s">
        <v>42</v>
      </c>
      <c r="BZ195" s="50" t="s">
        <v>42</v>
      </c>
    </row>
    <row r="196" spans="1:78" s="50" customFormat="1" x14ac:dyDescent="0.3">
      <c r="A196" s="49">
        <v>14162200</v>
      </c>
      <c r="B196" s="50">
        <v>23773405</v>
      </c>
      <c r="C196" s="50" t="s">
        <v>6</v>
      </c>
      <c r="D196" s="50" t="s">
        <v>508</v>
      </c>
      <c r="E196" s="50" t="s">
        <v>221</v>
      </c>
      <c r="F196" s="59"/>
      <c r="G196" s="51">
        <v>0.61499999999999999</v>
      </c>
      <c r="H196" s="51" t="str">
        <f t="shared" ref="H196" si="442">IF(G196&gt;0.8,"VG",IF(G196&gt;0.7,"G",IF(G196&gt;0.45,"S","NS")))</f>
        <v>S</v>
      </c>
      <c r="I196" s="51" t="str">
        <f t="shared" ref="I196" si="443">AJ196</f>
        <v>S</v>
      </c>
      <c r="J196" s="51" t="str">
        <f t="shared" ref="J196" si="444">BB196</f>
        <v>S</v>
      </c>
      <c r="K196" s="51" t="str">
        <f t="shared" ref="K196" si="445">BT196</f>
        <v>S</v>
      </c>
      <c r="L196" s="52">
        <v>-7.1900000000000006E-2</v>
      </c>
      <c r="M196" s="51" t="str">
        <f t="shared" ref="M196" si="446">IF(ABS(L196)&lt;5%,"VG",IF(ABS(L196)&lt;10%,"G",IF(ABS(L196)&lt;15%,"S","NS")))</f>
        <v>G</v>
      </c>
      <c r="N196" s="51" t="str">
        <f t="shared" ref="N196" si="447">AO196</f>
        <v>S</v>
      </c>
      <c r="O196" s="51" t="str">
        <f t="shared" ref="O196" si="448">BD196</f>
        <v>NS</v>
      </c>
      <c r="P196" s="51" t="str">
        <f t="shared" ref="P196" si="449">BY196</f>
        <v>S</v>
      </c>
      <c r="Q196" s="51">
        <v>0.61799999999999999</v>
      </c>
      <c r="R196" s="51" t="str">
        <f t="shared" ref="R196" si="450">IF(Q196&lt;=0.5,"VG",IF(Q196&lt;=0.6,"G",IF(Q196&lt;=0.7,"S","NS")))</f>
        <v>S</v>
      </c>
      <c r="S196" s="51" t="str">
        <f t="shared" ref="S196" si="451">AN196</f>
        <v>NS</v>
      </c>
      <c r="T196" s="51" t="str">
        <f t="shared" ref="T196" si="452">BF196</f>
        <v>S</v>
      </c>
      <c r="U196" s="51" t="str">
        <f t="shared" ref="U196" si="453">BX196</f>
        <v>S</v>
      </c>
      <c r="V196" s="51">
        <v>0.67149999999999999</v>
      </c>
      <c r="W196" s="51" t="str">
        <f t="shared" ref="W196" si="454">IF(V196&gt;0.85,"VG",IF(V196&gt;0.75,"G",IF(V196&gt;0.6,"S","NS")))</f>
        <v>S</v>
      </c>
      <c r="X196" s="51" t="str">
        <f t="shared" ref="X196" si="455">AP196</f>
        <v>NS</v>
      </c>
      <c r="Y196" s="51" t="str">
        <f t="shared" ref="Y196" si="456">BH196</f>
        <v>S</v>
      </c>
      <c r="Z196" s="51" t="str">
        <f t="shared" ref="Z196" si="457">BZ196</f>
        <v>S</v>
      </c>
      <c r="AA196" s="53">
        <v>0.61474935919165996</v>
      </c>
      <c r="AB196" s="53">
        <v>0.50541865349041004</v>
      </c>
      <c r="AC196" s="53">
        <v>23.505529061268899</v>
      </c>
      <c r="AD196" s="53">
        <v>20.7573483741354</v>
      </c>
      <c r="AE196" s="53">
        <v>0.62068562155759599</v>
      </c>
      <c r="AF196" s="53">
        <v>0.70326477695786105</v>
      </c>
      <c r="AG196" s="53">
        <v>0.70620903477716401</v>
      </c>
      <c r="AH196" s="53">
        <v>0.59088709824975805</v>
      </c>
      <c r="AI196" s="54" t="s">
        <v>42</v>
      </c>
      <c r="AJ196" s="54" t="s">
        <v>42</v>
      </c>
      <c r="AK196" s="54" t="s">
        <v>39</v>
      </c>
      <c r="AL196" s="54" t="s">
        <v>39</v>
      </c>
      <c r="AM196" s="54" t="s">
        <v>42</v>
      </c>
      <c r="AN196" s="54" t="s">
        <v>39</v>
      </c>
      <c r="AO196" s="54" t="s">
        <v>42</v>
      </c>
      <c r="AP196" s="54" t="s">
        <v>39</v>
      </c>
      <c r="AR196" s="55" t="s">
        <v>50</v>
      </c>
      <c r="AS196" s="53">
        <v>0.65361168481487997</v>
      </c>
      <c r="AT196" s="53">
        <v>0.62891701080685203</v>
      </c>
      <c r="AU196" s="53">
        <v>19.157711222465299</v>
      </c>
      <c r="AV196" s="53">
        <v>19.6352986175783</v>
      </c>
      <c r="AW196" s="53">
        <v>0.58854763204444205</v>
      </c>
      <c r="AX196" s="53">
        <v>0.60916581420262605</v>
      </c>
      <c r="AY196" s="53">
        <v>0.71557078302967803</v>
      </c>
      <c r="AZ196" s="53">
        <v>0.69834539597761702</v>
      </c>
      <c r="BA196" s="54" t="s">
        <v>42</v>
      </c>
      <c r="BB196" s="54" t="s">
        <v>42</v>
      </c>
      <c r="BC196" s="54" t="s">
        <v>39</v>
      </c>
      <c r="BD196" s="54" t="s">
        <v>39</v>
      </c>
      <c r="BE196" s="54" t="s">
        <v>41</v>
      </c>
      <c r="BF196" s="54" t="s">
        <v>42</v>
      </c>
      <c r="BG196" s="54" t="s">
        <v>42</v>
      </c>
      <c r="BH196" s="54" t="s">
        <v>42</v>
      </c>
      <c r="BI196" s="50">
        <f t="shared" ref="BI196" si="458">IF(BJ196=AR196,1,0)</f>
        <v>1</v>
      </c>
      <c r="BJ196" s="50" t="s">
        <v>50</v>
      </c>
      <c r="BK196" s="53">
        <v>0.61216899059697905</v>
      </c>
      <c r="BL196" s="53">
        <v>0.58873650283311596</v>
      </c>
      <c r="BM196" s="53">
        <v>23.1104136912037</v>
      </c>
      <c r="BN196" s="53">
        <v>22.9050585976862</v>
      </c>
      <c r="BO196" s="53">
        <v>0.62276079629583403</v>
      </c>
      <c r="BP196" s="53">
        <v>0.64129829031963304</v>
      </c>
      <c r="BQ196" s="53">
        <v>0.702161749198008</v>
      </c>
      <c r="BR196" s="53">
        <v>0.683585110815213</v>
      </c>
      <c r="BS196" s="50" t="s">
        <v>42</v>
      </c>
      <c r="BT196" s="50" t="s">
        <v>42</v>
      </c>
      <c r="BU196" s="50" t="s">
        <v>39</v>
      </c>
      <c r="BV196" s="50" t="s">
        <v>39</v>
      </c>
      <c r="BW196" s="50" t="s">
        <v>42</v>
      </c>
      <c r="BX196" s="50" t="s">
        <v>42</v>
      </c>
      <c r="BY196" s="50" t="s">
        <v>42</v>
      </c>
      <c r="BZ196" s="50" t="s">
        <v>42</v>
      </c>
    </row>
    <row r="197" spans="1:78" s="50" customFormat="1" x14ac:dyDescent="0.3">
      <c r="A197" s="49">
        <v>14162200</v>
      </c>
      <c r="B197" s="50">
        <v>23773405</v>
      </c>
      <c r="C197" s="50" t="s">
        <v>6</v>
      </c>
      <c r="D197" s="50" t="s">
        <v>527</v>
      </c>
      <c r="E197" s="50" t="s">
        <v>221</v>
      </c>
      <c r="F197" s="59"/>
      <c r="G197" s="51">
        <v>0.61199999999999999</v>
      </c>
      <c r="H197" s="51" t="str">
        <f t="shared" ref="H197" si="459">IF(G197&gt;0.8,"VG",IF(G197&gt;0.7,"G",IF(G197&gt;0.45,"S","NS")))</f>
        <v>S</v>
      </c>
      <c r="I197" s="51" t="str">
        <f t="shared" ref="I197" si="460">AJ197</f>
        <v>S</v>
      </c>
      <c r="J197" s="51" t="str">
        <f t="shared" ref="J197" si="461">BB197</f>
        <v>S</v>
      </c>
      <c r="K197" s="51" t="str">
        <f t="shared" ref="K197" si="462">BT197</f>
        <v>S</v>
      </c>
      <c r="L197" s="52">
        <v>-7.2800000000000004E-2</v>
      </c>
      <c r="M197" s="51" t="str">
        <f t="shared" ref="M197" si="463">IF(ABS(L197)&lt;5%,"VG",IF(ABS(L197)&lt;10%,"G",IF(ABS(L197)&lt;15%,"S","NS")))</f>
        <v>G</v>
      </c>
      <c r="N197" s="51" t="str">
        <f t="shared" ref="N197" si="464">AO197</f>
        <v>S</v>
      </c>
      <c r="O197" s="51" t="str">
        <f t="shared" ref="O197" si="465">BD197</f>
        <v>NS</v>
      </c>
      <c r="P197" s="51" t="str">
        <f t="shared" ref="P197" si="466">BY197</f>
        <v>S</v>
      </c>
      <c r="Q197" s="51">
        <v>0.61799999999999999</v>
      </c>
      <c r="R197" s="51" t="str">
        <f t="shared" ref="R197" si="467">IF(Q197&lt;=0.5,"VG",IF(Q197&lt;=0.6,"G",IF(Q197&lt;=0.7,"S","NS")))</f>
        <v>S</v>
      </c>
      <c r="S197" s="51" t="str">
        <f t="shared" ref="S197" si="468">AN197</f>
        <v>NS</v>
      </c>
      <c r="T197" s="51" t="str">
        <f t="shared" ref="T197" si="469">BF197</f>
        <v>S</v>
      </c>
      <c r="U197" s="51" t="str">
        <f t="shared" ref="U197" si="470">BX197</f>
        <v>S</v>
      </c>
      <c r="V197" s="51">
        <v>0.67149999999999999</v>
      </c>
      <c r="W197" s="51" t="str">
        <f t="shared" ref="W197" si="471">IF(V197&gt;0.85,"VG",IF(V197&gt;0.75,"G",IF(V197&gt;0.6,"S","NS")))</f>
        <v>S</v>
      </c>
      <c r="X197" s="51" t="str">
        <f t="shared" ref="X197" si="472">AP197</f>
        <v>NS</v>
      </c>
      <c r="Y197" s="51" t="str">
        <f t="shared" ref="Y197" si="473">BH197</f>
        <v>S</v>
      </c>
      <c r="Z197" s="51" t="str">
        <f t="shared" ref="Z197" si="474">BZ197</f>
        <v>S</v>
      </c>
      <c r="AA197" s="53">
        <v>0.61474935919165996</v>
      </c>
      <c r="AB197" s="53">
        <v>0.50541865349041004</v>
      </c>
      <c r="AC197" s="53">
        <v>23.505529061268899</v>
      </c>
      <c r="AD197" s="53">
        <v>20.7573483741354</v>
      </c>
      <c r="AE197" s="53">
        <v>0.62068562155759599</v>
      </c>
      <c r="AF197" s="53">
        <v>0.70326477695786105</v>
      </c>
      <c r="AG197" s="53">
        <v>0.70620903477716401</v>
      </c>
      <c r="AH197" s="53">
        <v>0.59088709824975805</v>
      </c>
      <c r="AI197" s="54" t="s">
        <v>42</v>
      </c>
      <c r="AJ197" s="54" t="s">
        <v>42</v>
      </c>
      <c r="AK197" s="54" t="s">
        <v>39</v>
      </c>
      <c r="AL197" s="54" t="s">
        <v>39</v>
      </c>
      <c r="AM197" s="54" t="s">
        <v>42</v>
      </c>
      <c r="AN197" s="54" t="s">
        <v>39</v>
      </c>
      <c r="AO197" s="54" t="s">
        <v>42</v>
      </c>
      <c r="AP197" s="54" t="s">
        <v>39</v>
      </c>
      <c r="AR197" s="55" t="s">
        <v>50</v>
      </c>
      <c r="AS197" s="53">
        <v>0.65361168481487997</v>
      </c>
      <c r="AT197" s="53">
        <v>0.62891701080685203</v>
      </c>
      <c r="AU197" s="53">
        <v>19.157711222465299</v>
      </c>
      <c r="AV197" s="53">
        <v>19.6352986175783</v>
      </c>
      <c r="AW197" s="53">
        <v>0.58854763204444205</v>
      </c>
      <c r="AX197" s="53">
        <v>0.60916581420262605</v>
      </c>
      <c r="AY197" s="53">
        <v>0.71557078302967803</v>
      </c>
      <c r="AZ197" s="53">
        <v>0.69834539597761702</v>
      </c>
      <c r="BA197" s="54" t="s">
        <v>42</v>
      </c>
      <c r="BB197" s="54" t="s">
        <v>42</v>
      </c>
      <c r="BC197" s="54" t="s">
        <v>39</v>
      </c>
      <c r="BD197" s="54" t="s">
        <v>39</v>
      </c>
      <c r="BE197" s="54" t="s">
        <v>41</v>
      </c>
      <c r="BF197" s="54" t="s">
        <v>42</v>
      </c>
      <c r="BG197" s="54" t="s">
        <v>42</v>
      </c>
      <c r="BH197" s="54" t="s">
        <v>42</v>
      </c>
      <c r="BI197" s="50">
        <f t="shared" ref="BI197" si="475">IF(BJ197=AR197,1,0)</f>
        <v>1</v>
      </c>
      <c r="BJ197" s="50" t="s">
        <v>50</v>
      </c>
      <c r="BK197" s="53">
        <v>0.61216899059697905</v>
      </c>
      <c r="BL197" s="53">
        <v>0.58873650283311596</v>
      </c>
      <c r="BM197" s="53">
        <v>23.1104136912037</v>
      </c>
      <c r="BN197" s="53">
        <v>22.9050585976862</v>
      </c>
      <c r="BO197" s="53">
        <v>0.62276079629583403</v>
      </c>
      <c r="BP197" s="53">
        <v>0.64129829031963304</v>
      </c>
      <c r="BQ197" s="53">
        <v>0.702161749198008</v>
      </c>
      <c r="BR197" s="53">
        <v>0.683585110815213</v>
      </c>
      <c r="BS197" s="50" t="s">
        <v>42</v>
      </c>
      <c r="BT197" s="50" t="s">
        <v>42</v>
      </c>
      <c r="BU197" s="50" t="s">
        <v>39</v>
      </c>
      <c r="BV197" s="50" t="s">
        <v>39</v>
      </c>
      <c r="BW197" s="50" t="s">
        <v>42</v>
      </c>
      <c r="BX197" s="50" t="s">
        <v>42</v>
      </c>
      <c r="BY197" s="50" t="s">
        <v>42</v>
      </c>
      <c r="BZ197" s="50" t="s">
        <v>42</v>
      </c>
    </row>
    <row r="198" spans="1:78" s="50" customFormat="1" x14ac:dyDescent="0.3">
      <c r="A198" s="49">
        <v>14162200</v>
      </c>
      <c r="B198" s="50">
        <v>23773405</v>
      </c>
      <c r="C198" s="50" t="s">
        <v>6</v>
      </c>
      <c r="D198" s="50" t="s">
        <v>531</v>
      </c>
      <c r="E198" s="50" t="s">
        <v>221</v>
      </c>
      <c r="F198" s="59"/>
      <c r="G198" s="51">
        <v>0.61199999999999999</v>
      </c>
      <c r="H198" s="51" t="str">
        <f t="shared" ref="H198" si="476">IF(G198&gt;0.8,"VG",IF(G198&gt;0.7,"G",IF(G198&gt;0.45,"S","NS")))</f>
        <v>S</v>
      </c>
      <c r="I198" s="51" t="str">
        <f t="shared" ref="I198" si="477">AJ198</f>
        <v>S</v>
      </c>
      <c r="J198" s="51" t="str">
        <f t="shared" ref="J198" si="478">BB198</f>
        <v>S</v>
      </c>
      <c r="K198" s="51" t="str">
        <f t="shared" ref="K198" si="479">BT198</f>
        <v>S</v>
      </c>
      <c r="L198" s="52">
        <v>-7.1999999999999995E-2</v>
      </c>
      <c r="M198" s="51" t="str">
        <f t="shared" ref="M198" si="480">IF(ABS(L198)&lt;5%,"VG",IF(ABS(L198)&lt;10%,"G",IF(ABS(L198)&lt;15%,"S","NS")))</f>
        <v>G</v>
      </c>
      <c r="N198" s="51" t="str">
        <f t="shared" ref="N198" si="481">AO198</f>
        <v>S</v>
      </c>
      <c r="O198" s="51" t="str">
        <f t="shared" ref="O198" si="482">BD198</f>
        <v>NS</v>
      </c>
      <c r="P198" s="51" t="str">
        <f t="shared" ref="P198" si="483">BY198</f>
        <v>S</v>
      </c>
      <c r="Q198" s="51">
        <v>0.61799999999999999</v>
      </c>
      <c r="R198" s="51" t="str">
        <f t="shared" ref="R198" si="484">IF(Q198&lt;=0.5,"VG",IF(Q198&lt;=0.6,"G",IF(Q198&lt;=0.7,"S","NS")))</f>
        <v>S</v>
      </c>
      <c r="S198" s="51" t="str">
        <f t="shared" ref="S198" si="485">AN198</f>
        <v>NS</v>
      </c>
      <c r="T198" s="51" t="str">
        <f t="shared" ref="T198" si="486">BF198</f>
        <v>S</v>
      </c>
      <c r="U198" s="51" t="str">
        <f t="shared" ref="U198" si="487">BX198</f>
        <v>S</v>
      </c>
      <c r="V198" s="51">
        <v>0.67149999999999999</v>
      </c>
      <c r="W198" s="51" t="str">
        <f t="shared" ref="W198" si="488">IF(V198&gt;0.85,"VG",IF(V198&gt;0.75,"G",IF(V198&gt;0.6,"S","NS")))</f>
        <v>S</v>
      </c>
      <c r="X198" s="51" t="str">
        <f t="shared" ref="X198" si="489">AP198</f>
        <v>NS</v>
      </c>
      <c r="Y198" s="51" t="str">
        <f t="shared" ref="Y198" si="490">BH198</f>
        <v>S</v>
      </c>
      <c r="Z198" s="51" t="str">
        <f t="shared" ref="Z198" si="491">BZ198</f>
        <v>S</v>
      </c>
      <c r="AA198" s="53">
        <v>0.61474935919165996</v>
      </c>
      <c r="AB198" s="53">
        <v>0.50541865349041004</v>
      </c>
      <c r="AC198" s="53">
        <v>23.505529061268899</v>
      </c>
      <c r="AD198" s="53">
        <v>20.7573483741354</v>
      </c>
      <c r="AE198" s="53">
        <v>0.62068562155759599</v>
      </c>
      <c r="AF198" s="53">
        <v>0.70326477695786105</v>
      </c>
      <c r="AG198" s="53">
        <v>0.70620903477716401</v>
      </c>
      <c r="AH198" s="53">
        <v>0.59088709824975805</v>
      </c>
      <c r="AI198" s="54" t="s">
        <v>42</v>
      </c>
      <c r="AJ198" s="54" t="s">
        <v>42</v>
      </c>
      <c r="AK198" s="54" t="s">
        <v>39</v>
      </c>
      <c r="AL198" s="54" t="s">
        <v>39</v>
      </c>
      <c r="AM198" s="54" t="s">
        <v>42</v>
      </c>
      <c r="AN198" s="54" t="s">
        <v>39</v>
      </c>
      <c r="AO198" s="54" t="s">
        <v>42</v>
      </c>
      <c r="AP198" s="54" t="s">
        <v>39</v>
      </c>
      <c r="AR198" s="55" t="s">
        <v>50</v>
      </c>
      <c r="AS198" s="53">
        <v>0.65361168481487997</v>
      </c>
      <c r="AT198" s="53">
        <v>0.62891701080685203</v>
      </c>
      <c r="AU198" s="53">
        <v>19.157711222465299</v>
      </c>
      <c r="AV198" s="53">
        <v>19.6352986175783</v>
      </c>
      <c r="AW198" s="53">
        <v>0.58854763204444205</v>
      </c>
      <c r="AX198" s="53">
        <v>0.60916581420262605</v>
      </c>
      <c r="AY198" s="53">
        <v>0.71557078302967803</v>
      </c>
      <c r="AZ198" s="53">
        <v>0.69834539597761702</v>
      </c>
      <c r="BA198" s="54" t="s">
        <v>42</v>
      </c>
      <c r="BB198" s="54" t="s">
        <v>42</v>
      </c>
      <c r="BC198" s="54" t="s">
        <v>39</v>
      </c>
      <c r="BD198" s="54" t="s">
        <v>39</v>
      </c>
      <c r="BE198" s="54" t="s">
        <v>41</v>
      </c>
      <c r="BF198" s="54" t="s">
        <v>42</v>
      </c>
      <c r="BG198" s="54" t="s">
        <v>42</v>
      </c>
      <c r="BH198" s="54" t="s">
        <v>42</v>
      </c>
      <c r="BI198" s="50">
        <f t="shared" ref="BI198" si="492">IF(BJ198=AR198,1,0)</f>
        <v>1</v>
      </c>
      <c r="BJ198" s="50" t="s">
        <v>50</v>
      </c>
      <c r="BK198" s="53">
        <v>0.61216899059697905</v>
      </c>
      <c r="BL198" s="53">
        <v>0.58873650283311596</v>
      </c>
      <c r="BM198" s="53">
        <v>23.1104136912037</v>
      </c>
      <c r="BN198" s="53">
        <v>22.9050585976862</v>
      </c>
      <c r="BO198" s="53">
        <v>0.62276079629583403</v>
      </c>
      <c r="BP198" s="53">
        <v>0.64129829031963304</v>
      </c>
      <c r="BQ198" s="53">
        <v>0.702161749198008</v>
      </c>
      <c r="BR198" s="53">
        <v>0.683585110815213</v>
      </c>
      <c r="BS198" s="50" t="s">
        <v>42</v>
      </c>
      <c r="BT198" s="50" t="s">
        <v>42</v>
      </c>
      <c r="BU198" s="50" t="s">
        <v>39</v>
      </c>
      <c r="BV198" s="50" t="s">
        <v>39</v>
      </c>
      <c r="BW198" s="50" t="s">
        <v>42</v>
      </c>
      <c r="BX198" s="50" t="s">
        <v>42</v>
      </c>
      <c r="BY198" s="50" t="s">
        <v>42</v>
      </c>
      <c r="BZ198" s="50" t="s">
        <v>42</v>
      </c>
    </row>
    <row r="199" spans="1:78" s="34" customFormat="1" x14ac:dyDescent="0.3">
      <c r="A199" s="35">
        <v>14162200</v>
      </c>
      <c r="B199" s="34">
        <v>23773405</v>
      </c>
      <c r="C199" s="34" t="s">
        <v>6</v>
      </c>
      <c r="D199" s="34" t="s">
        <v>531</v>
      </c>
      <c r="E199" s="34" t="s">
        <v>220</v>
      </c>
      <c r="F199" s="80"/>
      <c r="G199" s="36">
        <v>0.5575</v>
      </c>
      <c r="H199" s="36" t="str">
        <f t="shared" ref="H199:H200" si="493">IF(G199&gt;0.8,"VG",IF(G199&gt;0.7,"G",IF(G199&gt;0.45,"S","NS")))</f>
        <v>S</v>
      </c>
      <c r="I199" s="36" t="str">
        <f t="shared" ref="I199:I200" si="494">AJ199</f>
        <v>S</v>
      </c>
      <c r="J199" s="36" t="str">
        <f t="shared" ref="J199:J200" si="495">BB199</f>
        <v>S</v>
      </c>
      <c r="K199" s="36" t="str">
        <f t="shared" ref="K199:K200" si="496">BT199</f>
        <v>S</v>
      </c>
      <c r="L199" s="37">
        <v>-0.16850000000000001</v>
      </c>
      <c r="M199" s="36" t="str">
        <f t="shared" ref="M199:M200" si="497">IF(ABS(L199)&lt;5%,"VG",IF(ABS(L199)&lt;10%,"G",IF(ABS(L199)&lt;15%,"S","NS")))</f>
        <v>NS</v>
      </c>
      <c r="N199" s="36" t="str">
        <f t="shared" ref="N199:N200" si="498">AO199</f>
        <v>S</v>
      </c>
      <c r="O199" s="36" t="str">
        <f t="shared" ref="O199:O200" si="499">BD199</f>
        <v>NS</v>
      </c>
      <c r="P199" s="36" t="str">
        <f t="shared" ref="P199:P200" si="500">BY199</f>
        <v>S</v>
      </c>
      <c r="Q199" s="36">
        <v>0.64900000000000002</v>
      </c>
      <c r="R199" s="36" t="str">
        <f t="shared" ref="R199:R200" si="501">IF(Q199&lt;=0.5,"VG",IF(Q199&lt;=0.6,"G",IF(Q199&lt;=0.7,"S","NS")))</f>
        <v>S</v>
      </c>
      <c r="S199" s="36" t="str">
        <f t="shared" ref="S199:S200" si="502">AN199</f>
        <v>NS</v>
      </c>
      <c r="T199" s="36" t="str">
        <f t="shared" ref="T199:T200" si="503">BF199</f>
        <v>S</v>
      </c>
      <c r="U199" s="36" t="str">
        <f t="shared" ref="U199:U200" si="504">BX199</f>
        <v>S</v>
      </c>
      <c r="V199" s="36">
        <v>0.63180000000000003</v>
      </c>
      <c r="W199" s="36" t="str">
        <f t="shared" ref="W199:W200" si="505">IF(V199&gt;0.85,"VG",IF(V199&gt;0.75,"G",IF(V199&gt;0.6,"S","NS")))</f>
        <v>S</v>
      </c>
      <c r="X199" s="36" t="str">
        <f t="shared" ref="X199:X200" si="506">AP199</f>
        <v>NS</v>
      </c>
      <c r="Y199" s="36" t="str">
        <f t="shared" ref="Y199:Y200" si="507">BH199</f>
        <v>S</v>
      </c>
      <c r="Z199" s="36" t="str">
        <f t="shared" ref="Z199:Z200" si="508">BZ199</f>
        <v>S</v>
      </c>
      <c r="AA199" s="38">
        <v>0.61474935919165996</v>
      </c>
      <c r="AB199" s="38">
        <v>0.50541865349041004</v>
      </c>
      <c r="AC199" s="38">
        <v>23.505529061268899</v>
      </c>
      <c r="AD199" s="38">
        <v>20.7573483741354</v>
      </c>
      <c r="AE199" s="38">
        <v>0.62068562155759599</v>
      </c>
      <c r="AF199" s="38">
        <v>0.70326477695786105</v>
      </c>
      <c r="AG199" s="38">
        <v>0.70620903477716401</v>
      </c>
      <c r="AH199" s="38">
        <v>0.59088709824975805</v>
      </c>
      <c r="AI199" s="39" t="s">
        <v>42</v>
      </c>
      <c r="AJ199" s="39" t="s">
        <v>42</v>
      </c>
      <c r="AK199" s="39" t="s">
        <v>39</v>
      </c>
      <c r="AL199" s="39" t="s">
        <v>39</v>
      </c>
      <c r="AM199" s="39" t="s">
        <v>42</v>
      </c>
      <c r="AN199" s="39" t="s">
        <v>39</v>
      </c>
      <c r="AO199" s="39" t="s">
        <v>42</v>
      </c>
      <c r="AP199" s="39" t="s">
        <v>39</v>
      </c>
      <c r="AR199" s="40" t="s">
        <v>50</v>
      </c>
      <c r="AS199" s="38">
        <v>0.65361168481487997</v>
      </c>
      <c r="AT199" s="38">
        <v>0.62891701080685203</v>
      </c>
      <c r="AU199" s="38">
        <v>19.157711222465299</v>
      </c>
      <c r="AV199" s="38">
        <v>19.6352986175783</v>
      </c>
      <c r="AW199" s="38">
        <v>0.58854763204444205</v>
      </c>
      <c r="AX199" s="38">
        <v>0.60916581420262605</v>
      </c>
      <c r="AY199" s="38">
        <v>0.71557078302967803</v>
      </c>
      <c r="AZ199" s="38">
        <v>0.69834539597761702</v>
      </c>
      <c r="BA199" s="39" t="s">
        <v>42</v>
      </c>
      <c r="BB199" s="39" t="s">
        <v>42</v>
      </c>
      <c r="BC199" s="39" t="s">
        <v>39</v>
      </c>
      <c r="BD199" s="39" t="s">
        <v>39</v>
      </c>
      <c r="BE199" s="39" t="s">
        <v>41</v>
      </c>
      <c r="BF199" s="39" t="s">
        <v>42</v>
      </c>
      <c r="BG199" s="39" t="s">
        <v>42</v>
      </c>
      <c r="BH199" s="39" t="s">
        <v>42</v>
      </c>
      <c r="BI199" s="34">
        <f t="shared" ref="BI199:BI200" si="509">IF(BJ199=AR199,1,0)</f>
        <v>1</v>
      </c>
      <c r="BJ199" s="34" t="s">
        <v>50</v>
      </c>
      <c r="BK199" s="38">
        <v>0.61216899059697905</v>
      </c>
      <c r="BL199" s="38">
        <v>0.58873650283311596</v>
      </c>
      <c r="BM199" s="38">
        <v>23.1104136912037</v>
      </c>
      <c r="BN199" s="38">
        <v>22.9050585976862</v>
      </c>
      <c r="BO199" s="38">
        <v>0.62276079629583403</v>
      </c>
      <c r="BP199" s="38">
        <v>0.64129829031963304</v>
      </c>
      <c r="BQ199" s="38">
        <v>0.702161749198008</v>
      </c>
      <c r="BR199" s="38">
        <v>0.683585110815213</v>
      </c>
      <c r="BS199" s="34" t="s">
        <v>42</v>
      </c>
      <c r="BT199" s="34" t="s">
        <v>42</v>
      </c>
      <c r="BU199" s="34" t="s">
        <v>39</v>
      </c>
      <c r="BV199" s="34" t="s">
        <v>39</v>
      </c>
      <c r="BW199" s="34" t="s">
        <v>42</v>
      </c>
      <c r="BX199" s="34" t="s">
        <v>42</v>
      </c>
      <c r="BY199" s="34" t="s">
        <v>42</v>
      </c>
      <c r="BZ199" s="34" t="s">
        <v>42</v>
      </c>
    </row>
    <row r="200" spans="1:78" s="50" customFormat="1" x14ac:dyDescent="0.3">
      <c r="A200" s="49">
        <v>14162200</v>
      </c>
      <c r="B200" s="50">
        <v>23773405</v>
      </c>
      <c r="C200" s="50" t="s">
        <v>6</v>
      </c>
      <c r="D200" s="50" t="s">
        <v>544</v>
      </c>
      <c r="E200" s="50" t="s">
        <v>221</v>
      </c>
      <c r="F200" s="59"/>
      <c r="G200" s="51">
        <v>0.61699999999999999</v>
      </c>
      <c r="H200" s="51" t="str">
        <f t="shared" si="493"/>
        <v>S</v>
      </c>
      <c r="I200" s="51" t="str">
        <f t="shared" si="494"/>
        <v>S</v>
      </c>
      <c r="J200" s="51" t="str">
        <f t="shared" si="495"/>
        <v>S</v>
      </c>
      <c r="K200" s="51" t="str">
        <f t="shared" si="496"/>
        <v>S</v>
      </c>
      <c r="L200" s="52">
        <v>-7.0099999999999996E-2</v>
      </c>
      <c r="M200" s="51" t="str">
        <f t="shared" si="497"/>
        <v>G</v>
      </c>
      <c r="N200" s="51" t="str">
        <f t="shared" si="498"/>
        <v>S</v>
      </c>
      <c r="O200" s="51" t="str">
        <f t="shared" si="499"/>
        <v>NS</v>
      </c>
      <c r="P200" s="51" t="str">
        <f t="shared" si="500"/>
        <v>S</v>
      </c>
      <c r="Q200" s="51">
        <v>0.61599999999999999</v>
      </c>
      <c r="R200" s="51" t="str">
        <f t="shared" si="501"/>
        <v>S</v>
      </c>
      <c r="S200" s="51" t="str">
        <f t="shared" si="502"/>
        <v>NS</v>
      </c>
      <c r="T200" s="51" t="str">
        <f t="shared" si="503"/>
        <v>S</v>
      </c>
      <c r="U200" s="51" t="str">
        <f t="shared" si="504"/>
        <v>S</v>
      </c>
      <c r="V200" s="51">
        <v>0.67400000000000004</v>
      </c>
      <c r="W200" s="51" t="str">
        <f t="shared" si="505"/>
        <v>S</v>
      </c>
      <c r="X200" s="51" t="str">
        <f t="shared" si="506"/>
        <v>NS</v>
      </c>
      <c r="Y200" s="51" t="str">
        <f t="shared" si="507"/>
        <v>S</v>
      </c>
      <c r="Z200" s="51" t="str">
        <f t="shared" si="508"/>
        <v>S</v>
      </c>
      <c r="AA200" s="53">
        <v>0.61474935919165996</v>
      </c>
      <c r="AB200" s="53">
        <v>0.50541865349041004</v>
      </c>
      <c r="AC200" s="53">
        <v>23.505529061268899</v>
      </c>
      <c r="AD200" s="53">
        <v>20.7573483741354</v>
      </c>
      <c r="AE200" s="53">
        <v>0.62068562155759599</v>
      </c>
      <c r="AF200" s="53">
        <v>0.70326477695786105</v>
      </c>
      <c r="AG200" s="53">
        <v>0.70620903477716401</v>
      </c>
      <c r="AH200" s="53">
        <v>0.59088709824975805</v>
      </c>
      <c r="AI200" s="54" t="s">
        <v>42</v>
      </c>
      <c r="AJ200" s="54" t="s">
        <v>42</v>
      </c>
      <c r="AK200" s="54" t="s">
        <v>39</v>
      </c>
      <c r="AL200" s="54" t="s">
        <v>39</v>
      </c>
      <c r="AM200" s="54" t="s">
        <v>42</v>
      </c>
      <c r="AN200" s="54" t="s">
        <v>39</v>
      </c>
      <c r="AO200" s="54" t="s">
        <v>42</v>
      </c>
      <c r="AP200" s="54" t="s">
        <v>39</v>
      </c>
      <c r="AR200" s="55" t="s">
        <v>50</v>
      </c>
      <c r="AS200" s="53">
        <v>0.65361168481487997</v>
      </c>
      <c r="AT200" s="53">
        <v>0.62891701080685203</v>
      </c>
      <c r="AU200" s="53">
        <v>19.157711222465299</v>
      </c>
      <c r="AV200" s="53">
        <v>19.6352986175783</v>
      </c>
      <c r="AW200" s="53">
        <v>0.58854763204444205</v>
      </c>
      <c r="AX200" s="53">
        <v>0.60916581420262605</v>
      </c>
      <c r="AY200" s="53">
        <v>0.71557078302967803</v>
      </c>
      <c r="AZ200" s="53">
        <v>0.69834539597761702</v>
      </c>
      <c r="BA200" s="54" t="s">
        <v>42</v>
      </c>
      <c r="BB200" s="54" t="s">
        <v>42</v>
      </c>
      <c r="BC200" s="54" t="s">
        <v>39</v>
      </c>
      <c r="BD200" s="54" t="s">
        <v>39</v>
      </c>
      <c r="BE200" s="54" t="s">
        <v>41</v>
      </c>
      <c r="BF200" s="54" t="s">
        <v>42</v>
      </c>
      <c r="BG200" s="54" t="s">
        <v>42</v>
      </c>
      <c r="BH200" s="54" t="s">
        <v>42</v>
      </c>
      <c r="BI200" s="50">
        <f t="shared" si="509"/>
        <v>1</v>
      </c>
      <c r="BJ200" s="50" t="s">
        <v>50</v>
      </c>
      <c r="BK200" s="53">
        <v>0.61216899059697905</v>
      </c>
      <c r="BL200" s="53">
        <v>0.58873650283311596</v>
      </c>
      <c r="BM200" s="53">
        <v>23.1104136912037</v>
      </c>
      <c r="BN200" s="53">
        <v>22.9050585976862</v>
      </c>
      <c r="BO200" s="53">
        <v>0.62276079629583403</v>
      </c>
      <c r="BP200" s="53">
        <v>0.64129829031963304</v>
      </c>
      <c r="BQ200" s="53">
        <v>0.702161749198008</v>
      </c>
      <c r="BR200" s="53">
        <v>0.683585110815213</v>
      </c>
      <c r="BS200" s="50" t="s">
        <v>42</v>
      </c>
      <c r="BT200" s="50" t="s">
        <v>42</v>
      </c>
      <c r="BU200" s="50" t="s">
        <v>39</v>
      </c>
      <c r="BV200" s="50" t="s">
        <v>39</v>
      </c>
      <c r="BW200" s="50" t="s">
        <v>42</v>
      </c>
      <c r="BX200" s="50" t="s">
        <v>42</v>
      </c>
      <c r="BY200" s="50" t="s">
        <v>42</v>
      </c>
      <c r="BZ200" s="50" t="s">
        <v>42</v>
      </c>
    </row>
    <row r="201" spans="1:78" x14ac:dyDescent="0.3">
      <c r="A201" s="1"/>
      <c r="F201" s="60"/>
      <c r="G201" s="7"/>
      <c r="H201" s="7"/>
      <c r="I201" s="7"/>
      <c r="J201" s="7"/>
      <c r="K201" s="7"/>
      <c r="L201" s="56"/>
      <c r="M201" s="7"/>
      <c r="N201" s="7"/>
      <c r="O201" s="7"/>
      <c r="P201" s="7"/>
      <c r="Q201" s="7"/>
      <c r="R201" s="7"/>
      <c r="S201" s="7"/>
      <c r="T201" s="7"/>
      <c r="U201" s="7"/>
      <c r="AA201" s="24"/>
      <c r="AB201" s="24"/>
      <c r="AC201" s="24"/>
      <c r="AD201" s="24"/>
      <c r="AE201" s="24"/>
      <c r="AF201" s="24"/>
      <c r="AG201" s="24"/>
      <c r="AH201" s="24"/>
      <c r="AI201" s="2"/>
      <c r="AJ201" s="2"/>
      <c r="AK201" s="2"/>
      <c r="AL201" s="2"/>
      <c r="AM201" s="2"/>
      <c r="AN201" s="2"/>
      <c r="AO201" s="2"/>
      <c r="AP201" s="2"/>
      <c r="AR201" s="33"/>
      <c r="AS201" s="24"/>
      <c r="AT201" s="24"/>
      <c r="AU201" s="24"/>
      <c r="AV201" s="24"/>
      <c r="AW201" s="24"/>
      <c r="AX201" s="24"/>
      <c r="AY201" s="24"/>
      <c r="AZ201" s="24"/>
      <c r="BA201" s="2"/>
      <c r="BB201" s="2"/>
      <c r="BC201" s="2"/>
      <c r="BD201" s="2"/>
      <c r="BE201" s="2"/>
      <c r="BF201" s="2"/>
      <c r="BG201" s="2"/>
      <c r="BH201" s="2"/>
      <c r="BK201" s="24"/>
      <c r="BL201" s="24"/>
      <c r="BM201" s="24"/>
      <c r="BN201" s="24"/>
      <c r="BO201" s="24"/>
      <c r="BP201" s="24"/>
      <c r="BQ201" s="24"/>
      <c r="BR201" s="24"/>
    </row>
    <row r="202" spans="1:78" s="50" customFormat="1" x14ac:dyDescent="0.3">
      <c r="A202" s="49">
        <v>14162500</v>
      </c>
      <c r="B202" s="50">
        <v>23772909</v>
      </c>
      <c r="C202" s="50" t="s">
        <v>7</v>
      </c>
      <c r="D202" s="50" t="s">
        <v>82</v>
      </c>
      <c r="F202" s="58"/>
      <c r="G202" s="51">
        <v>0.68</v>
      </c>
      <c r="H202" s="51" t="str">
        <f t="shared" ref="H202:H217" si="510">IF(G202&gt;0.8,"VG",IF(G202&gt;0.7,"G",IF(G202&gt;0.45,"S","NS")))</f>
        <v>S</v>
      </c>
      <c r="I202" s="51" t="str">
        <f t="shared" ref="I202:I217" si="511">AJ202</f>
        <v>S</v>
      </c>
      <c r="J202" s="51" t="str">
        <f t="shared" ref="J202:J217" si="512">BB202</f>
        <v>VG</v>
      </c>
      <c r="K202" s="51" t="str">
        <f t="shared" ref="K202:K217" si="513">BT202</f>
        <v>G</v>
      </c>
      <c r="L202" s="52">
        <v>6.0000000000000001E-3</v>
      </c>
      <c r="M202" s="52" t="str">
        <f t="shared" ref="M202:M217" si="514">IF(ABS(L202)&lt;5%,"VG",IF(ABS(L202)&lt;10%,"G",IF(ABS(L202)&lt;15%,"S","NS")))</f>
        <v>VG</v>
      </c>
      <c r="N202" s="51" t="str">
        <f t="shared" ref="N202:N217" si="515">AO202</f>
        <v>G</v>
      </c>
      <c r="O202" s="51" t="str">
        <f t="shared" ref="O202:O217" si="516">BD202</f>
        <v>G</v>
      </c>
      <c r="P202" s="51" t="str">
        <f t="shared" ref="P202:P217" si="517">BY202</f>
        <v>G</v>
      </c>
      <c r="Q202" s="51">
        <v>0.56999999999999995</v>
      </c>
      <c r="R202" s="51" t="str">
        <f t="shared" ref="R202:R217" si="518">IF(Q202&lt;=0.5,"VG",IF(Q202&lt;=0.6,"G",IF(Q202&lt;=0.7,"S","NS")))</f>
        <v>G</v>
      </c>
      <c r="S202" s="51" t="str">
        <f t="shared" ref="S202:S217" si="519">AN202</f>
        <v>G</v>
      </c>
      <c r="T202" s="51" t="str">
        <f t="shared" ref="T202:T217" si="520">BF202</f>
        <v>VG</v>
      </c>
      <c r="U202" s="51" t="str">
        <f t="shared" ref="U202:U217" si="521">BX202</f>
        <v>VG</v>
      </c>
      <c r="V202" s="51">
        <v>0.78</v>
      </c>
      <c r="W202" s="51" t="str">
        <f t="shared" ref="W202:W217" si="522">IF(V202&gt;0.85,"VG",IF(V202&gt;0.75,"G",IF(V202&gt;0.6,"S","NS")))</f>
        <v>G</v>
      </c>
      <c r="X202" s="51" t="str">
        <f t="shared" ref="X202:X217" si="523">AP202</f>
        <v>S</v>
      </c>
      <c r="Y202" s="51" t="str">
        <f t="shared" ref="Y202:Y217" si="524">BH202</f>
        <v>G</v>
      </c>
      <c r="Z202" s="51" t="str">
        <f t="shared" ref="Z202:Z217" si="525">BZ202</f>
        <v>G</v>
      </c>
      <c r="AA202" s="53">
        <v>0.76488069174801598</v>
      </c>
      <c r="AB202" s="53">
        <v>0.68991725054118203</v>
      </c>
      <c r="AC202" s="53">
        <v>10.1443382784535</v>
      </c>
      <c r="AD202" s="53">
        <v>7.1222258413468396</v>
      </c>
      <c r="AE202" s="53">
        <v>0.484891027192693</v>
      </c>
      <c r="AF202" s="53">
        <v>0.55685074253234002</v>
      </c>
      <c r="AG202" s="53">
        <v>0.81843746163333897</v>
      </c>
      <c r="AH202" s="53">
        <v>0.72999307079166997</v>
      </c>
      <c r="AI202" s="54" t="s">
        <v>41</v>
      </c>
      <c r="AJ202" s="54" t="s">
        <v>42</v>
      </c>
      <c r="AK202" s="54" t="s">
        <v>42</v>
      </c>
      <c r="AL202" s="54" t="s">
        <v>41</v>
      </c>
      <c r="AM202" s="54" t="s">
        <v>43</v>
      </c>
      <c r="AN202" s="54" t="s">
        <v>41</v>
      </c>
      <c r="AO202" s="54" t="s">
        <v>41</v>
      </c>
      <c r="AP202" s="54" t="s">
        <v>42</v>
      </c>
      <c r="AR202" s="55" t="s">
        <v>51</v>
      </c>
      <c r="AS202" s="53">
        <v>0.79347932251418196</v>
      </c>
      <c r="AT202" s="53">
        <v>0.80273521066028797</v>
      </c>
      <c r="AU202" s="53">
        <v>6.4806978964083202</v>
      </c>
      <c r="AV202" s="53">
        <v>5.7980864326347703</v>
      </c>
      <c r="AW202" s="53">
        <v>0.454445461508659</v>
      </c>
      <c r="AX202" s="53">
        <v>0.444145009360357</v>
      </c>
      <c r="AY202" s="53">
        <v>0.82084976638971097</v>
      </c>
      <c r="AZ202" s="53">
        <v>0.82746101549721796</v>
      </c>
      <c r="BA202" s="54" t="s">
        <v>41</v>
      </c>
      <c r="BB202" s="54" t="s">
        <v>43</v>
      </c>
      <c r="BC202" s="54" t="s">
        <v>41</v>
      </c>
      <c r="BD202" s="54" t="s">
        <v>41</v>
      </c>
      <c r="BE202" s="54" t="s">
        <v>43</v>
      </c>
      <c r="BF202" s="54" t="s">
        <v>43</v>
      </c>
      <c r="BG202" s="54" t="s">
        <v>41</v>
      </c>
      <c r="BH202" s="54" t="s">
        <v>41</v>
      </c>
      <c r="BI202" s="50">
        <f t="shared" ref="BI202:BI217" si="526">IF(BJ202=AR202,1,0)</f>
        <v>1</v>
      </c>
      <c r="BJ202" s="50" t="s">
        <v>51</v>
      </c>
      <c r="BK202" s="53">
        <v>0.77201057728846201</v>
      </c>
      <c r="BL202" s="53">
        <v>0.78145064939357001</v>
      </c>
      <c r="BM202" s="53">
        <v>8.3086932198694807</v>
      </c>
      <c r="BN202" s="53">
        <v>6.9422442839524603</v>
      </c>
      <c r="BO202" s="53">
        <v>0.47748237947754502</v>
      </c>
      <c r="BP202" s="53">
        <v>0.46749262091120802</v>
      </c>
      <c r="BQ202" s="53">
        <v>0.81530771590621798</v>
      </c>
      <c r="BR202" s="53">
        <v>0.81882056470473397</v>
      </c>
      <c r="BS202" s="50" t="s">
        <v>41</v>
      </c>
      <c r="BT202" s="50" t="s">
        <v>41</v>
      </c>
      <c r="BU202" s="50" t="s">
        <v>41</v>
      </c>
      <c r="BV202" s="50" t="s">
        <v>41</v>
      </c>
      <c r="BW202" s="50" t="s">
        <v>43</v>
      </c>
      <c r="BX202" s="50" t="s">
        <v>43</v>
      </c>
      <c r="BY202" s="50" t="s">
        <v>41</v>
      </c>
      <c r="BZ202" s="50" t="s">
        <v>41</v>
      </c>
    </row>
    <row r="203" spans="1:78" s="50" customFormat="1" x14ac:dyDescent="0.3">
      <c r="A203" s="49">
        <v>14162500</v>
      </c>
      <c r="B203" s="50">
        <v>23772909</v>
      </c>
      <c r="C203" s="50" t="s">
        <v>7</v>
      </c>
      <c r="D203" s="50" t="s">
        <v>81</v>
      </c>
      <c r="F203" s="59"/>
      <c r="G203" s="51">
        <v>0.54</v>
      </c>
      <c r="H203" s="51" t="str">
        <f t="shared" si="510"/>
        <v>S</v>
      </c>
      <c r="I203" s="51" t="str">
        <f t="shared" si="511"/>
        <v>S</v>
      </c>
      <c r="J203" s="51" t="str">
        <f t="shared" si="512"/>
        <v>VG</v>
      </c>
      <c r="K203" s="51" t="str">
        <f t="shared" si="513"/>
        <v>G</v>
      </c>
      <c r="L203" s="52">
        <v>-2.5000000000000001E-2</v>
      </c>
      <c r="M203" s="52" t="str">
        <f t="shared" si="514"/>
        <v>VG</v>
      </c>
      <c r="N203" s="51" t="str">
        <f t="shared" si="515"/>
        <v>G</v>
      </c>
      <c r="O203" s="51" t="str">
        <f t="shared" si="516"/>
        <v>G</v>
      </c>
      <c r="P203" s="51" t="str">
        <f t="shared" si="517"/>
        <v>G</v>
      </c>
      <c r="Q203" s="51">
        <v>0.67</v>
      </c>
      <c r="R203" s="51" t="str">
        <f t="shared" si="518"/>
        <v>S</v>
      </c>
      <c r="S203" s="51" t="str">
        <f t="shared" si="519"/>
        <v>G</v>
      </c>
      <c r="T203" s="51" t="str">
        <f t="shared" si="520"/>
        <v>VG</v>
      </c>
      <c r="U203" s="51" t="str">
        <f t="shared" si="521"/>
        <v>VG</v>
      </c>
      <c r="V203" s="51">
        <v>0.69</v>
      </c>
      <c r="W203" s="51" t="str">
        <f t="shared" si="522"/>
        <v>S</v>
      </c>
      <c r="X203" s="51" t="str">
        <f t="shared" si="523"/>
        <v>S</v>
      </c>
      <c r="Y203" s="51" t="str">
        <f t="shared" si="524"/>
        <v>G</v>
      </c>
      <c r="Z203" s="51" t="str">
        <f t="shared" si="525"/>
        <v>G</v>
      </c>
      <c r="AA203" s="53">
        <v>0.76488069174801598</v>
      </c>
      <c r="AB203" s="53">
        <v>0.68991725054118203</v>
      </c>
      <c r="AC203" s="53">
        <v>10.1443382784535</v>
      </c>
      <c r="AD203" s="53">
        <v>7.1222258413468396</v>
      </c>
      <c r="AE203" s="53">
        <v>0.484891027192693</v>
      </c>
      <c r="AF203" s="53">
        <v>0.55685074253234002</v>
      </c>
      <c r="AG203" s="53">
        <v>0.81843746163333897</v>
      </c>
      <c r="AH203" s="53">
        <v>0.72999307079166997</v>
      </c>
      <c r="AI203" s="54" t="s">
        <v>41</v>
      </c>
      <c r="AJ203" s="54" t="s">
        <v>42</v>
      </c>
      <c r="AK203" s="54" t="s">
        <v>42</v>
      </c>
      <c r="AL203" s="54" t="s">
        <v>41</v>
      </c>
      <c r="AM203" s="54" t="s">
        <v>43</v>
      </c>
      <c r="AN203" s="54" t="s">
        <v>41</v>
      </c>
      <c r="AO203" s="54" t="s">
        <v>41</v>
      </c>
      <c r="AP203" s="54" t="s">
        <v>42</v>
      </c>
      <c r="AR203" s="55" t="s">
        <v>51</v>
      </c>
      <c r="AS203" s="53">
        <v>0.79347932251418196</v>
      </c>
      <c r="AT203" s="53">
        <v>0.80273521066028797</v>
      </c>
      <c r="AU203" s="53">
        <v>6.4806978964083202</v>
      </c>
      <c r="AV203" s="53">
        <v>5.7980864326347703</v>
      </c>
      <c r="AW203" s="53">
        <v>0.454445461508659</v>
      </c>
      <c r="AX203" s="53">
        <v>0.444145009360357</v>
      </c>
      <c r="AY203" s="53">
        <v>0.82084976638971097</v>
      </c>
      <c r="AZ203" s="53">
        <v>0.82746101549721796</v>
      </c>
      <c r="BA203" s="54" t="s">
        <v>41</v>
      </c>
      <c r="BB203" s="54" t="s">
        <v>43</v>
      </c>
      <c r="BC203" s="54" t="s">
        <v>41</v>
      </c>
      <c r="BD203" s="54" t="s">
        <v>41</v>
      </c>
      <c r="BE203" s="54" t="s">
        <v>43</v>
      </c>
      <c r="BF203" s="54" t="s">
        <v>43</v>
      </c>
      <c r="BG203" s="54" t="s">
        <v>41</v>
      </c>
      <c r="BH203" s="54" t="s">
        <v>41</v>
      </c>
      <c r="BI203" s="50">
        <f t="shared" si="526"/>
        <v>1</v>
      </c>
      <c r="BJ203" s="50" t="s">
        <v>51</v>
      </c>
      <c r="BK203" s="53">
        <v>0.77201057728846201</v>
      </c>
      <c r="BL203" s="53">
        <v>0.78145064939357001</v>
      </c>
      <c r="BM203" s="53">
        <v>8.3086932198694807</v>
      </c>
      <c r="BN203" s="53">
        <v>6.9422442839524603</v>
      </c>
      <c r="BO203" s="53">
        <v>0.47748237947754502</v>
      </c>
      <c r="BP203" s="53">
        <v>0.46749262091120802</v>
      </c>
      <c r="BQ203" s="53">
        <v>0.81530771590621798</v>
      </c>
      <c r="BR203" s="53">
        <v>0.81882056470473397</v>
      </c>
      <c r="BS203" s="50" t="s">
        <v>41</v>
      </c>
      <c r="BT203" s="50" t="s">
        <v>41</v>
      </c>
      <c r="BU203" s="50" t="s">
        <v>41</v>
      </c>
      <c r="BV203" s="50" t="s">
        <v>41</v>
      </c>
      <c r="BW203" s="50" t="s">
        <v>43</v>
      </c>
      <c r="BX203" s="50" t="s">
        <v>43</v>
      </c>
      <c r="BY203" s="50" t="s">
        <v>41</v>
      </c>
      <c r="BZ203" s="50" t="s">
        <v>41</v>
      </c>
    </row>
    <row r="204" spans="1:78" s="50" customFormat="1" x14ac:dyDescent="0.3">
      <c r="A204" s="49">
        <v>14162500</v>
      </c>
      <c r="B204" s="50">
        <v>23772909</v>
      </c>
      <c r="C204" s="50" t="s">
        <v>7</v>
      </c>
      <c r="D204" s="50" t="s">
        <v>88</v>
      </c>
      <c r="F204" s="59"/>
      <c r="G204" s="51">
        <v>0.61</v>
      </c>
      <c r="H204" s="51" t="str">
        <f t="shared" si="510"/>
        <v>S</v>
      </c>
      <c r="I204" s="51" t="str">
        <f t="shared" si="511"/>
        <v>S</v>
      </c>
      <c r="J204" s="51" t="str">
        <f t="shared" si="512"/>
        <v>VG</v>
      </c>
      <c r="K204" s="51" t="str">
        <f t="shared" si="513"/>
        <v>G</v>
      </c>
      <c r="L204" s="52">
        <v>5.0999999999999997E-2</v>
      </c>
      <c r="M204" s="52" t="str">
        <f t="shared" si="514"/>
        <v>G</v>
      </c>
      <c r="N204" s="51" t="str">
        <f t="shared" si="515"/>
        <v>G</v>
      </c>
      <c r="O204" s="51" t="str">
        <f t="shared" si="516"/>
        <v>G</v>
      </c>
      <c r="P204" s="51" t="str">
        <f t="shared" si="517"/>
        <v>G</v>
      </c>
      <c r="Q204" s="51">
        <v>0.62</v>
      </c>
      <c r="R204" s="51" t="str">
        <f t="shared" si="518"/>
        <v>S</v>
      </c>
      <c r="S204" s="51" t="str">
        <f t="shared" si="519"/>
        <v>G</v>
      </c>
      <c r="T204" s="51" t="str">
        <f t="shared" si="520"/>
        <v>VG</v>
      </c>
      <c r="U204" s="51" t="str">
        <f t="shared" si="521"/>
        <v>VG</v>
      </c>
      <c r="V204" s="51">
        <v>0.69</v>
      </c>
      <c r="W204" s="51" t="str">
        <f t="shared" si="522"/>
        <v>S</v>
      </c>
      <c r="X204" s="51" t="str">
        <f t="shared" si="523"/>
        <v>S</v>
      </c>
      <c r="Y204" s="51" t="str">
        <f t="shared" si="524"/>
        <v>G</v>
      </c>
      <c r="Z204" s="51" t="str">
        <f t="shared" si="525"/>
        <v>G</v>
      </c>
      <c r="AA204" s="53">
        <v>0.76488069174801598</v>
      </c>
      <c r="AB204" s="53">
        <v>0.68991725054118203</v>
      </c>
      <c r="AC204" s="53">
        <v>10.1443382784535</v>
      </c>
      <c r="AD204" s="53">
        <v>7.1222258413468396</v>
      </c>
      <c r="AE204" s="53">
        <v>0.484891027192693</v>
      </c>
      <c r="AF204" s="53">
        <v>0.55685074253234002</v>
      </c>
      <c r="AG204" s="53">
        <v>0.81843746163333897</v>
      </c>
      <c r="AH204" s="53">
        <v>0.72999307079166997</v>
      </c>
      <c r="AI204" s="54" t="s">
        <v>41</v>
      </c>
      <c r="AJ204" s="54" t="s">
        <v>42</v>
      </c>
      <c r="AK204" s="54" t="s">
        <v>42</v>
      </c>
      <c r="AL204" s="54" t="s">
        <v>41</v>
      </c>
      <c r="AM204" s="54" t="s">
        <v>43</v>
      </c>
      <c r="AN204" s="54" t="s">
        <v>41</v>
      </c>
      <c r="AO204" s="54" t="s">
        <v>41</v>
      </c>
      <c r="AP204" s="54" t="s">
        <v>42</v>
      </c>
      <c r="AR204" s="55" t="s">
        <v>51</v>
      </c>
      <c r="AS204" s="53">
        <v>0.79347932251418196</v>
      </c>
      <c r="AT204" s="53">
        <v>0.80273521066028797</v>
      </c>
      <c r="AU204" s="53">
        <v>6.4806978964083202</v>
      </c>
      <c r="AV204" s="53">
        <v>5.7980864326347703</v>
      </c>
      <c r="AW204" s="53">
        <v>0.454445461508659</v>
      </c>
      <c r="AX204" s="53">
        <v>0.444145009360357</v>
      </c>
      <c r="AY204" s="53">
        <v>0.82084976638971097</v>
      </c>
      <c r="AZ204" s="53">
        <v>0.82746101549721796</v>
      </c>
      <c r="BA204" s="54" t="s">
        <v>41</v>
      </c>
      <c r="BB204" s="54" t="s">
        <v>43</v>
      </c>
      <c r="BC204" s="54" t="s">
        <v>41</v>
      </c>
      <c r="BD204" s="54" t="s">
        <v>41</v>
      </c>
      <c r="BE204" s="54" t="s">
        <v>43</v>
      </c>
      <c r="BF204" s="54" t="s">
        <v>43</v>
      </c>
      <c r="BG204" s="54" t="s">
        <v>41</v>
      </c>
      <c r="BH204" s="54" t="s">
        <v>41</v>
      </c>
      <c r="BI204" s="50">
        <f t="shared" si="526"/>
        <v>1</v>
      </c>
      <c r="BJ204" s="50" t="s">
        <v>51</v>
      </c>
      <c r="BK204" s="53">
        <v>0.77201057728846201</v>
      </c>
      <c r="BL204" s="53">
        <v>0.78145064939357001</v>
      </c>
      <c r="BM204" s="53">
        <v>8.3086932198694807</v>
      </c>
      <c r="BN204" s="53">
        <v>6.9422442839524603</v>
      </c>
      <c r="BO204" s="53">
        <v>0.47748237947754502</v>
      </c>
      <c r="BP204" s="53">
        <v>0.46749262091120802</v>
      </c>
      <c r="BQ204" s="53">
        <v>0.81530771590621798</v>
      </c>
      <c r="BR204" s="53">
        <v>0.81882056470473397</v>
      </c>
      <c r="BS204" s="50" t="s">
        <v>41</v>
      </c>
      <c r="BT204" s="50" t="s">
        <v>41</v>
      </c>
      <c r="BU204" s="50" t="s">
        <v>41</v>
      </c>
      <c r="BV204" s="50" t="s">
        <v>41</v>
      </c>
      <c r="BW204" s="50" t="s">
        <v>43</v>
      </c>
      <c r="BX204" s="50" t="s">
        <v>43</v>
      </c>
      <c r="BY204" s="50" t="s">
        <v>41</v>
      </c>
      <c r="BZ204" s="50" t="s">
        <v>41</v>
      </c>
    </row>
    <row r="205" spans="1:78" s="50" customFormat="1" x14ac:dyDescent="0.3">
      <c r="A205" s="49">
        <v>14162500</v>
      </c>
      <c r="B205" s="50">
        <v>23772909</v>
      </c>
      <c r="C205" s="50" t="s">
        <v>7</v>
      </c>
      <c r="D205" s="50" t="s">
        <v>89</v>
      </c>
      <c r="F205" s="59"/>
      <c r="G205" s="51">
        <v>0.6</v>
      </c>
      <c r="H205" s="51" t="str">
        <f t="shared" si="510"/>
        <v>S</v>
      </c>
      <c r="I205" s="51" t="str">
        <f t="shared" si="511"/>
        <v>S</v>
      </c>
      <c r="J205" s="51" t="str">
        <f t="shared" si="512"/>
        <v>VG</v>
      </c>
      <c r="K205" s="51" t="str">
        <f t="shared" si="513"/>
        <v>G</v>
      </c>
      <c r="L205" s="52">
        <v>0.06</v>
      </c>
      <c r="M205" s="52" t="str">
        <f t="shared" si="514"/>
        <v>G</v>
      </c>
      <c r="N205" s="51" t="str">
        <f t="shared" si="515"/>
        <v>G</v>
      </c>
      <c r="O205" s="51" t="str">
        <f t="shared" si="516"/>
        <v>G</v>
      </c>
      <c r="P205" s="51" t="str">
        <f t="shared" si="517"/>
        <v>G</v>
      </c>
      <c r="Q205" s="51">
        <v>0.62</v>
      </c>
      <c r="R205" s="51" t="str">
        <f t="shared" si="518"/>
        <v>S</v>
      </c>
      <c r="S205" s="51" t="str">
        <f t="shared" si="519"/>
        <v>G</v>
      </c>
      <c r="T205" s="51" t="str">
        <f t="shared" si="520"/>
        <v>VG</v>
      </c>
      <c r="U205" s="51" t="str">
        <f t="shared" si="521"/>
        <v>VG</v>
      </c>
      <c r="V205" s="51">
        <v>0.69</v>
      </c>
      <c r="W205" s="51" t="str">
        <f t="shared" si="522"/>
        <v>S</v>
      </c>
      <c r="X205" s="51" t="str">
        <f t="shared" si="523"/>
        <v>S</v>
      </c>
      <c r="Y205" s="51" t="str">
        <f t="shared" si="524"/>
        <v>G</v>
      </c>
      <c r="Z205" s="51" t="str">
        <f t="shared" si="525"/>
        <v>G</v>
      </c>
      <c r="AA205" s="53">
        <v>0.76488069174801598</v>
      </c>
      <c r="AB205" s="53">
        <v>0.68991725054118203</v>
      </c>
      <c r="AC205" s="53">
        <v>10.1443382784535</v>
      </c>
      <c r="AD205" s="53">
        <v>7.1222258413468396</v>
      </c>
      <c r="AE205" s="53">
        <v>0.484891027192693</v>
      </c>
      <c r="AF205" s="53">
        <v>0.55685074253234002</v>
      </c>
      <c r="AG205" s="53">
        <v>0.81843746163333897</v>
      </c>
      <c r="AH205" s="53">
        <v>0.72999307079166997</v>
      </c>
      <c r="AI205" s="54" t="s">
        <v>41</v>
      </c>
      <c r="AJ205" s="54" t="s">
        <v>42</v>
      </c>
      <c r="AK205" s="54" t="s">
        <v>42</v>
      </c>
      <c r="AL205" s="54" t="s">
        <v>41</v>
      </c>
      <c r="AM205" s="54" t="s">
        <v>43</v>
      </c>
      <c r="AN205" s="54" t="s">
        <v>41</v>
      </c>
      <c r="AO205" s="54" t="s">
        <v>41</v>
      </c>
      <c r="AP205" s="54" t="s">
        <v>42</v>
      </c>
      <c r="AR205" s="55" t="s">
        <v>51</v>
      </c>
      <c r="AS205" s="53">
        <v>0.79347932251418196</v>
      </c>
      <c r="AT205" s="53">
        <v>0.80273521066028797</v>
      </c>
      <c r="AU205" s="53">
        <v>6.4806978964083202</v>
      </c>
      <c r="AV205" s="53">
        <v>5.7980864326347703</v>
      </c>
      <c r="AW205" s="53">
        <v>0.454445461508659</v>
      </c>
      <c r="AX205" s="53">
        <v>0.444145009360357</v>
      </c>
      <c r="AY205" s="53">
        <v>0.82084976638971097</v>
      </c>
      <c r="AZ205" s="53">
        <v>0.82746101549721796</v>
      </c>
      <c r="BA205" s="54" t="s">
        <v>41</v>
      </c>
      <c r="BB205" s="54" t="s">
        <v>43</v>
      </c>
      <c r="BC205" s="54" t="s">
        <v>41</v>
      </c>
      <c r="BD205" s="54" t="s">
        <v>41</v>
      </c>
      <c r="BE205" s="54" t="s">
        <v>43</v>
      </c>
      <c r="BF205" s="54" t="s">
        <v>43</v>
      </c>
      <c r="BG205" s="54" t="s">
        <v>41</v>
      </c>
      <c r="BH205" s="54" t="s">
        <v>41</v>
      </c>
      <c r="BI205" s="50">
        <f t="shared" si="526"/>
        <v>1</v>
      </c>
      <c r="BJ205" s="50" t="s">
        <v>51</v>
      </c>
      <c r="BK205" s="53">
        <v>0.77201057728846201</v>
      </c>
      <c r="BL205" s="53">
        <v>0.78145064939357001</v>
      </c>
      <c r="BM205" s="53">
        <v>8.3086932198694807</v>
      </c>
      <c r="BN205" s="53">
        <v>6.9422442839524603</v>
      </c>
      <c r="BO205" s="53">
        <v>0.47748237947754502</v>
      </c>
      <c r="BP205" s="53">
        <v>0.46749262091120802</v>
      </c>
      <c r="BQ205" s="53">
        <v>0.81530771590621798</v>
      </c>
      <c r="BR205" s="53">
        <v>0.81882056470473397</v>
      </c>
      <c r="BS205" s="50" t="s">
        <v>41</v>
      </c>
      <c r="BT205" s="50" t="s">
        <v>41</v>
      </c>
      <c r="BU205" s="50" t="s">
        <v>41</v>
      </c>
      <c r="BV205" s="50" t="s">
        <v>41</v>
      </c>
      <c r="BW205" s="50" t="s">
        <v>43</v>
      </c>
      <c r="BX205" s="50" t="s">
        <v>43</v>
      </c>
      <c r="BY205" s="50" t="s">
        <v>41</v>
      </c>
      <c r="BZ205" s="50" t="s">
        <v>41</v>
      </c>
    </row>
    <row r="206" spans="1:78" s="50" customFormat="1" x14ac:dyDescent="0.3">
      <c r="A206" s="49">
        <v>14162500</v>
      </c>
      <c r="B206" s="50">
        <v>23772909</v>
      </c>
      <c r="C206" s="50" t="s">
        <v>7</v>
      </c>
      <c r="D206" s="50" t="s">
        <v>105</v>
      </c>
      <c r="F206" s="59"/>
      <c r="G206" s="51">
        <v>0.78</v>
      </c>
      <c r="H206" s="51" t="str">
        <f t="shared" si="510"/>
        <v>G</v>
      </c>
      <c r="I206" s="51" t="str">
        <f t="shared" si="511"/>
        <v>S</v>
      </c>
      <c r="J206" s="51" t="str">
        <f t="shared" si="512"/>
        <v>VG</v>
      </c>
      <c r="K206" s="51" t="str">
        <f t="shared" si="513"/>
        <v>G</v>
      </c>
      <c r="L206" s="52">
        <v>6.2E-2</v>
      </c>
      <c r="M206" s="52" t="str">
        <f t="shared" si="514"/>
        <v>G</v>
      </c>
      <c r="N206" s="51" t="str">
        <f t="shared" si="515"/>
        <v>G</v>
      </c>
      <c r="O206" s="51" t="str">
        <f t="shared" si="516"/>
        <v>G</v>
      </c>
      <c r="P206" s="51" t="str">
        <f t="shared" si="517"/>
        <v>G</v>
      </c>
      <c r="Q206" s="51">
        <v>0.47</v>
      </c>
      <c r="R206" s="51" t="str">
        <f t="shared" si="518"/>
        <v>VG</v>
      </c>
      <c r="S206" s="51" t="str">
        <f t="shared" si="519"/>
        <v>G</v>
      </c>
      <c r="T206" s="51" t="str">
        <f t="shared" si="520"/>
        <v>VG</v>
      </c>
      <c r="U206" s="51" t="str">
        <f t="shared" si="521"/>
        <v>VG</v>
      </c>
      <c r="V206" s="51">
        <v>0.82</v>
      </c>
      <c r="W206" s="51" t="str">
        <f t="shared" si="522"/>
        <v>G</v>
      </c>
      <c r="X206" s="51" t="str">
        <f t="shared" si="523"/>
        <v>S</v>
      </c>
      <c r="Y206" s="51" t="str">
        <f t="shared" si="524"/>
        <v>G</v>
      </c>
      <c r="Z206" s="51" t="str">
        <f t="shared" si="525"/>
        <v>G</v>
      </c>
      <c r="AA206" s="53">
        <v>0.76488069174801598</v>
      </c>
      <c r="AB206" s="53">
        <v>0.68991725054118203</v>
      </c>
      <c r="AC206" s="53">
        <v>10.1443382784535</v>
      </c>
      <c r="AD206" s="53">
        <v>7.1222258413468396</v>
      </c>
      <c r="AE206" s="53">
        <v>0.484891027192693</v>
      </c>
      <c r="AF206" s="53">
        <v>0.55685074253234002</v>
      </c>
      <c r="AG206" s="53">
        <v>0.81843746163333897</v>
      </c>
      <c r="AH206" s="53">
        <v>0.72999307079166997</v>
      </c>
      <c r="AI206" s="54" t="s">
        <v>41</v>
      </c>
      <c r="AJ206" s="54" t="s">
        <v>42</v>
      </c>
      <c r="AK206" s="54" t="s">
        <v>42</v>
      </c>
      <c r="AL206" s="54" t="s">
        <v>41</v>
      </c>
      <c r="AM206" s="54" t="s">
        <v>43</v>
      </c>
      <c r="AN206" s="54" t="s">
        <v>41</v>
      </c>
      <c r="AO206" s="54" t="s">
        <v>41</v>
      </c>
      <c r="AP206" s="54" t="s">
        <v>42</v>
      </c>
      <c r="AR206" s="55" t="s">
        <v>51</v>
      </c>
      <c r="AS206" s="53">
        <v>0.79347932251418196</v>
      </c>
      <c r="AT206" s="53">
        <v>0.80273521066028797</v>
      </c>
      <c r="AU206" s="53">
        <v>6.4806978964083202</v>
      </c>
      <c r="AV206" s="53">
        <v>5.7980864326347703</v>
      </c>
      <c r="AW206" s="53">
        <v>0.454445461508659</v>
      </c>
      <c r="AX206" s="53">
        <v>0.444145009360357</v>
      </c>
      <c r="AY206" s="53">
        <v>0.82084976638971097</v>
      </c>
      <c r="AZ206" s="53">
        <v>0.82746101549721796</v>
      </c>
      <c r="BA206" s="54" t="s">
        <v>41</v>
      </c>
      <c r="BB206" s="54" t="s">
        <v>43</v>
      </c>
      <c r="BC206" s="54" t="s">
        <v>41</v>
      </c>
      <c r="BD206" s="54" t="s">
        <v>41</v>
      </c>
      <c r="BE206" s="54" t="s">
        <v>43</v>
      </c>
      <c r="BF206" s="54" t="s">
        <v>43</v>
      </c>
      <c r="BG206" s="54" t="s">
        <v>41</v>
      </c>
      <c r="BH206" s="54" t="s">
        <v>41</v>
      </c>
      <c r="BI206" s="50">
        <f t="shared" si="526"/>
        <v>1</v>
      </c>
      <c r="BJ206" s="50" t="s">
        <v>51</v>
      </c>
      <c r="BK206" s="53">
        <v>0.77201057728846201</v>
      </c>
      <c r="BL206" s="53">
        <v>0.78145064939357001</v>
      </c>
      <c r="BM206" s="53">
        <v>8.3086932198694807</v>
      </c>
      <c r="BN206" s="53">
        <v>6.9422442839524603</v>
      </c>
      <c r="BO206" s="53">
        <v>0.47748237947754502</v>
      </c>
      <c r="BP206" s="53">
        <v>0.46749262091120802</v>
      </c>
      <c r="BQ206" s="53">
        <v>0.81530771590621798</v>
      </c>
      <c r="BR206" s="53">
        <v>0.81882056470473397</v>
      </c>
      <c r="BS206" s="50" t="s">
        <v>41</v>
      </c>
      <c r="BT206" s="50" t="s">
        <v>41</v>
      </c>
      <c r="BU206" s="50" t="s">
        <v>41</v>
      </c>
      <c r="BV206" s="50" t="s">
        <v>41</v>
      </c>
      <c r="BW206" s="50" t="s">
        <v>43</v>
      </c>
      <c r="BX206" s="50" t="s">
        <v>43</v>
      </c>
      <c r="BY206" s="50" t="s">
        <v>41</v>
      </c>
      <c r="BZ206" s="50" t="s">
        <v>41</v>
      </c>
    </row>
    <row r="207" spans="1:78" s="50" customFormat="1" x14ac:dyDescent="0.3">
      <c r="A207" s="49">
        <v>14162500</v>
      </c>
      <c r="B207" s="50">
        <v>23772909</v>
      </c>
      <c r="C207" s="50" t="s">
        <v>7</v>
      </c>
      <c r="D207" s="50" t="s">
        <v>110</v>
      </c>
      <c r="F207" s="59"/>
      <c r="G207" s="51">
        <v>0.75</v>
      </c>
      <c r="H207" s="51" t="str">
        <f t="shared" si="510"/>
        <v>G</v>
      </c>
      <c r="I207" s="51" t="str">
        <f t="shared" si="511"/>
        <v>S</v>
      </c>
      <c r="J207" s="51" t="str">
        <f t="shared" si="512"/>
        <v>VG</v>
      </c>
      <c r="K207" s="51" t="str">
        <f t="shared" si="513"/>
        <v>G</v>
      </c>
      <c r="L207" s="52">
        <v>4.0000000000000001E-3</v>
      </c>
      <c r="M207" s="52" t="str">
        <f t="shared" si="514"/>
        <v>VG</v>
      </c>
      <c r="N207" s="51" t="str">
        <f t="shared" si="515"/>
        <v>G</v>
      </c>
      <c r="O207" s="51" t="str">
        <f t="shared" si="516"/>
        <v>G</v>
      </c>
      <c r="P207" s="51" t="str">
        <f t="shared" si="517"/>
        <v>G</v>
      </c>
      <c r="Q207" s="51">
        <v>0.5</v>
      </c>
      <c r="R207" s="51" t="str">
        <f t="shared" si="518"/>
        <v>VG</v>
      </c>
      <c r="S207" s="51" t="str">
        <f t="shared" si="519"/>
        <v>G</v>
      </c>
      <c r="T207" s="51" t="str">
        <f t="shared" si="520"/>
        <v>VG</v>
      </c>
      <c r="U207" s="51" t="str">
        <f t="shared" si="521"/>
        <v>VG</v>
      </c>
      <c r="V207" s="51">
        <v>0.82</v>
      </c>
      <c r="W207" s="51" t="str">
        <f t="shared" si="522"/>
        <v>G</v>
      </c>
      <c r="X207" s="51" t="str">
        <f t="shared" si="523"/>
        <v>S</v>
      </c>
      <c r="Y207" s="51" t="str">
        <f t="shared" si="524"/>
        <v>G</v>
      </c>
      <c r="Z207" s="51" t="str">
        <f t="shared" si="525"/>
        <v>G</v>
      </c>
      <c r="AA207" s="53">
        <v>0.76488069174801598</v>
      </c>
      <c r="AB207" s="53">
        <v>0.68991725054118203</v>
      </c>
      <c r="AC207" s="53">
        <v>10.1443382784535</v>
      </c>
      <c r="AD207" s="53">
        <v>7.1222258413468396</v>
      </c>
      <c r="AE207" s="53">
        <v>0.484891027192693</v>
      </c>
      <c r="AF207" s="53">
        <v>0.55685074253234002</v>
      </c>
      <c r="AG207" s="53">
        <v>0.81843746163333897</v>
      </c>
      <c r="AH207" s="53">
        <v>0.72999307079166997</v>
      </c>
      <c r="AI207" s="54" t="s">
        <v>41</v>
      </c>
      <c r="AJ207" s="54" t="s">
        <v>42</v>
      </c>
      <c r="AK207" s="54" t="s">
        <v>42</v>
      </c>
      <c r="AL207" s="54" t="s">
        <v>41</v>
      </c>
      <c r="AM207" s="54" t="s">
        <v>43</v>
      </c>
      <c r="AN207" s="54" t="s">
        <v>41</v>
      </c>
      <c r="AO207" s="54" t="s">
        <v>41</v>
      </c>
      <c r="AP207" s="54" t="s">
        <v>42</v>
      </c>
      <c r="AR207" s="55" t="s">
        <v>51</v>
      </c>
      <c r="AS207" s="53">
        <v>0.79347932251418196</v>
      </c>
      <c r="AT207" s="53">
        <v>0.80273521066028797</v>
      </c>
      <c r="AU207" s="53">
        <v>6.4806978964083202</v>
      </c>
      <c r="AV207" s="53">
        <v>5.7980864326347703</v>
      </c>
      <c r="AW207" s="53">
        <v>0.454445461508659</v>
      </c>
      <c r="AX207" s="53">
        <v>0.444145009360357</v>
      </c>
      <c r="AY207" s="53">
        <v>0.82084976638971097</v>
      </c>
      <c r="AZ207" s="53">
        <v>0.82746101549721796</v>
      </c>
      <c r="BA207" s="54" t="s">
        <v>41</v>
      </c>
      <c r="BB207" s="54" t="s">
        <v>43</v>
      </c>
      <c r="BC207" s="54" t="s">
        <v>41</v>
      </c>
      <c r="BD207" s="54" t="s">
        <v>41</v>
      </c>
      <c r="BE207" s="54" t="s">
        <v>43</v>
      </c>
      <c r="BF207" s="54" t="s">
        <v>43</v>
      </c>
      <c r="BG207" s="54" t="s">
        <v>41</v>
      </c>
      <c r="BH207" s="54" t="s">
        <v>41</v>
      </c>
      <c r="BI207" s="50">
        <f t="shared" si="526"/>
        <v>1</v>
      </c>
      <c r="BJ207" s="50" t="s">
        <v>51</v>
      </c>
      <c r="BK207" s="53">
        <v>0.77201057728846201</v>
      </c>
      <c r="BL207" s="53">
        <v>0.78145064939357001</v>
      </c>
      <c r="BM207" s="53">
        <v>8.3086932198694807</v>
      </c>
      <c r="BN207" s="53">
        <v>6.9422442839524603</v>
      </c>
      <c r="BO207" s="53">
        <v>0.47748237947754502</v>
      </c>
      <c r="BP207" s="53">
        <v>0.46749262091120802</v>
      </c>
      <c r="BQ207" s="53">
        <v>0.81530771590621798</v>
      </c>
      <c r="BR207" s="53">
        <v>0.81882056470473397</v>
      </c>
      <c r="BS207" s="50" t="s">
        <v>41</v>
      </c>
      <c r="BT207" s="50" t="s">
        <v>41</v>
      </c>
      <c r="BU207" s="50" t="s">
        <v>41</v>
      </c>
      <c r="BV207" s="50" t="s">
        <v>41</v>
      </c>
      <c r="BW207" s="50" t="s">
        <v>43</v>
      </c>
      <c r="BX207" s="50" t="s">
        <v>43</v>
      </c>
      <c r="BY207" s="50" t="s">
        <v>41</v>
      </c>
      <c r="BZ207" s="50" t="s">
        <v>41</v>
      </c>
    </row>
    <row r="208" spans="1:78" s="50" customFormat="1" x14ac:dyDescent="0.3">
      <c r="A208" s="49">
        <v>14162500</v>
      </c>
      <c r="B208" s="50">
        <v>23772909</v>
      </c>
      <c r="C208" s="50" t="s">
        <v>7</v>
      </c>
      <c r="D208" s="50" t="s">
        <v>117</v>
      </c>
      <c r="F208" s="59"/>
      <c r="G208" s="51">
        <v>0.76</v>
      </c>
      <c r="H208" s="51" t="str">
        <f t="shared" si="510"/>
        <v>G</v>
      </c>
      <c r="I208" s="51" t="str">
        <f t="shared" si="511"/>
        <v>S</v>
      </c>
      <c r="J208" s="51" t="str">
        <f t="shared" si="512"/>
        <v>VG</v>
      </c>
      <c r="K208" s="51" t="str">
        <f t="shared" si="513"/>
        <v>G</v>
      </c>
      <c r="L208" s="52">
        <v>4.0000000000000001E-3</v>
      </c>
      <c r="M208" s="52" t="str">
        <f t="shared" si="514"/>
        <v>VG</v>
      </c>
      <c r="N208" s="51" t="str">
        <f t="shared" si="515"/>
        <v>G</v>
      </c>
      <c r="O208" s="51" t="str">
        <f t="shared" si="516"/>
        <v>G</v>
      </c>
      <c r="P208" s="51" t="str">
        <f t="shared" si="517"/>
        <v>G</v>
      </c>
      <c r="Q208" s="51">
        <v>0.49</v>
      </c>
      <c r="R208" s="51" t="str">
        <f t="shared" si="518"/>
        <v>VG</v>
      </c>
      <c r="S208" s="51" t="str">
        <f t="shared" si="519"/>
        <v>G</v>
      </c>
      <c r="T208" s="51" t="str">
        <f t="shared" si="520"/>
        <v>VG</v>
      </c>
      <c r="U208" s="51" t="str">
        <f t="shared" si="521"/>
        <v>VG</v>
      </c>
      <c r="V208" s="51">
        <v>0.82</v>
      </c>
      <c r="W208" s="51" t="str">
        <f t="shared" si="522"/>
        <v>G</v>
      </c>
      <c r="X208" s="51" t="str">
        <f t="shared" si="523"/>
        <v>S</v>
      </c>
      <c r="Y208" s="51" t="str">
        <f t="shared" si="524"/>
        <v>G</v>
      </c>
      <c r="Z208" s="51" t="str">
        <f t="shared" si="525"/>
        <v>G</v>
      </c>
      <c r="AA208" s="53">
        <v>0.76488069174801598</v>
      </c>
      <c r="AB208" s="53">
        <v>0.68991725054118203</v>
      </c>
      <c r="AC208" s="53">
        <v>10.1443382784535</v>
      </c>
      <c r="AD208" s="53">
        <v>7.1222258413468396</v>
      </c>
      <c r="AE208" s="53">
        <v>0.484891027192693</v>
      </c>
      <c r="AF208" s="53">
        <v>0.55685074253234002</v>
      </c>
      <c r="AG208" s="53">
        <v>0.81843746163333897</v>
      </c>
      <c r="AH208" s="53">
        <v>0.72999307079166997</v>
      </c>
      <c r="AI208" s="54" t="s">
        <v>41</v>
      </c>
      <c r="AJ208" s="54" t="s">
        <v>42</v>
      </c>
      <c r="AK208" s="54" t="s">
        <v>42</v>
      </c>
      <c r="AL208" s="54" t="s">
        <v>41</v>
      </c>
      <c r="AM208" s="54" t="s">
        <v>43</v>
      </c>
      <c r="AN208" s="54" t="s">
        <v>41</v>
      </c>
      <c r="AO208" s="54" t="s">
        <v>41</v>
      </c>
      <c r="AP208" s="54" t="s">
        <v>42</v>
      </c>
      <c r="AR208" s="55" t="s">
        <v>51</v>
      </c>
      <c r="AS208" s="53">
        <v>0.79347932251418196</v>
      </c>
      <c r="AT208" s="53">
        <v>0.80273521066028797</v>
      </c>
      <c r="AU208" s="53">
        <v>6.4806978964083202</v>
      </c>
      <c r="AV208" s="53">
        <v>5.7980864326347703</v>
      </c>
      <c r="AW208" s="53">
        <v>0.454445461508659</v>
      </c>
      <c r="AX208" s="53">
        <v>0.444145009360357</v>
      </c>
      <c r="AY208" s="53">
        <v>0.82084976638971097</v>
      </c>
      <c r="AZ208" s="53">
        <v>0.82746101549721796</v>
      </c>
      <c r="BA208" s="54" t="s">
        <v>41</v>
      </c>
      <c r="BB208" s="54" t="s">
        <v>43</v>
      </c>
      <c r="BC208" s="54" t="s">
        <v>41</v>
      </c>
      <c r="BD208" s="54" t="s">
        <v>41</v>
      </c>
      <c r="BE208" s="54" t="s">
        <v>43</v>
      </c>
      <c r="BF208" s="54" t="s">
        <v>43</v>
      </c>
      <c r="BG208" s="54" t="s">
        <v>41</v>
      </c>
      <c r="BH208" s="54" t="s">
        <v>41</v>
      </c>
      <c r="BI208" s="50">
        <f t="shared" si="526"/>
        <v>1</v>
      </c>
      <c r="BJ208" s="50" t="s">
        <v>51</v>
      </c>
      <c r="BK208" s="53">
        <v>0.77201057728846201</v>
      </c>
      <c r="BL208" s="53">
        <v>0.78145064939357001</v>
      </c>
      <c r="BM208" s="53">
        <v>8.3086932198694807</v>
      </c>
      <c r="BN208" s="53">
        <v>6.9422442839524603</v>
      </c>
      <c r="BO208" s="53">
        <v>0.47748237947754502</v>
      </c>
      <c r="BP208" s="53">
        <v>0.46749262091120802</v>
      </c>
      <c r="BQ208" s="53">
        <v>0.81530771590621798</v>
      </c>
      <c r="BR208" s="53">
        <v>0.81882056470473397</v>
      </c>
      <c r="BS208" s="50" t="s">
        <v>41</v>
      </c>
      <c r="BT208" s="50" t="s">
        <v>41</v>
      </c>
      <c r="BU208" s="50" t="s">
        <v>41</v>
      </c>
      <c r="BV208" s="50" t="s">
        <v>41</v>
      </c>
      <c r="BW208" s="50" t="s">
        <v>43</v>
      </c>
      <c r="BX208" s="50" t="s">
        <v>43</v>
      </c>
      <c r="BY208" s="50" t="s">
        <v>41</v>
      </c>
      <c r="BZ208" s="50" t="s">
        <v>41</v>
      </c>
    </row>
    <row r="209" spans="1:78" s="50" customFormat="1" x14ac:dyDescent="0.3">
      <c r="A209" s="49">
        <v>14162500</v>
      </c>
      <c r="B209" s="50">
        <v>23772909</v>
      </c>
      <c r="C209" s="50" t="s">
        <v>7</v>
      </c>
      <c r="D209" s="50" t="s">
        <v>118</v>
      </c>
      <c r="F209" s="59"/>
      <c r="G209" s="51">
        <v>0.76</v>
      </c>
      <c r="H209" s="51" t="str">
        <f t="shared" si="510"/>
        <v>G</v>
      </c>
      <c r="I209" s="51" t="str">
        <f t="shared" si="511"/>
        <v>S</v>
      </c>
      <c r="J209" s="51" t="str">
        <f t="shared" si="512"/>
        <v>VG</v>
      </c>
      <c r="K209" s="51" t="str">
        <f t="shared" si="513"/>
        <v>G</v>
      </c>
      <c r="L209" s="52">
        <v>0</v>
      </c>
      <c r="M209" s="52" t="str">
        <f t="shared" si="514"/>
        <v>VG</v>
      </c>
      <c r="N209" s="51" t="str">
        <f t="shared" si="515"/>
        <v>G</v>
      </c>
      <c r="O209" s="51" t="str">
        <f t="shared" si="516"/>
        <v>G</v>
      </c>
      <c r="P209" s="51" t="str">
        <f t="shared" si="517"/>
        <v>G</v>
      </c>
      <c r="Q209" s="51">
        <v>0.49</v>
      </c>
      <c r="R209" s="51" t="str">
        <f t="shared" si="518"/>
        <v>VG</v>
      </c>
      <c r="S209" s="51" t="str">
        <f t="shared" si="519"/>
        <v>G</v>
      </c>
      <c r="T209" s="51" t="str">
        <f t="shared" si="520"/>
        <v>VG</v>
      </c>
      <c r="U209" s="51" t="str">
        <f t="shared" si="521"/>
        <v>VG</v>
      </c>
      <c r="V209" s="51">
        <v>0.81</v>
      </c>
      <c r="W209" s="51" t="str">
        <f t="shared" si="522"/>
        <v>G</v>
      </c>
      <c r="X209" s="51" t="str">
        <f t="shared" si="523"/>
        <v>S</v>
      </c>
      <c r="Y209" s="51" t="str">
        <f t="shared" si="524"/>
        <v>G</v>
      </c>
      <c r="Z209" s="51" t="str">
        <f t="shared" si="525"/>
        <v>G</v>
      </c>
      <c r="AA209" s="53">
        <v>0.76488069174801598</v>
      </c>
      <c r="AB209" s="53">
        <v>0.68991725054118203</v>
      </c>
      <c r="AC209" s="53">
        <v>10.1443382784535</v>
      </c>
      <c r="AD209" s="53">
        <v>7.1222258413468396</v>
      </c>
      <c r="AE209" s="53">
        <v>0.484891027192693</v>
      </c>
      <c r="AF209" s="53">
        <v>0.55685074253234002</v>
      </c>
      <c r="AG209" s="53">
        <v>0.81843746163333897</v>
      </c>
      <c r="AH209" s="53">
        <v>0.72999307079166997</v>
      </c>
      <c r="AI209" s="54" t="s">
        <v>41</v>
      </c>
      <c r="AJ209" s="54" t="s">
        <v>42</v>
      </c>
      <c r="AK209" s="54" t="s">
        <v>42</v>
      </c>
      <c r="AL209" s="54" t="s">
        <v>41</v>
      </c>
      <c r="AM209" s="54" t="s">
        <v>43</v>
      </c>
      <c r="AN209" s="54" t="s">
        <v>41</v>
      </c>
      <c r="AO209" s="54" t="s">
        <v>41</v>
      </c>
      <c r="AP209" s="54" t="s">
        <v>42</v>
      </c>
      <c r="AR209" s="55" t="s">
        <v>51</v>
      </c>
      <c r="AS209" s="53">
        <v>0.79347932251418196</v>
      </c>
      <c r="AT209" s="53">
        <v>0.80273521066028797</v>
      </c>
      <c r="AU209" s="53">
        <v>6.4806978964083202</v>
      </c>
      <c r="AV209" s="53">
        <v>5.7980864326347703</v>
      </c>
      <c r="AW209" s="53">
        <v>0.454445461508659</v>
      </c>
      <c r="AX209" s="53">
        <v>0.444145009360357</v>
      </c>
      <c r="AY209" s="53">
        <v>0.82084976638971097</v>
      </c>
      <c r="AZ209" s="53">
        <v>0.82746101549721796</v>
      </c>
      <c r="BA209" s="54" t="s">
        <v>41</v>
      </c>
      <c r="BB209" s="54" t="s">
        <v>43</v>
      </c>
      <c r="BC209" s="54" t="s">
        <v>41</v>
      </c>
      <c r="BD209" s="54" t="s">
        <v>41</v>
      </c>
      <c r="BE209" s="54" t="s">
        <v>43</v>
      </c>
      <c r="BF209" s="54" t="s">
        <v>43</v>
      </c>
      <c r="BG209" s="54" t="s">
        <v>41</v>
      </c>
      <c r="BH209" s="54" t="s">
        <v>41</v>
      </c>
      <c r="BI209" s="50">
        <f t="shared" si="526"/>
        <v>1</v>
      </c>
      <c r="BJ209" s="50" t="s">
        <v>51</v>
      </c>
      <c r="BK209" s="53">
        <v>0.77201057728846201</v>
      </c>
      <c r="BL209" s="53">
        <v>0.78145064939357001</v>
      </c>
      <c r="BM209" s="53">
        <v>8.3086932198694807</v>
      </c>
      <c r="BN209" s="53">
        <v>6.9422442839524603</v>
      </c>
      <c r="BO209" s="53">
        <v>0.47748237947754502</v>
      </c>
      <c r="BP209" s="53">
        <v>0.46749262091120802</v>
      </c>
      <c r="BQ209" s="53">
        <v>0.81530771590621798</v>
      </c>
      <c r="BR209" s="53">
        <v>0.81882056470473397</v>
      </c>
      <c r="BS209" s="50" t="s">
        <v>41</v>
      </c>
      <c r="BT209" s="50" t="s">
        <v>41</v>
      </c>
      <c r="BU209" s="50" t="s">
        <v>41</v>
      </c>
      <c r="BV209" s="50" t="s">
        <v>41</v>
      </c>
      <c r="BW209" s="50" t="s">
        <v>43</v>
      </c>
      <c r="BX209" s="50" t="s">
        <v>43</v>
      </c>
      <c r="BY209" s="50" t="s">
        <v>41</v>
      </c>
      <c r="BZ209" s="50" t="s">
        <v>41</v>
      </c>
    </row>
    <row r="210" spans="1:78" s="50" customFormat="1" x14ac:dyDescent="0.3">
      <c r="A210" s="49">
        <v>14162500</v>
      </c>
      <c r="B210" s="50">
        <v>23772909</v>
      </c>
      <c r="C210" s="50" t="s">
        <v>7</v>
      </c>
      <c r="D210" s="50" t="s">
        <v>121</v>
      </c>
      <c r="F210" s="59"/>
      <c r="G210" s="51">
        <v>0.76</v>
      </c>
      <c r="H210" s="51" t="str">
        <f t="shared" si="510"/>
        <v>G</v>
      </c>
      <c r="I210" s="51" t="str">
        <f t="shared" si="511"/>
        <v>S</v>
      </c>
      <c r="J210" s="51" t="str">
        <f t="shared" si="512"/>
        <v>VG</v>
      </c>
      <c r="K210" s="51" t="str">
        <f t="shared" si="513"/>
        <v>G</v>
      </c>
      <c r="L210" s="52">
        <v>2E-3</v>
      </c>
      <c r="M210" s="52" t="str">
        <f t="shared" si="514"/>
        <v>VG</v>
      </c>
      <c r="N210" s="51" t="str">
        <f t="shared" si="515"/>
        <v>G</v>
      </c>
      <c r="O210" s="51" t="str">
        <f t="shared" si="516"/>
        <v>G</v>
      </c>
      <c r="P210" s="51" t="str">
        <f t="shared" si="517"/>
        <v>G</v>
      </c>
      <c r="Q210" s="51">
        <v>0.49</v>
      </c>
      <c r="R210" s="51" t="str">
        <f t="shared" si="518"/>
        <v>VG</v>
      </c>
      <c r="S210" s="51" t="str">
        <f t="shared" si="519"/>
        <v>G</v>
      </c>
      <c r="T210" s="51" t="str">
        <f t="shared" si="520"/>
        <v>VG</v>
      </c>
      <c r="U210" s="51" t="str">
        <f t="shared" si="521"/>
        <v>VG</v>
      </c>
      <c r="V210" s="51">
        <v>0.81</v>
      </c>
      <c r="W210" s="51" t="str">
        <f t="shared" si="522"/>
        <v>G</v>
      </c>
      <c r="X210" s="51" t="str">
        <f t="shared" si="523"/>
        <v>S</v>
      </c>
      <c r="Y210" s="51" t="str">
        <f t="shared" si="524"/>
        <v>G</v>
      </c>
      <c r="Z210" s="51" t="str">
        <f t="shared" si="525"/>
        <v>G</v>
      </c>
      <c r="AA210" s="53">
        <v>0.76488069174801598</v>
      </c>
      <c r="AB210" s="53">
        <v>0.68991725054118203</v>
      </c>
      <c r="AC210" s="53">
        <v>10.1443382784535</v>
      </c>
      <c r="AD210" s="53">
        <v>7.1222258413468396</v>
      </c>
      <c r="AE210" s="53">
        <v>0.484891027192693</v>
      </c>
      <c r="AF210" s="53">
        <v>0.55685074253234002</v>
      </c>
      <c r="AG210" s="53">
        <v>0.81843746163333897</v>
      </c>
      <c r="AH210" s="53">
        <v>0.72999307079166997</v>
      </c>
      <c r="AI210" s="54" t="s">
        <v>41</v>
      </c>
      <c r="AJ210" s="54" t="s">
        <v>42</v>
      </c>
      <c r="AK210" s="54" t="s">
        <v>42</v>
      </c>
      <c r="AL210" s="54" t="s">
        <v>41</v>
      </c>
      <c r="AM210" s="54" t="s">
        <v>43</v>
      </c>
      <c r="AN210" s="54" t="s">
        <v>41</v>
      </c>
      <c r="AO210" s="54" t="s">
        <v>41</v>
      </c>
      <c r="AP210" s="54" t="s">
        <v>42</v>
      </c>
      <c r="AR210" s="55" t="s">
        <v>51</v>
      </c>
      <c r="AS210" s="53">
        <v>0.79347932251418196</v>
      </c>
      <c r="AT210" s="53">
        <v>0.80273521066028797</v>
      </c>
      <c r="AU210" s="53">
        <v>6.4806978964083202</v>
      </c>
      <c r="AV210" s="53">
        <v>5.7980864326347703</v>
      </c>
      <c r="AW210" s="53">
        <v>0.454445461508659</v>
      </c>
      <c r="AX210" s="53">
        <v>0.444145009360357</v>
      </c>
      <c r="AY210" s="53">
        <v>0.82084976638971097</v>
      </c>
      <c r="AZ210" s="53">
        <v>0.82746101549721796</v>
      </c>
      <c r="BA210" s="54" t="s">
        <v>41</v>
      </c>
      <c r="BB210" s="54" t="s">
        <v>43</v>
      </c>
      <c r="BC210" s="54" t="s">
        <v>41</v>
      </c>
      <c r="BD210" s="54" t="s">
        <v>41</v>
      </c>
      <c r="BE210" s="54" t="s">
        <v>43</v>
      </c>
      <c r="BF210" s="54" t="s">
        <v>43</v>
      </c>
      <c r="BG210" s="54" t="s">
        <v>41</v>
      </c>
      <c r="BH210" s="54" t="s">
        <v>41</v>
      </c>
      <c r="BI210" s="50">
        <f t="shared" si="526"/>
        <v>1</v>
      </c>
      <c r="BJ210" s="50" t="s">
        <v>51</v>
      </c>
      <c r="BK210" s="53">
        <v>0.77201057728846201</v>
      </c>
      <c r="BL210" s="53">
        <v>0.78145064939357001</v>
      </c>
      <c r="BM210" s="53">
        <v>8.3086932198694807</v>
      </c>
      <c r="BN210" s="53">
        <v>6.9422442839524603</v>
      </c>
      <c r="BO210" s="53">
        <v>0.47748237947754502</v>
      </c>
      <c r="BP210" s="53">
        <v>0.46749262091120802</v>
      </c>
      <c r="BQ210" s="53">
        <v>0.81530771590621798</v>
      </c>
      <c r="BR210" s="53">
        <v>0.81882056470473397</v>
      </c>
      <c r="BS210" s="50" t="s">
        <v>41</v>
      </c>
      <c r="BT210" s="50" t="s">
        <v>41</v>
      </c>
      <c r="BU210" s="50" t="s">
        <v>41</v>
      </c>
      <c r="BV210" s="50" t="s">
        <v>41</v>
      </c>
      <c r="BW210" s="50" t="s">
        <v>43</v>
      </c>
      <c r="BX210" s="50" t="s">
        <v>43</v>
      </c>
      <c r="BY210" s="50" t="s">
        <v>41</v>
      </c>
      <c r="BZ210" s="50" t="s">
        <v>41</v>
      </c>
    </row>
    <row r="211" spans="1:78" s="50" customFormat="1" x14ac:dyDescent="0.3">
      <c r="A211" s="49">
        <v>14162500</v>
      </c>
      <c r="B211" s="50">
        <v>23772909</v>
      </c>
      <c r="C211" s="50" t="s">
        <v>7</v>
      </c>
      <c r="D211" s="50" t="s">
        <v>133</v>
      </c>
      <c r="F211" s="59"/>
      <c r="G211" s="51">
        <v>0.75</v>
      </c>
      <c r="H211" s="51" t="str">
        <f t="shared" si="510"/>
        <v>G</v>
      </c>
      <c r="I211" s="51" t="str">
        <f t="shared" si="511"/>
        <v>S</v>
      </c>
      <c r="J211" s="51" t="str">
        <f t="shared" si="512"/>
        <v>VG</v>
      </c>
      <c r="K211" s="51" t="str">
        <f t="shared" si="513"/>
        <v>G</v>
      </c>
      <c r="L211" s="52">
        <v>-1E-3</v>
      </c>
      <c r="M211" s="52" t="str">
        <f t="shared" si="514"/>
        <v>VG</v>
      </c>
      <c r="N211" s="51" t="str">
        <f t="shared" si="515"/>
        <v>G</v>
      </c>
      <c r="O211" s="51" t="str">
        <f t="shared" si="516"/>
        <v>G</v>
      </c>
      <c r="P211" s="51" t="str">
        <f t="shared" si="517"/>
        <v>G</v>
      </c>
      <c r="Q211" s="51">
        <v>0.5</v>
      </c>
      <c r="R211" s="51" t="str">
        <f t="shared" si="518"/>
        <v>VG</v>
      </c>
      <c r="S211" s="51" t="str">
        <f t="shared" si="519"/>
        <v>G</v>
      </c>
      <c r="T211" s="51" t="str">
        <f t="shared" si="520"/>
        <v>VG</v>
      </c>
      <c r="U211" s="51" t="str">
        <f t="shared" si="521"/>
        <v>VG</v>
      </c>
      <c r="V211" s="51">
        <v>0.81</v>
      </c>
      <c r="W211" s="51" t="str">
        <f t="shared" si="522"/>
        <v>G</v>
      </c>
      <c r="X211" s="51" t="str">
        <f t="shared" si="523"/>
        <v>S</v>
      </c>
      <c r="Y211" s="51" t="str">
        <f t="shared" si="524"/>
        <v>G</v>
      </c>
      <c r="Z211" s="51" t="str">
        <f t="shared" si="525"/>
        <v>G</v>
      </c>
      <c r="AA211" s="53">
        <v>0.76488069174801598</v>
      </c>
      <c r="AB211" s="53">
        <v>0.68991725054118203</v>
      </c>
      <c r="AC211" s="53">
        <v>10.1443382784535</v>
      </c>
      <c r="AD211" s="53">
        <v>7.1222258413468396</v>
      </c>
      <c r="AE211" s="53">
        <v>0.484891027192693</v>
      </c>
      <c r="AF211" s="53">
        <v>0.55685074253234002</v>
      </c>
      <c r="AG211" s="53">
        <v>0.81843746163333897</v>
      </c>
      <c r="AH211" s="53">
        <v>0.72999307079166997</v>
      </c>
      <c r="AI211" s="54" t="s">
        <v>41</v>
      </c>
      <c r="AJ211" s="54" t="s">
        <v>42</v>
      </c>
      <c r="AK211" s="54" t="s">
        <v>42</v>
      </c>
      <c r="AL211" s="54" t="s">
        <v>41</v>
      </c>
      <c r="AM211" s="54" t="s">
        <v>43</v>
      </c>
      <c r="AN211" s="54" t="s">
        <v>41</v>
      </c>
      <c r="AO211" s="54" t="s">
        <v>41</v>
      </c>
      <c r="AP211" s="54" t="s">
        <v>42</v>
      </c>
      <c r="AR211" s="55" t="s">
        <v>51</v>
      </c>
      <c r="AS211" s="53">
        <v>0.79347932251418196</v>
      </c>
      <c r="AT211" s="53">
        <v>0.80273521066028797</v>
      </c>
      <c r="AU211" s="53">
        <v>6.4806978964083202</v>
      </c>
      <c r="AV211" s="53">
        <v>5.7980864326347703</v>
      </c>
      <c r="AW211" s="53">
        <v>0.454445461508659</v>
      </c>
      <c r="AX211" s="53">
        <v>0.444145009360357</v>
      </c>
      <c r="AY211" s="53">
        <v>0.82084976638971097</v>
      </c>
      <c r="AZ211" s="53">
        <v>0.82746101549721796</v>
      </c>
      <c r="BA211" s="54" t="s">
        <v>41</v>
      </c>
      <c r="BB211" s="54" t="s">
        <v>43</v>
      </c>
      <c r="BC211" s="54" t="s">
        <v>41</v>
      </c>
      <c r="BD211" s="54" t="s">
        <v>41</v>
      </c>
      <c r="BE211" s="54" t="s">
        <v>43</v>
      </c>
      <c r="BF211" s="54" t="s">
        <v>43</v>
      </c>
      <c r="BG211" s="54" t="s">
        <v>41</v>
      </c>
      <c r="BH211" s="54" t="s">
        <v>41</v>
      </c>
      <c r="BI211" s="50">
        <f t="shared" si="526"/>
        <v>1</v>
      </c>
      <c r="BJ211" s="50" t="s">
        <v>51</v>
      </c>
      <c r="BK211" s="53">
        <v>0.77201057728846201</v>
      </c>
      <c r="BL211" s="53">
        <v>0.78145064939357001</v>
      </c>
      <c r="BM211" s="53">
        <v>8.3086932198694807</v>
      </c>
      <c r="BN211" s="53">
        <v>6.9422442839524603</v>
      </c>
      <c r="BO211" s="53">
        <v>0.47748237947754502</v>
      </c>
      <c r="BP211" s="53">
        <v>0.46749262091120802</v>
      </c>
      <c r="BQ211" s="53">
        <v>0.81530771590621798</v>
      </c>
      <c r="BR211" s="53">
        <v>0.81882056470473397</v>
      </c>
      <c r="BS211" s="50" t="s">
        <v>41</v>
      </c>
      <c r="BT211" s="50" t="s">
        <v>41</v>
      </c>
      <c r="BU211" s="50" t="s">
        <v>41</v>
      </c>
      <c r="BV211" s="50" t="s">
        <v>41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14162500</v>
      </c>
      <c r="B212" s="50">
        <v>23772909</v>
      </c>
      <c r="C212" s="50" t="s">
        <v>7</v>
      </c>
      <c r="D212" s="50" t="s">
        <v>147</v>
      </c>
      <c r="F212" s="59"/>
      <c r="G212" s="51">
        <v>0.76</v>
      </c>
      <c r="H212" s="51" t="str">
        <f t="shared" si="510"/>
        <v>G</v>
      </c>
      <c r="I212" s="51" t="str">
        <f t="shared" si="511"/>
        <v>S</v>
      </c>
      <c r="J212" s="51" t="str">
        <f t="shared" si="512"/>
        <v>VG</v>
      </c>
      <c r="K212" s="51" t="str">
        <f t="shared" si="513"/>
        <v>G</v>
      </c>
      <c r="L212" s="52">
        <v>-1E-3</v>
      </c>
      <c r="M212" s="52" t="str">
        <f t="shared" si="514"/>
        <v>VG</v>
      </c>
      <c r="N212" s="51" t="str">
        <f t="shared" si="515"/>
        <v>G</v>
      </c>
      <c r="O212" s="51" t="str">
        <f t="shared" si="516"/>
        <v>G</v>
      </c>
      <c r="P212" s="51" t="str">
        <f t="shared" si="517"/>
        <v>G</v>
      </c>
      <c r="Q212" s="51">
        <v>0.49</v>
      </c>
      <c r="R212" s="51" t="str">
        <f t="shared" si="518"/>
        <v>VG</v>
      </c>
      <c r="S212" s="51" t="str">
        <f t="shared" si="519"/>
        <v>G</v>
      </c>
      <c r="T212" s="51" t="str">
        <f t="shared" si="520"/>
        <v>VG</v>
      </c>
      <c r="U212" s="51" t="str">
        <f t="shared" si="521"/>
        <v>VG</v>
      </c>
      <c r="V212" s="51">
        <v>0.81</v>
      </c>
      <c r="W212" s="51" t="str">
        <f t="shared" si="522"/>
        <v>G</v>
      </c>
      <c r="X212" s="51" t="str">
        <f t="shared" si="523"/>
        <v>S</v>
      </c>
      <c r="Y212" s="51" t="str">
        <f t="shared" si="524"/>
        <v>G</v>
      </c>
      <c r="Z212" s="51" t="str">
        <f t="shared" si="525"/>
        <v>G</v>
      </c>
      <c r="AA212" s="53">
        <v>0.76488069174801598</v>
      </c>
      <c r="AB212" s="53">
        <v>0.68991725054118203</v>
      </c>
      <c r="AC212" s="53">
        <v>10.1443382784535</v>
      </c>
      <c r="AD212" s="53">
        <v>7.1222258413468396</v>
      </c>
      <c r="AE212" s="53">
        <v>0.484891027192693</v>
      </c>
      <c r="AF212" s="53">
        <v>0.55685074253234002</v>
      </c>
      <c r="AG212" s="53">
        <v>0.81843746163333897</v>
      </c>
      <c r="AH212" s="53">
        <v>0.72999307079166997</v>
      </c>
      <c r="AI212" s="54" t="s">
        <v>41</v>
      </c>
      <c r="AJ212" s="54" t="s">
        <v>42</v>
      </c>
      <c r="AK212" s="54" t="s">
        <v>42</v>
      </c>
      <c r="AL212" s="54" t="s">
        <v>41</v>
      </c>
      <c r="AM212" s="54" t="s">
        <v>43</v>
      </c>
      <c r="AN212" s="54" t="s">
        <v>41</v>
      </c>
      <c r="AO212" s="54" t="s">
        <v>41</v>
      </c>
      <c r="AP212" s="54" t="s">
        <v>42</v>
      </c>
      <c r="AR212" s="55" t="s">
        <v>51</v>
      </c>
      <c r="AS212" s="53">
        <v>0.79347932251418196</v>
      </c>
      <c r="AT212" s="53">
        <v>0.80273521066028797</v>
      </c>
      <c r="AU212" s="53">
        <v>6.4806978964083202</v>
      </c>
      <c r="AV212" s="53">
        <v>5.7980864326347703</v>
      </c>
      <c r="AW212" s="53">
        <v>0.454445461508659</v>
      </c>
      <c r="AX212" s="53">
        <v>0.444145009360357</v>
      </c>
      <c r="AY212" s="53">
        <v>0.82084976638971097</v>
      </c>
      <c r="AZ212" s="53">
        <v>0.82746101549721796</v>
      </c>
      <c r="BA212" s="54" t="s">
        <v>41</v>
      </c>
      <c r="BB212" s="54" t="s">
        <v>43</v>
      </c>
      <c r="BC212" s="54" t="s">
        <v>41</v>
      </c>
      <c r="BD212" s="54" t="s">
        <v>41</v>
      </c>
      <c r="BE212" s="54" t="s">
        <v>43</v>
      </c>
      <c r="BF212" s="54" t="s">
        <v>43</v>
      </c>
      <c r="BG212" s="54" t="s">
        <v>41</v>
      </c>
      <c r="BH212" s="54" t="s">
        <v>41</v>
      </c>
      <c r="BI212" s="50">
        <f t="shared" si="526"/>
        <v>1</v>
      </c>
      <c r="BJ212" s="50" t="s">
        <v>51</v>
      </c>
      <c r="BK212" s="53">
        <v>0.77201057728846201</v>
      </c>
      <c r="BL212" s="53">
        <v>0.78145064939357001</v>
      </c>
      <c r="BM212" s="53">
        <v>8.3086932198694807</v>
      </c>
      <c r="BN212" s="53">
        <v>6.9422442839524603</v>
      </c>
      <c r="BO212" s="53">
        <v>0.47748237947754502</v>
      </c>
      <c r="BP212" s="53">
        <v>0.46749262091120802</v>
      </c>
      <c r="BQ212" s="53">
        <v>0.81530771590621798</v>
      </c>
      <c r="BR212" s="53">
        <v>0.81882056470473397</v>
      </c>
      <c r="BS212" s="50" t="s">
        <v>41</v>
      </c>
      <c r="BT212" s="50" t="s">
        <v>41</v>
      </c>
      <c r="BU212" s="50" t="s">
        <v>41</v>
      </c>
      <c r="BV212" s="50" t="s">
        <v>41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14162500</v>
      </c>
      <c r="B213" s="50">
        <v>23772909</v>
      </c>
      <c r="C213" s="50" t="s">
        <v>7</v>
      </c>
      <c r="D213" s="50" t="s">
        <v>195</v>
      </c>
      <c r="F213" s="59"/>
      <c r="G213" s="51">
        <v>0.76800000000000002</v>
      </c>
      <c r="H213" s="51" t="str">
        <f t="shared" si="510"/>
        <v>G</v>
      </c>
      <c r="I213" s="51" t="str">
        <f t="shared" si="511"/>
        <v>S</v>
      </c>
      <c r="J213" s="51" t="str">
        <f t="shared" si="512"/>
        <v>VG</v>
      </c>
      <c r="K213" s="51" t="str">
        <f t="shared" si="513"/>
        <v>G</v>
      </c>
      <c r="L213" s="52">
        <v>-2E-3</v>
      </c>
      <c r="M213" s="52" t="str">
        <f t="shared" si="514"/>
        <v>VG</v>
      </c>
      <c r="N213" s="51" t="str">
        <f t="shared" si="515"/>
        <v>G</v>
      </c>
      <c r="O213" s="51" t="str">
        <f t="shared" si="516"/>
        <v>G</v>
      </c>
      <c r="P213" s="51" t="str">
        <f t="shared" si="517"/>
        <v>G</v>
      </c>
      <c r="Q213" s="51">
        <v>0.48</v>
      </c>
      <c r="R213" s="51" t="str">
        <f t="shared" si="518"/>
        <v>VG</v>
      </c>
      <c r="S213" s="51" t="str">
        <f t="shared" si="519"/>
        <v>G</v>
      </c>
      <c r="T213" s="51" t="str">
        <f t="shared" si="520"/>
        <v>VG</v>
      </c>
      <c r="U213" s="51" t="str">
        <f t="shared" si="521"/>
        <v>VG</v>
      </c>
      <c r="V213" s="51">
        <v>0.82</v>
      </c>
      <c r="W213" s="51" t="str">
        <f t="shared" si="522"/>
        <v>G</v>
      </c>
      <c r="X213" s="51" t="str">
        <f t="shared" si="523"/>
        <v>S</v>
      </c>
      <c r="Y213" s="51" t="str">
        <f t="shared" si="524"/>
        <v>G</v>
      </c>
      <c r="Z213" s="51" t="str">
        <f t="shared" si="525"/>
        <v>G</v>
      </c>
      <c r="AA213" s="53">
        <v>0.76488069174801598</v>
      </c>
      <c r="AB213" s="53">
        <v>0.68991725054118203</v>
      </c>
      <c r="AC213" s="53">
        <v>10.1443382784535</v>
      </c>
      <c r="AD213" s="53">
        <v>7.1222258413468396</v>
      </c>
      <c r="AE213" s="53">
        <v>0.484891027192693</v>
      </c>
      <c r="AF213" s="53">
        <v>0.55685074253234002</v>
      </c>
      <c r="AG213" s="53">
        <v>0.81843746163333897</v>
      </c>
      <c r="AH213" s="53">
        <v>0.72999307079166997</v>
      </c>
      <c r="AI213" s="54" t="s">
        <v>41</v>
      </c>
      <c r="AJ213" s="54" t="s">
        <v>42</v>
      </c>
      <c r="AK213" s="54" t="s">
        <v>42</v>
      </c>
      <c r="AL213" s="54" t="s">
        <v>41</v>
      </c>
      <c r="AM213" s="54" t="s">
        <v>43</v>
      </c>
      <c r="AN213" s="54" t="s">
        <v>41</v>
      </c>
      <c r="AO213" s="54" t="s">
        <v>41</v>
      </c>
      <c r="AP213" s="54" t="s">
        <v>42</v>
      </c>
      <c r="AR213" s="55" t="s">
        <v>51</v>
      </c>
      <c r="AS213" s="53">
        <v>0.79347932251418196</v>
      </c>
      <c r="AT213" s="53">
        <v>0.80273521066028797</v>
      </c>
      <c r="AU213" s="53">
        <v>6.4806978964083202</v>
      </c>
      <c r="AV213" s="53">
        <v>5.7980864326347703</v>
      </c>
      <c r="AW213" s="53">
        <v>0.454445461508659</v>
      </c>
      <c r="AX213" s="53">
        <v>0.444145009360357</v>
      </c>
      <c r="AY213" s="53">
        <v>0.82084976638971097</v>
      </c>
      <c r="AZ213" s="53">
        <v>0.82746101549721796</v>
      </c>
      <c r="BA213" s="54" t="s">
        <v>41</v>
      </c>
      <c r="BB213" s="54" t="s">
        <v>43</v>
      </c>
      <c r="BC213" s="54" t="s">
        <v>41</v>
      </c>
      <c r="BD213" s="54" t="s">
        <v>41</v>
      </c>
      <c r="BE213" s="54" t="s">
        <v>43</v>
      </c>
      <c r="BF213" s="54" t="s">
        <v>43</v>
      </c>
      <c r="BG213" s="54" t="s">
        <v>41</v>
      </c>
      <c r="BH213" s="54" t="s">
        <v>41</v>
      </c>
      <c r="BI213" s="50">
        <f t="shared" si="526"/>
        <v>1</v>
      </c>
      <c r="BJ213" s="50" t="s">
        <v>51</v>
      </c>
      <c r="BK213" s="53">
        <v>0.77201057728846201</v>
      </c>
      <c r="BL213" s="53">
        <v>0.78145064939357001</v>
      </c>
      <c r="BM213" s="53">
        <v>8.3086932198694807</v>
      </c>
      <c r="BN213" s="53">
        <v>6.9422442839524603</v>
      </c>
      <c r="BO213" s="53">
        <v>0.47748237947754502</v>
      </c>
      <c r="BP213" s="53">
        <v>0.46749262091120802</v>
      </c>
      <c r="BQ213" s="53">
        <v>0.81530771590621798</v>
      </c>
      <c r="BR213" s="53">
        <v>0.81882056470473397</v>
      </c>
      <c r="BS213" s="50" t="s">
        <v>41</v>
      </c>
      <c r="BT213" s="50" t="s">
        <v>41</v>
      </c>
      <c r="BU213" s="50" t="s">
        <v>41</v>
      </c>
      <c r="BV213" s="50" t="s">
        <v>41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s="50" customFormat="1" x14ac:dyDescent="0.3">
      <c r="A214" s="49">
        <v>14162500</v>
      </c>
      <c r="B214" s="50">
        <v>23772909</v>
      </c>
      <c r="C214" s="50" t="s">
        <v>7</v>
      </c>
      <c r="D214" s="50" t="s">
        <v>207</v>
      </c>
      <c r="F214" s="59"/>
      <c r="G214" s="51">
        <v>0.76800000000000002</v>
      </c>
      <c r="H214" s="51" t="str">
        <f t="shared" si="510"/>
        <v>G</v>
      </c>
      <c r="I214" s="51" t="str">
        <f t="shared" si="511"/>
        <v>S</v>
      </c>
      <c r="J214" s="51" t="str">
        <f t="shared" si="512"/>
        <v>VG</v>
      </c>
      <c r="K214" s="51" t="str">
        <f t="shared" si="513"/>
        <v>G</v>
      </c>
      <c r="L214" s="52">
        <v>-2E-3</v>
      </c>
      <c r="M214" s="52" t="str">
        <f t="shared" si="514"/>
        <v>VG</v>
      </c>
      <c r="N214" s="51" t="str">
        <f t="shared" si="515"/>
        <v>G</v>
      </c>
      <c r="O214" s="51" t="str">
        <f t="shared" si="516"/>
        <v>G</v>
      </c>
      <c r="P214" s="51" t="str">
        <f t="shared" si="517"/>
        <v>G</v>
      </c>
      <c r="Q214" s="51">
        <v>0.48199999999999998</v>
      </c>
      <c r="R214" s="51" t="str">
        <f t="shared" si="518"/>
        <v>VG</v>
      </c>
      <c r="S214" s="51" t="str">
        <f t="shared" si="519"/>
        <v>G</v>
      </c>
      <c r="T214" s="51" t="str">
        <f t="shared" si="520"/>
        <v>VG</v>
      </c>
      <c r="U214" s="51" t="str">
        <f t="shared" si="521"/>
        <v>VG</v>
      </c>
      <c r="V214" s="51">
        <v>0.82299999999999995</v>
      </c>
      <c r="W214" s="51" t="str">
        <f t="shared" si="522"/>
        <v>G</v>
      </c>
      <c r="X214" s="51" t="str">
        <f t="shared" si="523"/>
        <v>S</v>
      </c>
      <c r="Y214" s="51" t="str">
        <f t="shared" si="524"/>
        <v>G</v>
      </c>
      <c r="Z214" s="51" t="str">
        <f t="shared" si="525"/>
        <v>G</v>
      </c>
      <c r="AA214" s="53">
        <v>0.76488069174801598</v>
      </c>
      <c r="AB214" s="53">
        <v>0.68991725054118203</v>
      </c>
      <c r="AC214" s="53">
        <v>10.1443382784535</v>
      </c>
      <c r="AD214" s="53">
        <v>7.1222258413468396</v>
      </c>
      <c r="AE214" s="53">
        <v>0.484891027192693</v>
      </c>
      <c r="AF214" s="53">
        <v>0.55685074253234002</v>
      </c>
      <c r="AG214" s="53">
        <v>0.81843746163333897</v>
      </c>
      <c r="AH214" s="53">
        <v>0.72999307079166997</v>
      </c>
      <c r="AI214" s="54" t="s">
        <v>41</v>
      </c>
      <c r="AJ214" s="54" t="s">
        <v>42</v>
      </c>
      <c r="AK214" s="54" t="s">
        <v>42</v>
      </c>
      <c r="AL214" s="54" t="s">
        <v>41</v>
      </c>
      <c r="AM214" s="54" t="s">
        <v>43</v>
      </c>
      <c r="AN214" s="54" t="s">
        <v>41</v>
      </c>
      <c r="AO214" s="54" t="s">
        <v>41</v>
      </c>
      <c r="AP214" s="54" t="s">
        <v>42</v>
      </c>
      <c r="AR214" s="55" t="s">
        <v>51</v>
      </c>
      <c r="AS214" s="53">
        <v>0.79347932251418196</v>
      </c>
      <c r="AT214" s="53">
        <v>0.80273521066028797</v>
      </c>
      <c r="AU214" s="53">
        <v>6.4806978964083202</v>
      </c>
      <c r="AV214" s="53">
        <v>5.7980864326347703</v>
      </c>
      <c r="AW214" s="53">
        <v>0.454445461508659</v>
      </c>
      <c r="AX214" s="53">
        <v>0.444145009360357</v>
      </c>
      <c r="AY214" s="53">
        <v>0.82084976638971097</v>
      </c>
      <c r="AZ214" s="53">
        <v>0.82746101549721796</v>
      </c>
      <c r="BA214" s="54" t="s">
        <v>41</v>
      </c>
      <c r="BB214" s="54" t="s">
        <v>43</v>
      </c>
      <c r="BC214" s="54" t="s">
        <v>41</v>
      </c>
      <c r="BD214" s="54" t="s">
        <v>41</v>
      </c>
      <c r="BE214" s="54" t="s">
        <v>43</v>
      </c>
      <c r="BF214" s="54" t="s">
        <v>43</v>
      </c>
      <c r="BG214" s="54" t="s">
        <v>41</v>
      </c>
      <c r="BH214" s="54" t="s">
        <v>41</v>
      </c>
      <c r="BI214" s="50">
        <f t="shared" si="526"/>
        <v>1</v>
      </c>
      <c r="BJ214" s="50" t="s">
        <v>51</v>
      </c>
      <c r="BK214" s="53">
        <v>0.77201057728846201</v>
      </c>
      <c r="BL214" s="53">
        <v>0.78145064939357001</v>
      </c>
      <c r="BM214" s="53">
        <v>8.3086932198694807</v>
      </c>
      <c r="BN214" s="53">
        <v>6.9422442839524603</v>
      </c>
      <c r="BO214" s="53">
        <v>0.47748237947754502</v>
      </c>
      <c r="BP214" s="53">
        <v>0.46749262091120802</v>
      </c>
      <c r="BQ214" s="53">
        <v>0.81530771590621798</v>
      </c>
      <c r="BR214" s="53">
        <v>0.81882056470473397</v>
      </c>
      <c r="BS214" s="50" t="s">
        <v>41</v>
      </c>
      <c r="BT214" s="50" t="s">
        <v>41</v>
      </c>
      <c r="BU214" s="50" t="s">
        <v>41</v>
      </c>
      <c r="BV214" s="50" t="s">
        <v>41</v>
      </c>
      <c r="BW214" s="50" t="s">
        <v>43</v>
      </c>
      <c r="BX214" s="50" t="s">
        <v>43</v>
      </c>
      <c r="BY214" s="50" t="s">
        <v>41</v>
      </c>
      <c r="BZ214" s="50" t="s">
        <v>41</v>
      </c>
    </row>
    <row r="215" spans="1:78" s="50" customFormat="1" x14ac:dyDescent="0.3">
      <c r="A215" s="49">
        <v>14162500</v>
      </c>
      <c r="B215" s="50">
        <v>23772909</v>
      </c>
      <c r="C215" s="50" t="s">
        <v>7</v>
      </c>
      <c r="D215" s="50" t="s">
        <v>212</v>
      </c>
      <c r="F215" s="59"/>
      <c r="G215" s="51">
        <v>0.76800000000000002</v>
      </c>
      <c r="H215" s="51" t="str">
        <f t="shared" si="510"/>
        <v>G</v>
      </c>
      <c r="I215" s="51" t="str">
        <f t="shared" si="511"/>
        <v>S</v>
      </c>
      <c r="J215" s="51" t="str">
        <f t="shared" si="512"/>
        <v>VG</v>
      </c>
      <c r="K215" s="51" t="str">
        <f t="shared" si="513"/>
        <v>G</v>
      </c>
      <c r="L215" s="52">
        <v>-2E-3</v>
      </c>
      <c r="M215" s="52" t="str">
        <f t="shared" si="514"/>
        <v>VG</v>
      </c>
      <c r="N215" s="51" t="str">
        <f t="shared" si="515"/>
        <v>G</v>
      </c>
      <c r="O215" s="51" t="str">
        <f t="shared" si="516"/>
        <v>G</v>
      </c>
      <c r="P215" s="51" t="str">
        <f t="shared" si="517"/>
        <v>G</v>
      </c>
      <c r="Q215" s="51">
        <v>0.48199999999999998</v>
      </c>
      <c r="R215" s="51" t="str">
        <f t="shared" si="518"/>
        <v>VG</v>
      </c>
      <c r="S215" s="51" t="str">
        <f t="shared" si="519"/>
        <v>G</v>
      </c>
      <c r="T215" s="51" t="str">
        <f t="shared" si="520"/>
        <v>VG</v>
      </c>
      <c r="U215" s="51" t="str">
        <f t="shared" si="521"/>
        <v>VG</v>
      </c>
      <c r="V215" s="51">
        <v>0.82299999999999995</v>
      </c>
      <c r="W215" s="51" t="str">
        <f t="shared" si="522"/>
        <v>G</v>
      </c>
      <c r="X215" s="51" t="str">
        <f t="shared" si="523"/>
        <v>S</v>
      </c>
      <c r="Y215" s="51" t="str">
        <f t="shared" si="524"/>
        <v>G</v>
      </c>
      <c r="Z215" s="51" t="str">
        <f t="shared" si="525"/>
        <v>G</v>
      </c>
      <c r="AA215" s="53">
        <v>0.76488069174801598</v>
      </c>
      <c r="AB215" s="53">
        <v>0.68991725054118203</v>
      </c>
      <c r="AC215" s="53">
        <v>10.1443382784535</v>
      </c>
      <c r="AD215" s="53">
        <v>7.1222258413468396</v>
      </c>
      <c r="AE215" s="53">
        <v>0.484891027192693</v>
      </c>
      <c r="AF215" s="53">
        <v>0.55685074253234002</v>
      </c>
      <c r="AG215" s="53">
        <v>0.81843746163333897</v>
      </c>
      <c r="AH215" s="53">
        <v>0.72999307079166997</v>
      </c>
      <c r="AI215" s="54" t="s">
        <v>41</v>
      </c>
      <c r="AJ215" s="54" t="s">
        <v>42</v>
      </c>
      <c r="AK215" s="54" t="s">
        <v>42</v>
      </c>
      <c r="AL215" s="54" t="s">
        <v>41</v>
      </c>
      <c r="AM215" s="54" t="s">
        <v>43</v>
      </c>
      <c r="AN215" s="54" t="s">
        <v>41</v>
      </c>
      <c r="AO215" s="54" t="s">
        <v>41</v>
      </c>
      <c r="AP215" s="54" t="s">
        <v>42</v>
      </c>
      <c r="AR215" s="55" t="s">
        <v>51</v>
      </c>
      <c r="AS215" s="53">
        <v>0.79347932251418196</v>
      </c>
      <c r="AT215" s="53">
        <v>0.80273521066028797</v>
      </c>
      <c r="AU215" s="53">
        <v>6.4806978964083202</v>
      </c>
      <c r="AV215" s="53">
        <v>5.7980864326347703</v>
      </c>
      <c r="AW215" s="53">
        <v>0.454445461508659</v>
      </c>
      <c r="AX215" s="53">
        <v>0.444145009360357</v>
      </c>
      <c r="AY215" s="53">
        <v>0.82084976638971097</v>
      </c>
      <c r="AZ215" s="53">
        <v>0.82746101549721796</v>
      </c>
      <c r="BA215" s="54" t="s">
        <v>41</v>
      </c>
      <c r="BB215" s="54" t="s">
        <v>43</v>
      </c>
      <c r="BC215" s="54" t="s">
        <v>41</v>
      </c>
      <c r="BD215" s="54" t="s">
        <v>41</v>
      </c>
      <c r="BE215" s="54" t="s">
        <v>43</v>
      </c>
      <c r="BF215" s="54" t="s">
        <v>43</v>
      </c>
      <c r="BG215" s="54" t="s">
        <v>41</v>
      </c>
      <c r="BH215" s="54" t="s">
        <v>41</v>
      </c>
      <c r="BI215" s="50">
        <f t="shared" si="526"/>
        <v>1</v>
      </c>
      <c r="BJ215" s="50" t="s">
        <v>51</v>
      </c>
      <c r="BK215" s="53">
        <v>0.77201057728846201</v>
      </c>
      <c r="BL215" s="53">
        <v>0.78145064939357001</v>
      </c>
      <c r="BM215" s="53">
        <v>8.3086932198694807</v>
      </c>
      <c r="BN215" s="53">
        <v>6.9422442839524603</v>
      </c>
      <c r="BO215" s="53">
        <v>0.47748237947754502</v>
      </c>
      <c r="BP215" s="53">
        <v>0.46749262091120802</v>
      </c>
      <c r="BQ215" s="53">
        <v>0.81530771590621798</v>
      </c>
      <c r="BR215" s="53">
        <v>0.81882056470473397</v>
      </c>
      <c r="BS215" s="50" t="s">
        <v>41</v>
      </c>
      <c r="BT215" s="50" t="s">
        <v>41</v>
      </c>
      <c r="BU215" s="50" t="s">
        <v>41</v>
      </c>
      <c r="BV215" s="50" t="s">
        <v>41</v>
      </c>
      <c r="BW215" s="50" t="s">
        <v>43</v>
      </c>
      <c r="BX215" s="50" t="s">
        <v>43</v>
      </c>
      <c r="BY215" s="50" t="s">
        <v>41</v>
      </c>
      <c r="BZ215" s="50" t="s">
        <v>41</v>
      </c>
    </row>
    <row r="216" spans="1:78" s="50" customFormat="1" x14ac:dyDescent="0.3">
      <c r="A216" s="49">
        <v>14162500</v>
      </c>
      <c r="B216" s="50">
        <v>23772909</v>
      </c>
      <c r="C216" s="50" t="s">
        <v>7</v>
      </c>
      <c r="D216" s="50" t="s">
        <v>318</v>
      </c>
      <c r="E216" s="50" t="s">
        <v>220</v>
      </c>
      <c r="F216" s="59"/>
      <c r="G216" s="51">
        <v>0.86299999999999999</v>
      </c>
      <c r="H216" s="51" t="str">
        <f t="shared" si="510"/>
        <v>VG</v>
      </c>
      <c r="I216" s="51" t="str">
        <f t="shared" si="511"/>
        <v>S</v>
      </c>
      <c r="J216" s="51" t="str">
        <f t="shared" si="512"/>
        <v>VG</v>
      </c>
      <c r="K216" s="51" t="str">
        <f t="shared" si="513"/>
        <v>G</v>
      </c>
      <c r="L216" s="52">
        <v>-8.6999999999999994E-3</v>
      </c>
      <c r="M216" s="52" t="str">
        <f t="shared" si="514"/>
        <v>VG</v>
      </c>
      <c r="N216" s="51" t="str">
        <f t="shared" si="515"/>
        <v>G</v>
      </c>
      <c r="O216" s="51" t="str">
        <f t="shared" si="516"/>
        <v>G</v>
      </c>
      <c r="P216" s="51" t="str">
        <f t="shared" si="517"/>
        <v>G</v>
      </c>
      <c r="Q216" s="51">
        <v>0.371</v>
      </c>
      <c r="R216" s="51" t="str">
        <f t="shared" si="518"/>
        <v>VG</v>
      </c>
      <c r="S216" s="51" t="str">
        <f t="shared" si="519"/>
        <v>G</v>
      </c>
      <c r="T216" s="51" t="str">
        <f t="shared" si="520"/>
        <v>VG</v>
      </c>
      <c r="U216" s="51" t="str">
        <f t="shared" si="521"/>
        <v>VG</v>
      </c>
      <c r="V216" s="51">
        <v>0.86299999999999999</v>
      </c>
      <c r="W216" s="51" t="str">
        <f t="shared" si="522"/>
        <v>VG</v>
      </c>
      <c r="X216" s="51" t="str">
        <f t="shared" si="523"/>
        <v>S</v>
      </c>
      <c r="Y216" s="51" t="str">
        <f t="shared" si="524"/>
        <v>G</v>
      </c>
      <c r="Z216" s="51" t="str">
        <f t="shared" si="525"/>
        <v>G</v>
      </c>
      <c r="AA216" s="53">
        <v>0.76488069174801598</v>
      </c>
      <c r="AB216" s="53">
        <v>0.68991725054118203</v>
      </c>
      <c r="AC216" s="53">
        <v>10.1443382784535</v>
      </c>
      <c r="AD216" s="53">
        <v>7.1222258413468396</v>
      </c>
      <c r="AE216" s="53">
        <v>0.484891027192693</v>
      </c>
      <c r="AF216" s="53">
        <v>0.55685074253234002</v>
      </c>
      <c r="AG216" s="53">
        <v>0.81843746163333897</v>
      </c>
      <c r="AH216" s="53">
        <v>0.72999307079166997</v>
      </c>
      <c r="AI216" s="54" t="s">
        <v>41</v>
      </c>
      <c r="AJ216" s="54" t="s">
        <v>42</v>
      </c>
      <c r="AK216" s="54" t="s">
        <v>42</v>
      </c>
      <c r="AL216" s="54" t="s">
        <v>41</v>
      </c>
      <c r="AM216" s="54" t="s">
        <v>43</v>
      </c>
      <c r="AN216" s="54" t="s">
        <v>41</v>
      </c>
      <c r="AO216" s="54" t="s">
        <v>41</v>
      </c>
      <c r="AP216" s="54" t="s">
        <v>42</v>
      </c>
      <c r="AR216" s="55" t="s">
        <v>51</v>
      </c>
      <c r="AS216" s="53">
        <v>0.79347932251418196</v>
      </c>
      <c r="AT216" s="53">
        <v>0.80273521066028797</v>
      </c>
      <c r="AU216" s="53">
        <v>6.4806978964083202</v>
      </c>
      <c r="AV216" s="53">
        <v>5.7980864326347703</v>
      </c>
      <c r="AW216" s="53">
        <v>0.454445461508659</v>
      </c>
      <c r="AX216" s="53">
        <v>0.444145009360357</v>
      </c>
      <c r="AY216" s="53">
        <v>0.82084976638971097</v>
      </c>
      <c r="AZ216" s="53">
        <v>0.82746101549721796</v>
      </c>
      <c r="BA216" s="54" t="s">
        <v>41</v>
      </c>
      <c r="BB216" s="54" t="s">
        <v>43</v>
      </c>
      <c r="BC216" s="54" t="s">
        <v>41</v>
      </c>
      <c r="BD216" s="54" t="s">
        <v>41</v>
      </c>
      <c r="BE216" s="54" t="s">
        <v>43</v>
      </c>
      <c r="BF216" s="54" t="s">
        <v>43</v>
      </c>
      <c r="BG216" s="54" t="s">
        <v>41</v>
      </c>
      <c r="BH216" s="54" t="s">
        <v>41</v>
      </c>
      <c r="BI216" s="50">
        <f t="shared" si="526"/>
        <v>1</v>
      </c>
      <c r="BJ216" s="50" t="s">
        <v>51</v>
      </c>
      <c r="BK216" s="53">
        <v>0.77201057728846201</v>
      </c>
      <c r="BL216" s="53">
        <v>0.78145064939357001</v>
      </c>
      <c r="BM216" s="53">
        <v>8.3086932198694807</v>
      </c>
      <c r="BN216" s="53">
        <v>6.9422442839524603</v>
      </c>
      <c r="BO216" s="53">
        <v>0.47748237947754502</v>
      </c>
      <c r="BP216" s="53">
        <v>0.46749262091120802</v>
      </c>
      <c r="BQ216" s="53">
        <v>0.81530771590621798</v>
      </c>
      <c r="BR216" s="53">
        <v>0.81882056470473397</v>
      </c>
      <c r="BS216" s="50" t="s">
        <v>41</v>
      </c>
      <c r="BT216" s="50" t="s">
        <v>41</v>
      </c>
      <c r="BU216" s="50" t="s">
        <v>41</v>
      </c>
      <c r="BV216" s="50" t="s">
        <v>41</v>
      </c>
      <c r="BW216" s="50" t="s">
        <v>43</v>
      </c>
      <c r="BX216" s="50" t="s">
        <v>43</v>
      </c>
      <c r="BY216" s="50" t="s">
        <v>41</v>
      </c>
      <c r="BZ216" s="50" t="s">
        <v>41</v>
      </c>
    </row>
    <row r="217" spans="1:78" s="50" customFormat="1" x14ac:dyDescent="0.3">
      <c r="A217" s="49">
        <v>14162500</v>
      </c>
      <c r="B217" s="50">
        <v>23772909</v>
      </c>
      <c r="C217" s="50" t="s">
        <v>7</v>
      </c>
      <c r="D217" s="50" t="s">
        <v>322</v>
      </c>
      <c r="E217" s="50" t="s">
        <v>221</v>
      </c>
      <c r="F217" s="59"/>
      <c r="G217" s="51">
        <v>0.79100000000000004</v>
      </c>
      <c r="H217" s="51" t="str">
        <f t="shared" si="510"/>
        <v>G</v>
      </c>
      <c r="I217" s="51" t="str">
        <f t="shared" si="511"/>
        <v>S</v>
      </c>
      <c r="J217" s="51" t="str">
        <f t="shared" si="512"/>
        <v>VG</v>
      </c>
      <c r="K217" s="51" t="str">
        <f t="shared" si="513"/>
        <v>G</v>
      </c>
      <c r="L217" s="52">
        <v>3.0599999999999999E-2</v>
      </c>
      <c r="M217" s="52" t="str">
        <f t="shared" si="514"/>
        <v>VG</v>
      </c>
      <c r="N217" s="51" t="str">
        <f t="shared" si="515"/>
        <v>G</v>
      </c>
      <c r="O217" s="51" t="str">
        <f t="shared" si="516"/>
        <v>G</v>
      </c>
      <c r="P217" s="51" t="str">
        <f t="shared" si="517"/>
        <v>G</v>
      </c>
      <c r="Q217" s="51">
        <v>0.45600000000000002</v>
      </c>
      <c r="R217" s="51" t="str">
        <f t="shared" si="518"/>
        <v>VG</v>
      </c>
      <c r="S217" s="51" t="str">
        <f t="shared" si="519"/>
        <v>G</v>
      </c>
      <c r="T217" s="51" t="str">
        <f t="shared" si="520"/>
        <v>VG</v>
      </c>
      <c r="U217" s="51" t="str">
        <f t="shared" si="521"/>
        <v>VG</v>
      </c>
      <c r="V217" s="51">
        <v>0.82599999999999996</v>
      </c>
      <c r="W217" s="51" t="str">
        <f t="shared" si="522"/>
        <v>G</v>
      </c>
      <c r="X217" s="51" t="str">
        <f t="shared" si="523"/>
        <v>S</v>
      </c>
      <c r="Y217" s="51" t="str">
        <f t="shared" si="524"/>
        <v>G</v>
      </c>
      <c r="Z217" s="51" t="str">
        <f t="shared" si="525"/>
        <v>G</v>
      </c>
      <c r="AA217" s="53">
        <v>0.76488069174801598</v>
      </c>
      <c r="AB217" s="53">
        <v>0.68991725054118203</v>
      </c>
      <c r="AC217" s="53">
        <v>10.1443382784535</v>
      </c>
      <c r="AD217" s="53">
        <v>7.1222258413468396</v>
      </c>
      <c r="AE217" s="53">
        <v>0.484891027192693</v>
      </c>
      <c r="AF217" s="53">
        <v>0.55685074253234002</v>
      </c>
      <c r="AG217" s="53">
        <v>0.81843746163333897</v>
      </c>
      <c r="AH217" s="53">
        <v>0.72999307079166997</v>
      </c>
      <c r="AI217" s="54" t="s">
        <v>41</v>
      </c>
      <c r="AJ217" s="54" t="s">
        <v>42</v>
      </c>
      <c r="AK217" s="54" t="s">
        <v>42</v>
      </c>
      <c r="AL217" s="54" t="s">
        <v>41</v>
      </c>
      <c r="AM217" s="54" t="s">
        <v>43</v>
      </c>
      <c r="AN217" s="54" t="s">
        <v>41</v>
      </c>
      <c r="AO217" s="54" t="s">
        <v>41</v>
      </c>
      <c r="AP217" s="54" t="s">
        <v>42</v>
      </c>
      <c r="AR217" s="55" t="s">
        <v>51</v>
      </c>
      <c r="AS217" s="53">
        <v>0.79347932251418196</v>
      </c>
      <c r="AT217" s="53">
        <v>0.80273521066028797</v>
      </c>
      <c r="AU217" s="53">
        <v>6.4806978964083202</v>
      </c>
      <c r="AV217" s="53">
        <v>5.7980864326347703</v>
      </c>
      <c r="AW217" s="53">
        <v>0.454445461508659</v>
      </c>
      <c r="AX217" s="53">
        <v>0.444145009360357</v>
      </c>
      <c r="AY217" s="53">
        <v>0.82084976638971097</v>
      </c>
      <c r="AZ217" s="53">
        <v>0.82746101549721796</v>
      </c>
      <c r="BA217" s="54" t="s">
        <v>41</v>
      </c>
      <c r="BB217" s="54" t="s">
        <v>43</v>
      </c>
      <c r="BC217" s="54" t="s">
        <v>41</v>
      </c>
      <c r="BD217" s="54" t="s">
        <v>41</v>
      </c>
      <c r="BE217" s="54" t="s">
        <v>43</v>
      </c>
      <c r="BF217" s="54" t="s">
        <v>43</v>
      </c>
      <c r="BG217" s="54" t="s">
        <v>41</v>
      </c>
      <c r="BH217" s="54" t="s">
        <v>41</v>
      </c>
      <c r="BI217" s="50">
        <f t="shared" si="526"/>
        <v>1</v>
      </c>
      <c r="BJ217" s="50" t="s">
        <v>51</v>
      </c>
      <c r="BK217" s="53">
        <v>0.77201057728846201</v>
      </c>
      <c r="BL217" s="53">
        <v>0.78145064939357001</v>
      </c>
      <c r="BM217" s="53">
        <v>8.3086932198694807</v>
      </c>
      <c r="BN217" s="53">
        <v>6.9422442839524603</v>
      </c>
      <c r="BO217" s="53">
        <v>0.47748237947754502</v>
      </c>
      <c r="BP217" s="53">
        <v>0.46749262091120802</v>
      </c>
      <c r="BQ217" s="53">
        <v>0.81530771590621798</v>
      </c>
      <c r="BR217" s="53">
        <v>0.81882056470473397</v>
      </c>
      <c r="BS217" s="50" t="s">
        <v>41</v>
      </c>
      <c r="BT217" s="50" t="s">
        <v>41</v>
      </c>
      <c r="BU217" s="50" t="s">
        <v>41</v>
      </c>
      <c r="BV217" s="50" t="s">
        <v>41</v>
      </c>
      <c r="BW217" s="50" t="s">
        <v>43</v>
      </c>
      <c r="BX217" s="50" t="s">
        <v>43</v>
      </c>
      <c r="BY217" s="50" t="s">
        <v>41</v>
      </c>
      <c r="BZ217" s="50" t="s">
        <v>41</v>
      </c>
    </row>
    <row r="218" spans="1:78" s="50" customFormat="1" x14ac:dyDescent="0.3">
      <c r="A218" s="49">
        <v>14162500</v>
      </c>
      <c r="B218" s="50">
        <v>23772909</v>
      </c>
      <c r="C218" s="50" t="s">
        <v>7</v>
      </c>
      <c r="D218" s="50" t="s">
        <v>508</v>
      </c>
      <c r="E218" s="50" t="s">
        <v>221</v>
      </c>
      <c r="F218" s="59"/>
      <c r="G218" s="51">
        <v>0.79100000000000004</v>
      </c>
      <c r="H218" s="51" t="str">
        <f t="shared" ref="H218" si="527">IF(G218&gt;0.8,"VG",IF(G218&gt;0.7,"G",IF(G218&gt;0.45,"S","NS")))</f>
        <v>G</v>
      </c>
      <c r="I218" s="51" t="str">
        <f t="shared" ref="I218" si="528">AJ218</f>
        <v>S</v>
      </c>
      <c r="J218" s="51" t="str">
        <f t="shared" ref="J218" si="529">BB218</f>
        <v>VG</v>
      </c>
      <c r="K218" s="51" t="str">
        <f t="shared" ref="K218" si="530">BT218</f>
        <v>G</v>
      </c>
      <c r="L218" s="52">
        <v>3.3399999999999999E-2</v>
      </c>
      <c r="M218" s="52" t="str">
        <f t="shared" ref="M218" si="531">IF(ABS(L218)&lt;5%,"VG",IF(ABS(L218)&lt;10%,"G",IF(ABS(L218)&lt;15%,"S","NS")))</f>
        <v>VG</v>
      </c>
      <c r="N218" s="51" t="str">
        <f t="shared" ref="N218" si="532">AO218</f>
        <v>G</v>
      </c>
      <c r="O218" s="51" t="str">
        <f t="shared" ref="O218" si="533">BD218</f>
        <v>G</v>
      </c>
      <c r="P218" s="51" t="str">
        <f t="shared" ref="P218" si="534">BY218</f>
        <v>G</v>
      </c>
      <c r="Q218" s="51">
        <v>0.45660000000000001</v>
      </c>
      <c r="R218" s="51" t="str">
        <f t="shared" ref="R218" si="535">IF(Q218&lt;=0.5,"VG",IF(Q218&lt;=0.6,"G",IF(Q218&lt;=0.7,"S","NS")))</f>
        <v>VG</v>
      </c>
      <c r="S218" s="51" t="str">
        <f t="shared" ref="S218" si="536">AN218</f>
        <v>G</v>
      </c>
      <c r="T218" s="51" t="str">
        <f t="shared" ref="T218" si="537">BF218</f>
        <v>VG</v>
      </c>
      <c r="U218" s="51" t="str">
        <f t="shared" ref="U218" si="538">BX218</f>
        <v>VG</v>
      </c>
      <c r="V218" s="51">
        <v>0.82440000000000002</v>
      </c>
      <c r="W218" s="51" t="str">
        <f t="shared" ref="W218" si="539">IF(V218&gt;0.85,"VG",IF(V218&gt;0.75,"G",IF(V218&gt;0.6,"S","NS")))</f>
        <v>G</v>
      </c>
      <c r="X218" s="51" t="str">
        <f t="shared" ref="X218" si="540">AP218</f>
        <v>S</v>
      </c>
      <c r="Y218" s="51" t="str">
        <f t="shared" ref="Y218" si="541">BH218</f>
        <v>G</v>
      </c>
      <c r="Z218" s="51" t="str">
        <f t="shared" ref="Z218" si="542">BZ218</f>
        <v>G</v>
      </c>
      <c r="AA218" s="53">
        <v>0.76488069174801598</v>
      </c>
      <c r="AB218" s="53">
        <v>0.68991725054118203</v>
      </c>
      <c r="AC218" s="53">
        <v>10.1443382784535</v>
      </c>
      <c r="AD218" s="53">
        <v>7.1222258413468396</v>
      </c>
      <c r="AE218" s="53">
        <v>0.484891027192693</v>
      </c>
      <c r="AF218" s="53">
        <v>0.55685074253234002</v>
      </c>
      <c r="AG218" s="53">
        <v>0.81843746163333897</v>
      </c>
      <c r="AH218" s="53">
        <v>0.72999307079166997</v>
      </c>
      <c r="AI218" s="54" t="s">
        <v>41</v>
      </c>
      <c r="AJ218" s="54" t="s">
        <v>42</v>
      </c>
      <c r="AK218" s="54" t="s">
        <v>42</v>
      </c>
      <c r="AL218" s="54" t="s">
        <v>41</v>
      </c>
      <c r="AM218" s="54" t="s">
        <v>43</v>
      </c>
      <c r="AN218" s="54" t="s">
        <v>41</v>
      </c>
      <c r="AO218" s="54" t="s">
        <v>41</v>
      </c>
      <c r="AP218" s="54" t="s">
        <v>42</v>
      </c>
      <c r="AR218" s="55" t="s">
        <v>51</v>
      </c>
      <c r="AS218" s="53">
        <v>0.79347932251418196</v>
      </c>
      <c r="AT218" s="53">
        <v>0.80273521066028797</v>
      </c>
      <c r="AU218" s="53">
        <v>6.4806978964083202</v>
      </c>
      <c r="AV218" s="53">
        <v>5.7980864326347703</v>
      </c>
      <c r="AW218" s="53">
        <v>0.454445461508659</v>
      </c>
      <c r="AX218" s="53">
        <v>0.444145009360357</v>
      </c>
      <c r="AY218" s="53">
        <v>0.82084976638971097</v>
      </c>
      <c r="AZ218" s="53">
        <v>0.82746101549721796</v>
      </c>
      <c r="BA218" s="54" t="s">
        <v>41</v>
      </c>
      <c r="BB218" s="54" t="s">
        <v>43</v>
      </c>
      <c r="BC218" s="54" t="s">
        <v>41</v>
      </c>
      <c r="BD218" s="54" t="s">
        <v>41</v>
      </c>
      <c r="BE218" s="54" t="s">
        <v>43</v>
      </c>
      <c r="BF218" s="54" t="s">
        <v>43</v>
      </c>
      <c r="BG218" s="54" t="s">
        <v>41</v>
      </c>
      <c r="BH218" s="54" t="s">
        <v>41</v>
      </c>
      <c r="BI218" s="50">
        <f t="shared" ref="BI218" si="543">IF(BJ218=AR218,1,0)</f>
        <v>1</v>
      </c>
      <c r="BJ218" s="50" t="s">
        <v>51</v>
      </c>
      <c r="BK218" s="53">
        <v>0.77201057728846201</v>
      </c>
      <c r="BL218" s="53">
        <v>0.78145064939357001</v>
      </c>
      <c r="BM218" s="53">
        <v>8.3086932198694807</v>
      </c>
      <c r="BN218" s="53">
        <v>6.9422442839524603</v>
      </c>
      <c r="BO218" s="53">
        <v>0.47748237947754502</v>
      </c>
      <c r="BP218" s="53">
        <v>0.46749262091120802</v>
      </c>
      <c r="BQ218" s="53">
        <v>0.81530771590621798</v>
      </c>
      <c r="BR218" s="53">
        <v>0.81882056470473397</v>
      </c>
      <c r="BS218" s="50" t="s">
        <v>41</v>
      </c>
      <c r="BT218" s="50" t="s">
        <v>41</v>
      </c>
      <c r="BU218" s="50" t="s">
        <v>41</v>
      </c>
      <c r="BV218" s="50" t="s">
        <v>41</v>
      </c>
      <c r="BW218" s="50" t="s">
        <v>43</v>
      </c>
      <c r="BX218" s="50" t="s">
        <v>43</v>
      </c>
      <c r="BY218" s="50" t="s">
        <v>41</v>
      </c>
      <c r="BZ218" s="50" t="s">
        <v>41</v>
      </c>
    </row>
    <row r="219" spans="1:78" s="50" customFormat="1" x14ac:dyDescent="0.3">
      <c r="A219" s="49">
        <v>14162500</v>
      </c>
      <c r="B219" s="50">
        <v>23772909</v>
      </c>
      <c r="C219" s="50" t="s">
        <v>7</v>
      </c>
      <c r="D219" s="50" t="s">
        <v>531</v>
      </c>
      <c r="E219" s="50" t="s">
        <v>221</v>
      </c>
      <c r="F219" s="59"/>
      <c r="G219" s="51">
        <v>0.79100000000000004</v>
      </c>
      <c r="H219" s="51" t="str">
        <f t="shared" ref="H219" si="544">IF(G219&gt;0.8,"VG",IF(G219&gt;0.7,"G",IF(G219&gt;0.45,"S","NS")))</f>
        <v>G</v>
      </c>
      <c r="I219" s="51" t="str">
        <f t="shared" ref="I219" si="545">AJ219</f>
        <v>S</v>
      </c>
      <c r="J219" s="51" t="str">
        <f t="shared" ref="J219" si="546">BB219</f>
        <v>VG</v>
      </c>
      <c r="K219" s="51" t="str">
        <f t="shared" ref="K219" si="547">BT219</f>
        <v>G</v>
      </c>
      <c r="L219" s="52">
        <v>3.3399999999999999E-2</v>
      </c>
      <c r="M219" s="52" t="str">
        <f t="shared" ref="M219" si="548">IF(ABS(L219)&lt;5%,"VG",IF(ABS(L219)&lt;10%,"G",IF(ABS(L219)&lt;15%,"S","NS")))</f>
        <v>VG</v>
      </c>
      <c r="N219" s="51" t="str">
        <f t="shared" ref="N219" si="549">AO219</f>
        <v>G</v>
      </c>
      <c r="O219" s="51" t="str">
        <f t="shared" ref="O219" si="550">BD219</f>
        <v>G</v>
      </c>
      <c r="P219" s="51" t="str">
        <f t="shared" ref="P219" si="551">BY219</f>
        <v>G</v>
      </c>
      <c r="Q219" s="51">
        <v>0.45660000000000001</v>
      </c>
      <c r="R219" s="51" t="str">
        <f t="shared" ref="R219" si="552">IF(Q219&lt;=0.5,"VG",IF(Q219&lt;=0.6,"G",IF(Q219&lt;=0.7,"S","NS")))</f>
        <v>VG</v>
      </c>
      <c r="S219" s="51" t="str">
        <f t="shared" ref="S219" si="553">AN219</f>
        <v>G</v>
      </c>
      <c r="T219" s="51" t="str">
        <f t="shared" ref="T219" si="554">BF219</f>
        <v>VG</v>
      </c>
      <c r="U219" s="51" t="str">
        <f t="shared" ref="U219" si="555">BX219</f>
        <v>VG</v>
      </c>
      <c r="V219" s="51">
        <v>0.82440000000000002</v>
      </c>
      <c r="W219" s="51" t="str">
        <f t="shared" ref="W219" si="556">IF(V219&gt;0.85,"VG",IF(V219&gt;0.75,"G",IF(V219&gt;0.6,"S","NS")))</f>
        <v>G</v>
      </c>
      <c r="X219" s="51" t="str">
        <f t="shared" ref="X219" si="557">AP219</f>
        <v>S</v>
      </c>
      <c r="Y219" s="51" t="str">
        <f t="shared" ref="Y219" si="558">BH219</f>
        <v>G</v>
      </c>
      <c r="Z219" s="51" t="str">
        <f t="shared" ref="Z219" si="559">BZ219</f>
        <v>G</v>
      </c>
      <c r="AA219" s="53">
        <v>0.76488069174801598</v>
      </c>
      <c r="AB219" s="53">
        <v>0.68991725054118203</v>
      </c>
      <c r="AC219" s="53">
        <v>10.1443382784535</v>
      </c>
      <c r="AD219" s="53">
        <v>7.1222258413468396</v>
      </c>
      <c r="AE219" s="53">
        <v>0.484891027192693</v>
      </c>
      <c r="AF219" s="53">
        <v>0.55685074253234002</v>
      </c>
      <c r="AG219" s="53">
        <v>0.81843746163333897</v>
      </c>
      <c r="AH219" s="53">
        <v>0.72999307079166997</v>
      </c>
      <c r="AI219" s="54" t="s">
        <v>41</v>
      </c>
      <c r="AJ219" s="54" t="s">
        <v>42</v>
      </c>
      <c r="AK219" s="54" t="s">
        <v>42</v>
      </c>
      <c r="AL219" s="54" t="s">
        <v>41</v>
      </c>
      <c r="AM219" s="54" t="s">
        <v>43</v>
      </c>
      <c r="AN219" s="54" t="s">
        <v>41</v>
      </c>
      <c r="AO219" s="54" t="s">
        <v>41</v>
      </c>
      <c r="AP219" s="54" t="s">
        <v>42</v>
      </c>
      <c r="AR219" s="55" t="s">
        <v>51</v>
      </c>
      <c r="AS219" s="53">
        <v>0.79347932251418196</v>
      </c>
      <c r="AT219" s="53">
        <v>0.80273521066028797</v>
      </c>
      <c r="AU219" s="53">
        <v>6.4806978964083202</v>
      </c>
      <c r="AV219" s="53">
        <v>5.7980864326347703</v>
      </c>
      <c r="AW219" s="53">
        <v>0.454445461508659</v>
      </c>
      <c r="AX219" s="53">
        <v>0.444145009360357</v>
      </c>
      <c r="AY219" s="53">
        <v>0.82084976638971097</v>
      </c>
      <c r="AZ219" s="53">
        <v>0.82746101549721796</v>
      </c>
      <c r="BA219" s="54" t="s">
        <v>41</v>
      </c>
      <c r="BB219" s="54" t="s">
        <v>43</v>
      </c>
      <c r="BC219" s="54" t="s">
        <v>41</v>
      </c>
      <c r="BD219" s="54" t="s">
        <v>41</v>
      </c>
      <c r="BE219" s="54" t="s">
        <v>43</v>
      </c>
      <c r="BF219" s="54" t="s">
        <v>43</v>
      </c>
      <c r="BG219" s="54" t="s">
        <v>41</v>
      </c>
      <c r="BH219" s="54" t="s">
        <v>41</v>
      </c>
      <c r="BI219" s="50">
        <f t="shared" ref="BI219" si="560">IF(BJ219=AR219,1,0)</f>
        <v>1</v>
      </c>
      <c r="BJ219" s="50" t="s">
        <v>51</v>
      </c>
      <c r="BK219" s="53">
        <v>0.77201057728846201</v>
      </c>
      <c r="BL219" s="53">
        <v>0.78145064939357001</v>
      </c>
      <c r="BM219" s="53">
        <v>8.3086932198694807</v>
      </c>
      <c r="BN219" s="53">
        <v>6.9422442839524603</v>
      </c>
      <c r="BO219" s="53">
        <v>0.47748237947754502</v>
      </c>
      <c r="BP219" s="53">
        <v>0.46749262091120802</v>
      </c>
      <c r="BQ219" s="53">
        <v>0.81530771590621798</v>
      </c>
      <c r="BR219" s="53">
        <v>0.81882056470473397</v>
      </c>
      <c r="BS219" s="50" t="s">
        <v>41</v>
      </c>
      <c r="BT219" s="50" t="s">
        <v>41</v>
      </c>
      <c r="BU219" s="50" t="s">
        <v>41</v>
      </c>
      <c r="BV219" s="50" t="s">
        <v>41</v>
      </c>
      <c r="BW219" s="50" t="s">
        <v>43</v>
      </c>
      <c r="BX219" s="50" t="s">
        <v>43</v>
      </c>
      <c r="BY219" s="50" t="s">
        <v>41</v>
      </c>
      <c r="BZ219" s="50" t="s">
        <v>41</v>
      </c>
    </row>
    <row r="220" spans="1:78" s="50" customFormat="1" x14ac:dyDescent="0.3">
      <c r="A220" s="49">
        <v>14162500</v>
      </c>
      <c r="B220" s="50">
        <v>23772909</v>
      </c>
      <c r="C220" s="50" t="s">
        <v>7</v>
      </c>
      <c r="D220" s="50" t="s">
        <v>531</v>
      </c>
      <c r="E220" s="50" t="s">
        <v>220</v>
      </c>
      <c r="F220" s="59"/>
      <c r="G220" s="51">
        <v>0.86409999999999998</v>
      </c>
      <c r="H220" s="51" t="str">
        <f t="shared" ref="H220:H221" si="561">IF(G220&gt;0.8,"VG",IF(G220&gt;0.7,"G",IF(G220&gt;0.45,"S","NS")))</f>
        <v>VG</v>
      </c>
      <c r="I220" s="51" t="str">
        <f t="shared" ref="I220:I221" si="562">AJ220</f>
        <v>S</v>
      </c>
      <c r="J220" s="51" t="str">
        <f t="shared" ref="J220:J221" si="563">BB220</f>
        <v>VG</v>
      </c>
      <c r="K220" s="51" t="str">
        <f t="shared" ref="K220:K221" si="564">BT220</f>
        <v>G</v>
      </c>
      <c r="L220" s="52">
        <v>-2.7799999999999998E-2</v>
      </c>
      <c r="M220" s="52" t="str">
        <f t="shared" ref="M220:M221" si="565">IF(ABS(L220)&lt;5%,"VG",IF(ABS(L220)&lt;10%,"G",IF(ABS(L220)&lt;15%,"S","NS")))</f>
        <v>VG</v>
      </c>
      <c r="N220" s="51" t="str">
        <f t="shared" ref="N220:N221" si="566">AO220</f>
        <v>G</v>
      </c>
      <c r="O220" s="51" t="str">
        <f t="shared" ref="O220:O221" si="567">BD220</f>
        <v>G</v>
      </c>
      <c r="P220" s="51" t="str">
        <f t="shared" ref="P220:P221" si="568">BY220</f>
        <v>G</v>
      </c>
      <c r="Q220" s="51">
        <v>0.36799999999999999</v>
      </c>
      <c r="R220" s="51" t="str">
        <f t="shared" ref="R220:R221" si="569">IF(Q220&lt;=0.5,"VG",IF(Q220&lt;=0.6,"G",IF(Q220&lt;=0.7,"S","NS")))</f>
        <v>VG</v>
      </c>
      <c r="S220" s="51" t="str">
        <f t="shared" ref="S220:S221" si="570">AN220</f>
        <v>G</v>
      </c>
      <c r="T220" s="51" t="str">
        <f t="shared" ref="T220:T221" si="571">BF220</f>
        <v>VG</v>
      </c>
      <c r="U220" s="51" t="str">
        <f t="shared" ref="U220:U221" si="572">BX220</f>
        <v>VG</v>
      </c>
      <c r="V220" s="51">
        <v>0.86739999999999995</v>
      </c>
      <c r="W220" s="51" t="str">
        <f t="shared" ref="W220:W221" si="573">IF(V220&gt;0.85,"VG",IF(V220&gt;0.75,"G",IF(V220&gt;0.6,"S","NS")))</f>
        <v>VG</v>
      </c>
      <c r="X220" s="51" t="str">
        <f t="shared" ref="X220:X221" si="574">AP220</f>
        <v>S</v>
      </c>
      <c r="Y220" s="51" t="str">
        <f t="shared" ref="Y220:Y221" si="575">BH220</f>
        <v>G</v>
      </c>
      <c r="Z220" s="51" t="str">
        <f t="shared" ref="Z220:Z221" si="576">BZ220</f>
        <v>G</v>
      </c>
      <c r="AA220" s="53">
        <v>0.76488069174801598</v>
      </c>
      <c r="AB220" s="53">
        <v>0.68991725054118203</v>
      </c>
      <c r="AC220" s="53">
        <v>10.1443382784535</v>
      </c>
      <c r="AD220" s="53">
        <v>7.1222258413468396</v>
      </c>
      <c r="AE220" s="53">
        <v>0.484891027192693</v>
      </c>
      <c r="AF220" s="53">
        <v>0.55685074253234002</v>
      </c>
      <c r="AG220" s="53">
        <v>0.81843746163333897</v>
      </c>
      <c r="AH220" s="53">
        <v>0.72999307079166997</v>
      </c>
      <c r="AI220" s="54" t="s">
        <v>41</v>
      </c>
      <c r="AJ220" s="54" t="s">
        <v>42</v>
      </c>
      <c r="AK220" s="54" t="s">
        <v>42</v>
      </c>
      <c r="AL220" s="54" t="s">
        <v>41</v>
      </c>
      <c r="AM220" s="54" t="s">
        <v>43</v>
      </c>
      <c r="AN220" s="54" t="s">
        <v>41</v>
      </c>
      <c r="AO220" s="54" t="s">
        <v>41</v>
      </c>
      <c r="AP220" s="54" t="s">
        <v>42</v>
      </c>
      <c r="AR220" s="55" t="s">
        <v>51</v>
      </c>
      <c r="AS220" s="53">
        <v>0.79347932251418196</v>
      </c>
      <c r="AT220" s="53">
        <v>0.80273521066028797</v>
      </c>
      <c r="AU220" s="53">
        <v>6.4806978964083202</v>
      </c>
      <c r="AV220" s="53">
        <v>5.7980864326347703</v>
      </c>
      <c r="AW220" s="53">
        <v>0.454445461508659</v>
      </c>
      <c r="AX220" s="53">
        <v>0.444145009360357</v>
      </c>
      <c r="AY220" s="53">
        <v>0.82084976638971097</v>
      </c>
      <c r="AZ220" s="53">
        <v>0.82746101549721796</v>
      </c>
      <c r="BA220" s="54" t="s">
        <v>41</v>
      </c>
      <c r="BB220" s="54" t="s">
        <v>43</v>
      </c>
      <c r="BC220" s="54" t="s">
        <v>41</v>
      </c>
      <c r="BD220" s="54" t="s">
        <v>41</v>
      </c>
      <c r="BE220" s="54" t="s">
        <v>43</v>
      </c>
      <c r="BF220" s="54" t="s">
        <v>43</v>
      </c>
      <c r="BG220" s="54" t="s">
        <v>41</v>
      </c>
      <c r="BH220" s="54" t="s">
        <v>41</v>
      </c>
      <c r="BI220" s="50">
        <f t="shared" ref="BI220:BI221" si="577">IF(BJ220=AR220,1,0)</f>
        <v>1</v>
      </c>
      <c r="BJ220" s="50" t="s">
        <v>51</v>
      </c>
      <c r="BK220" s="53">
        <v>0.77201057728846201</v>
      </c>
      <c r="BL220" s="53">
        <v>0.78145064939357001</v>
      </c>
      <c r="BM220" s="53">
        <v>8.3086932198694807</v>
      </c>
      <c r="BN220" s="53">
        <v>6.9422442839524603</v>
      </c>
      <c r="BO220" s="53">
        <v>0.47748237947754502</v>
      </c>
      <c r="BP220" s="53">
        <v>0.46749262091120802</v>
      </c>
      <c r="BQ220" s="53">
        <v>0.81530771590621798</v>
      </c>
      <c r="BR220" s="53">
        <v>0.81882056470473397</v>
      </c>
      <c r="BS220" s="50" t="s">
        <v>41</v>
      </c>
      <c r="BT220" s="50" t="s">
        <v>41</v>
      </c>
      <c r="BU220" s="50" t="s">
        <v>41</v>
      </c>
      <c r="BV220" s="50" t="s">
        <v>41</v>
      </c>
      <c r="BW220" s="50" t="s">
        <v>43</v>
      </c>
      <c r="BX220" s="50" t="s">
        <v>43</v>
      </c>
      <c r="BY220" s="50" t="s">
        <v>41</v>
      </c>
      <c r="BZ220" s="50" t="s">
        <v>41</v>
      </c>
    </row>
    <row r="221" spans="1:78" s="50" customFormat="1" x14ac:dyDescent="0.3">
      <c r="A221" s="49">
        <v>14162500</v>
      </c>
      <c r="B221" s="50">
        <v>23772909</v>
      </c>
      <c r="C221" s="50" t="s">
        <v>7</v>
      </c>
      <c r="D221" s="50" t="s">
        <v>544</v>
      </c>
      <c r="E221" s="50" t="s">
        <v>221</v>
      </c>
      <c r="F221" s="59"/>
      <c r="G221" s="51">
        <v>0.79300000000000004</v>
      </c>
      <c r="H221" s="51" t="str">
        <f t="shared" si="561"/>
        <v>G</v>
      </c>
      <c r="I221" s="51" t="str">
        <f t="shared" si="562"/>
        <v>S</v>
      </c>
      <c r="J221" s="51" t="str">
        <f t="shared" si="563"/>
        <v>VG</v>
      </c>
      <c r="K221" s="51" t="str">
        <f t="shared" si="564"/>
        <v>G</v>
      </c>
      <c r="L221" s="52">
        <v>3.8199999999999998E-2</v>
      </c>
      <c r="M221" s="52" t="str">
        <f t="shared" si="565"/>
        <v>VG</v>
      </c>
      <c r="N221" s="51" t="str">
        <f t="shared" si="566"/>
        <v>G</v>
      </c>
      <c r="O221" s="51" t="str">
        <f t="shared" si="567"/>
        <v>G</v>
      </c>
      <c r="P221" s="51" t="str">
        <f t="shared" si="568"/>
        <v>G</v>
      </c>
      <c r="Q221" s="51">
        <v>0.45300000000000001</v>
      </c>
      <c r="R221" s="51" t="str">
        <f t="shared" si="569"/>
        <v>VG</v>
      </c>
      <c r="S221" s="51" t="str">
        <f t="shared" si="570"/>
        <v>G</v>
      </c>
      <c r="T221" s="51" t="str">
        <f t="shared" si="571"/>
        <v>VG</v>
      </c>
      <c r="U221" s="51" t="str">
        <f t="shared" si="572"/>
        <v>VG</v>
      </c>
      <c r="V221" s="51">
        <v>0.82899999999999996</v>
      </c>
      <c r="W221" s="51" t="str">
        <f t="shared" si="573"/>
        <v>G</v>
      </c>
      <c r="X221" s="51" t="str">
        <f t="shared" si="574"/>
        <v>S</v>
      </c>
      <c r="Y221" s="51" t="str">
        <f t="shared" si="575"/>
        <v>G</v>
      </c>
      <c r="Z221" s="51" t="str">
        <f t="shared" si="576"/>
        <v>G</v>
      </c>
      <c r="AA221" s="53">
        <v>0.76488069174801598</v>
      </c>
      <c r="AB221" s="53">
        <v>0.68991725054118203</v>
      </c>
      <c r="AC221" s="53">
        <v>10.1443382784535</v>
      </c>
      <c r="AD221" s="53">
        <v>7.1222258413468396</v>
      </c>
      <c r="AE221" s="53">
        <v>0.484891027192693</v>
      </c>
      <c r="AF221" s="53">
        <v>0.55685074253234002</v>
      </c>
      <c r="AG221" s="53">
        <v>0.81843746163333897</v>
      </c>
      <c r="AH221" s="53">
        <v>0.72999307079166997</v>
      </c>
      <c r="AI221" s="54" t="s">
        <v>41</v>
      </c>
      <c r="AJ221" s="54" t="s">
        <v>42</v>
      </c>
      <c r="AK221" s="54" t="s">
        <v>42</v>
      </c>
      <c r="AL221" s="54" t="s">
        <v>41</v>
      </c>
      <c r="AM221" s="54" t="s">
        <v>43</v>
      </c>
      <c r="AN221" s="54" t="s">
        <v>41</v>
      </c>
      <c r="AO221" s="54" t="s">
        <v>41</v>
      </c>
      <c r="AP221" s="54" t="s">
        <v>42</v>
      </c>
      <c r="AR221" s="55" t="s">
        <v>51</v>
      </c>
      <c r="AS221" s="53">
        <v>0.79347932251418196</v>
      </c>
      <c r="AT221" s="53">
        <v>0.80273521066028797</v>
      </c>
      <c r="AU221" s="53">
        <v>6.4806978964083202</v>
      </c>
      <c r="AV221" s="53">
        <v>5.7980864326347703</v>
      </c>
      <c r="AW221" s="53">
        <v>0.454445461508659</v>
      </c>
      <c r="AX221" s="53">
        <v>0.444145009360357</v>
      </c>
      <c r="AY221" s="53">
        <v>0.82084976638971097</v>
      </c>
      <c r="AZ221" s="53">
        <v>0.82746101549721796</v>
      </c>
      <c r="BA221" s="54" t="s">
        <v>41</v>
      </c>
      <c r="BB221" s="54" t="s">
        <v>43</v>
      </c>
      <c r="BC221" s="54" t="s">
        <v>41</v>
      </c>
      <c r="BD221" s="54" t="s">
        <v>41</v>
      </c>
      <c r="BE221" s="54" t="s">
        <v>43</v>
      </c>
      <c r="BF221" s="54" t="s">
        <v>43</v>
      </c>
      <c r="BG221" s="54" t="s">
        <v>41</v>
      </c>
      <c r="BH221" s="54" t="s">
        <v>41</v>
      </c>
      <c r="BI221" s="50">
        <f t="shared" si="577"/>
        <v>1</v>
      </c>
      <c r="BJ221" s="50" t="s">
        <v>51</v>
      </c>
      <c r="BK221" s="53">
        <v>0.77201057728846201</v>
      </c>
      <c r="BL221" s="53">
        <v>0.78145064939357001</v>
      </c>
      <c r="BM221" s="53">
        <v>8.3086932198694807</v>
      </c>
      <c r="BN221" s="53">
        <v>6.9422442839524603</v>
      </c>
      <c r="BO221" s="53">
        <v>0.47748237947754502</v>
      </c>
      <c r="BP221" s="53">
        <v>0.46749262091120802</v>
      </c>
      <c r="BQ221" s="53">
        <v>0.81530771590621798</v>
      </c>
      <c r="BR221" s="53">
        <v>0.81882056470473397</v>
      </c>
      <c r="BS221" s="50" t="s">
        <v>41</v>
      </c>
      <c r="BT221" s="50" t="s">
        <v>41</v>
      </c>
      <c r="BU221" s="50" t="s">
        <v>41</v>
      </c>
      <c r="BV221" s="50" t="s">
        <v>41</v>
      </c>
      <c r="BW221" s="50" t="s">
        <v>43</v>
      </c>
      <c r="BX221" s="50" t="s">
        <v>43</v>
      </c>
      <c r="BY221" s="50" t="s">
        <v>41</v>
      </c>
      <c r="BZ221" s="50" t="s">
        <v>41</v>
      </c>
    </row>
    <row r="222" spans="1:78" x14ac:dyDescent="0.3">
      <c r="A222" s="1"/>
      <c r="F222" s="60"/>
      <c r="G222" s="7"/>
      <c r="H222" s="7"/>
      <c r="I222" s="7"/>
      <c r="J222" s="7"/>
      <c r="K222" s="7"/>
      <c r="L222" s="56"/>
      <c r="M222" s="56"/>
      <c r="N222" s="7"/>
      <c r="O222" s="7"/>
      <c r="P222" s="7"/>
      <c r="Q222" s="7"/>
      <c r="R222" s="7"/>
      <c r="S222" s="7"/>
      <c r="T222" s="7"/>
      <c r="U222" s="7"/>
      <c r="AA222" s="24"/>
      <c r="AB222" s="24"/>
      <c r="AC222" s="24"/>
      <c r="AD222" s="24"/>
      <c r="AE222" s="24"/>
      <c r="AF222" s="24"/>
      <c r="AG222" s="24"/>
      <c r="AH222" s="24"/>
      <c r="AI222" s="2"/>
      <c r="AJ222" s="2"/>
      <c r="AK222" s="2"/>
      <c r="AL222" s="2"/>
      <c r="AM222" s="2"/>
      <c r="AN222" s="2"/>
      <c r="AO222" s="2"/>
      <c r="AP222" s="2"/>
      <c r="AR222" s="33"/>
      <c r="AS222" s="24"/>
      <c r="AT222" s="24"/>
      <c r="AU222" s="24"/>
      <c r="AV222" s="24"/>
      <c r="AW222" s="24"/>
      <c r="AX222" s="24"/>
      <c r="AY222" s="24"/>
      <c r="AZ222" s="24"/>
      <c r="BA222" s="2"/>
      <c r="BB222" s="2"/>
      <c r="BC222" s="2"/>
      <c r="BD222" s="2"/>
      <c r="BE222" s="2"/>
      <c r="BF222" s="2"/>
      <c r="BG222" s="2"/>
      <c r="BH222" s="2"/>
      <c r="BK222" s="24"/>
      <c r="BL222" s="24"/>
      <c r="BM222" s="24"/>
      <c r="BN222" s="24"/>
      <c r="BO222" s="24"/>
      <c r="BP222" s="24"/>
      <c r="BQ222" s="24"/>
      <c r="BR222" s="24"/>
    </row>
    <row r="223" spans="1:78" s="34" customFormat="1" x14ac:dyDescent="0.3">
      <c r="A223" s="35">
        <v>14163150</v>
      </c>
      <c r="B223" s="34">
        <v>23772857</v>
      </c>
      <c r="C223" s="34" t="s">
        <v>12</v>
      </c>
      <c r="D223" s="34" t="s">
        <v>75</v>
      </c>
      <c r="F223" s="58"/>
      <c r="G223" s="36">
        <v>0.14000000000000001</v>
      </c>
      <c r="H223" s="36" t="str">
        <f>IF(G223&gt;0.8,"VG",IF(G223&gt;0.7,"G",IF(G223&gt;0.45,"S","NS")))</f>
        <v>NS</v>
      </c>
      <c r="I223" s="36">
        <f>AJ223</f>
        <v>0</v>
      </c>
      <c r="J223" s="36">
        <f>BB223</f>
        <v>0</v>
      </c>
      <c r="K223" s="36">
        <f>BT223</f>
        <v>0</v>
      </c>
      <c r="L223" s="37">
        <v>-0.35299999999999998</v>
      </c>
      <c r="M223" s="37" t="str">
        <f>IF(ABS(L223)&lt;5%,"VG",IF(ABS(L223)&lt;10%,"G",IF(ABS(L223)&lt;15%,"S","NS")))</f>
        <v>NS</v>
      </c>
      <c r="N223" s="36">
        <f>AO223</f>
        <v>0</v>
      </c>
      <c r="O223" s="36">
        <f>BD223</f>
        <v>0</v>
      </c>
      <c r="P223" s="36">
        <f>BY223</f>
        <v>0</v>
      </c>
      <c r="Q223" s="36">
        <v>0.72899999999999998</v>
      </c>
      <c r="R223" s="36" t="str">
        <f>IF(Q223&lt;=0.5,"VG",IF(Q223&lt;=0.6,"G",IF(Q223&lt;=0.7,"S","NS")))</f>
        <v>NS</v>
      </c>
      <c r="S223" s="36">
        <f>AN223</f>
        <v>0</v>
      </c>
      <c r="T223" s="36">
        <f>BF223</f>
        <v>0</v>
      </c>
      <c r="U223" s="36">
        <f>BX223</f>
        <v>0</v>
      </c>
      <c r="V223" s="36">
        <v>0.83699999999999997</v>
      </c>
      <c r="W223" s="36" t="str">
        <f>IF(V223&gt;0.85,"VG",IF(V223&gt;0.75,"G",IF(V223&gt;0.6,"S","NS")))</f>
        <v>G</v>
      </c>
      <c r="X223" s="36">
        <f>AP223</f>
        <v>0</v>
      </c>
      <c r="Y223" s="36">
        <f>BH223</f>
        <v>0</v>
      </c>
      <c r="Z223" s="36">
        <f>BZ223</f>
        <v>0</v>
      </c>
      <c r="AA223" s="36"/>
      <c r="AB223" s="37"/>
      <c r="AC223" s="36"/>
      <c r="AD223" s="36"/>
      <c r="AE223" s="36"/>
      <c r="AF223" s="37"/>
      <c r="AG223" s="36"/>
      <c r="AH223" s="36"/>
      <c r="AI223" s="36"/>
      <c r="AJ223" s="37"/>
      <c r="AK223" s="36"/>
      <c r="AL223" s="36"/>
    </row>
    <row r="224" spans="1:78" s="34" customFormat="1" x14ac:dyDescent="0.3">
      <c r="A224" s="35">
        <v>14163150</v>
      </c>
      <c r="B224" s="34">
        <v>23772857</v>
      </c>
      <c r="C224" s="34" t="s">
        <v>12</v>
      </c>
      <c r="D224" s="34" t="s">
        <v>508</v>
      </c>
      <c r="F224" s="58"/>
      <c r="G224" s="36">
        <v>0.255</v>
      </c>
      <c r="H224" s="36" t="str">
        <f>IF(G224&gt;0.8,"VG",IF(G224&gt;0.7,"G",IF(G224&gt;0.45,"S","NS")))</f>
        <v>NS</v>
      </c>
      <c r="I224" s="36">
        <f>AJ224</f>
        <v>0</v>
      </c>
      <c r="J224" s="36">
        <f>BB224</f>
        <v>0</v>
      </c>
      <c r="K224" s="36">
        <f>BT224</f>
        <v>0</v>
      </c>
      <c r="L224" s="37">
        <v>-0.34189999999999998</v>
      </c>
      <c r="M224" s="37" t="str">
        <f>IF(ABS(L224)&lt;5%,"VG",IF(ABS(L224)&lt;10%,"G",IF(ABS(L224)&lt;15%,"S","NS")))</f>
        <v>NS</v>
      </c>
      <c r="N224" s="36">
        <f>AO224</f>
        <v>0</v>
      </c>
      <c r="O224" s="36">
        <f>BD224</f>
        <v>0</v>
      </c>
      <c r="P224" s="36">
        <f>BY224</f>
        <v>0</v>
      </c>
      <c r="Q224" s="36">
        <v>0.69399999999999995</v>
      </c>
      <c r="R224" s="36" t="str">
        <f>IF(Q224&lt;=0.5,"VG",IF(Q224&lt;=0.6,"G",IF(Q224&lt;=0.7,"S","NS")))</f>
        <v>S</v>
      </c>
      <c r="S224" s="36">
        <f>AN224</f>
        <v>0</v>
      </c>
      <c r="T224" s="36">
        <f>BF224</f>
        <v>0</v>
      </c>
      <c r="U224" s="36">
        <f>BX224</f>
        <v>0</v>
      </c>
      <c r="V224" s="36">
        <v>0.83899999999999997</v>
      </c>
      <c r="W224" s="36" t="str">
        <f>IF(V224&gt;0.85,"VG",IF(V224&gt;0.75,"G",IF(V224&gt;0.6,"S","NS")))</f>
        <v>G</v>
      </c>
      <c r="X224" s="36">
        <f>AP224</f>
        <v>0</v>
      </c>
      <c r="Y224" s="36">
        <f>BH224</f>
        <v>0</v>
      </c>
      <c r="Z224" s="36">
        <f>BZ224</f>
        <v>0</v>
      </c>
      <c r="AA224" s="36"/>
      <c r="AB224" s="37"/>
      <c r="AC224" s="36"/>
      <c r="AD224" s="36"/>
      <c r="AE224" s="36"/>
      <c r="AF224" s="37"/>
      <c r="AG224" s="36"/>
      <c r="AH224" s="36"/>
      <c r="AI224" s="36"/>
      <c r="AJ224" s="37"/>
      <c r="AK224" s="36"/>
      <c r="AL224" s="36"/>
    </row>
    <row r="225" spans="1:78" s="34" customFormat="1" x14ac:dyDescent="0.3">
      <c r="A225" s="35">
        <v>14163150</v>
      </c>
      <c r="B225" s="34">
        <v>23772857</v>
      </c>
      <c r="C225" s="34" t="s">
        <v>12</v>
      </c>
      <c r="D225" s="34" t="s">
        <v>531</v>
      </c>
      <c r="F225" s="58"/>
      <c r="G225" s="36">
        <v>0.254</v>
      </c>
      <c r="H225" s="36" t="str">
        <f>IF(G225&gt;0.8,"VG",IF(G225&gt;0.7,"G",IF(G225&gt;0.45,"S","NS")))</f>
        <v>NS</v>
      </c>
      <c r="I225" s="36">
        <f>AJ225</f>
        <v>0</v>
      </c>
      <c r="J225" s="36">
        <f>BB225</f>
        <v>0</v>
      </c>
      <c r="K225" s="36">
        <f>BT225</f>
        <v>0</v>
      </c>
      <c r="L225" s="37">
        <v>-0.34189999999999998</v>
      </c>
      <c r="M225" s="37" t="str">
        <f>IF(ABS(L225)&lt;5%,"VG",IF(ABS(L225)&lt;10%,"G",IF(ABS(L225)&lt;15%,"S","NS")))</f>
        <v>NS</v>
      </c>
      <c r="N225" s="36">
        <f>AO225</f>
        <v>0</v>
      </c>
      <c r="O225" s="36">
        <f>BD225</f>
        <v>0</v>
      </c>
      <c r="P225" s="36">
        <f>BY225</f>
        <v>0</v>
      </c>
      <c r="Q225" s="36">
        <v>0.69399999999999995</v>
      </c>
      <c r="R225" s="36" t="str">
        <f>IF(Q225&lt;=0.5,"VG",IF(Q225&lt;=0.6,"G",IF(Q225&lt;=0.7,"S","NS")))</f>
        <v>S</v>
      </c>
      <c r="S225" s="36">
        <f>AN225</f>
        <v>0</v>
      </c>
      <c r="T225" s="36">
        <f>BF225</f>
        <v>0</v>
      </c>
      <c r="U225" s="36">
        <f>BX225</f>
        <v>0</v>
      </c>
      <c r="V225" s="36">
        <v>0.83899999999999997</v>
      </c>
      <c r="W225" s="36" t="str">
        <f>IF(V225&gt;0.85,"VG",IF(V225&gt;0.75,"G",IF(V225&gt;0.6,"S","NS")))</f>
        <v>G</v>
      </c>
      <c r="X225" s="36">
        <f>AP225</f>
        <v>0</v>
      </c>
      <c r="Y225" s="36">
        <f>BH225</f>
        <v>0</v>
      </c>
      <c r="Z225" s="36">
        <f>BZ225</f>
        <v>0</v>
      </c>
      <c r="AA225" s="36"/>
      <c r="AB225" s="37"/>
      <c r="AC225" s="36"/>
      <c r="AD225" s="36"/>
      <c r="AE225" s="36"/>
      <c r="AF225" s="37"/>
      <c r="AG225" s="36"/>
      <c r="AH225" s="36"/>
      <c r="AI225" s="36"/>
      <c r="AJ225" s="37"/>
      <c r="AK225" s="36"/>
      <c r="AL225" s="36"/>
    </row>
    <row r="226" spans="1:78" s="34" customFormat="1" x14ac:dyDescent="0.3">
      <c r="A226" s="35">
        <v>14163150</v>
      </c>
      <c r="B226" s="34">
        <v>23772857</v>
      </c>
      <c r="C226" s="34" t="s">
        <v>12</v>
      </c>
      <c r="D226" s="34" t="s">
        <v>544</v>
      </c>
      <c r="F226" s="58"/>
      <c r="G226" s="36">
        <v>0.26700000000000002</v>
      </c>
      <c r="H226" s="36" t="str">
        <f>IF(G226&gt;0.8,"VG",IF(G226&gt;0.7,"G",IF(G226&gt;0.45,"S","NS")))</f>
        <v>NS</v>
      </c>
      <c r="I226" s="36">
        <f>AJ226</f>
        <v>0</v>
      </c>
      <c r="J226" s="36">
        <f>BB226</f>
        <v>0</v>
      </c>
      <c r="K226" s="36">
        <f>BT226</f>
        <v>0</v>
      </c>
      <c r="L226" s="37">
        <v>-0.3397</v>
      </c>
      <c r="M226" s="37" t="str">
        <f>IF(ABS(L226)&lt;5%,"VG",IF(ABS(L226)&lt;10%,"G",IF(ABS(L226)&lt;15%,"S","NS")))</f>
        <v>NS</v>
      </c>
      <c r="N226" s="36">
        <f>AO226</f>
        <v>0</v>
      </c>
      <c r="O226" s="36">
        <f>BD226</f>
        <v>0</v>
      </c>
      <c r="P226" s="36">
        <f>BY226</f>
        <v>0</v>
      </c>
      <c r="Q226" s="36">
        <v>0.69099999999999995</v>
      </c>
      <c r="R226" s="36" t="str">
        <f>IF(Q226&lt;=0.5,"VG",IF(Q226&lt;=0.6,"G",IF(Q226&lt;=0.7,"S","NS")))</f>
        <v>S</v>
      </c>
      <c r="S226" s="36">
        <f>AN226</f>
        <v>0</v>
      </c>
      <c r="T226" s="36">
        <f>BF226</f>
        <v>0</v>
      </c>
      <c r="U226" s="36">
        <f>BX226</f>
        <v>0</v>
      </c>
      <c r="V226" s="36">
        <v>0.84179999999999999</v>
      </c>
      <c r="W226" s="36" t="str">
        <f>IF(V226&gt;0.85,"VG",IF(V226&gt;0.75,"G",IF(V226&gt;0.6,"S","NS")))</f>
        <v>G</v>
      </c>
      <c r="X226" s="36">
        <f>AP226</f>
        <v>0</v>
      </c>
      <c r="Y226" s="36">
        <f>BH226</f>
        <v>0</v>
      </c>
      <c r="Z226" s="36">
        <f>BZ226</f>
        <v>0</v>
      </c>
      <c r="AA226" s="36"/>
      <c r="AB226" s="37"/>
      <c r="AC226" s="36"/>
      <c r="AD226" s="36"/>
      <c r="AE226" s="36"/>
      <c r="AF226" s="37"/>
      <c r="AG226" s="36"/>
      <c r="AH226" s="36"/>
      <c r="AI226" s="36"/>
      <c r="AJ226" s="37"/>
      <c r="AK226" s="36"/>
      <c r="AL226" s="36"/>
    </row>
    <row r="227" spans="1:78" x14ac:dyDescent="0.3">
      <c r="A227" s="1"/>
      <c r="F227" s="60"/>
      <c r="G227" s="7"/>
      <c r="H227" s="7"/>
      <c r="I227" s="7"/>
      <c r="J227" s="7"/>
      <c r="K227" s="7"/>
      <c r="L227" s="56"/>
      <c r="M227" s="56"/>
      <c r="N227" s="7"/>
      <c r="O227" s="7"/>
      <c r="P227" s="7"/>
      <c r="Q227" s="7"/>
      <c r="R227" s="7"/>
      <c r="S227" s="7"/>
      <c r="T227" s="7"/>
      <c r="U227" s="7"/>
      <c r="AA227" s="7"/>
      <c r="AB227" s="56"/>
      <c r="AC227" s="7"/>
      <c r="AD227" s="7"/>
      <c r="AE227" s="7"/>
      <c r="AF227" s="56"/>
      <c r="AI227" s="7"/>
      <c r="AJ227" s="56"/>
      <c r="AK227" s="7"/>
      <c r="AL227" s="7"/>
      <c r="AM227"/>
      <c r="AN227"/>
      <c r="AS227"/>
      <c r="AT227"/>
      <c r="AU227"/>
      <c r="AV227"/>
      <c r="BK227"/>
      <c r="BL227"/>
      <c r="BM227"/>
      <c r="BN227"/>
    </row>
    <row r="228" spans="1:78" s="34" customFormat="1" x14ac:dyDescent="0.3">
      <c r="A228" s="35">
        <v>14163900</v>
      </c>
      <c r="B228" s="34">
        <v>23772801</v>
      </c>
      <c r="C228" s="34" t="s">
        <v>13</v>
      </c>
      <c r="D228" s="34" t="s">
        <v>75</v>
      </c>
      <c r="F228" s="58"/>
      <c r="G228" s="36">
        <v>0.23</v>
      </c>
      <c r="H228" s="36" t="str">
        <f>IF(G228&gt;0.8,"VG",IF(G228&gt;0.7,"G",IF(G228&gt;0.45,"S","NS")))</f>
        <v>NS</v>
      </c>
      <c r="I228" s="36">
        <f>AJ228</f>
        <v>0</v>
      </c>
      <c r="J228" s="36">
        <f>BB228</f>
        <v>0</v>
      </c>
      <c r="K228" s="36">
        <f>BT228</f>
        <v>0</v>
      </c>
      <c r="L228" s="37">
        <v>-0.33500000000000002</v>
      </c>
      <c r="M228" s="37" t="str">
        <f>IF(ABS(L228)&lt;5%,"VG",IF(ABS(L228)&lt;10%,"G",IF(ABS(L228)&lt;15%,"S","NS")))</f>
        <v>NS</v>
      </c>
      <c r="N228" s="36">
        <f>AO228</f>
        <v>0</v>
      </c>
      <c r="O228" s="36">
        <f>BD228</f>
        <v>0</v>
      </c>
      <c r="P228" s="36">
        <f>BY228</f>
        <v>0</v>
      </c>
      <c r="Q228" s="36">
        <v>0.71799999999999997</v>
      </c>
      <c r="R228" s="36" t="str">
        <f>IF(Q228&lt;=0.5,"VG",IF(Q228&lt;=0.6,"G",IF(Q228&lt;=0.7,"S","NS")))</f>
        <v>NS</v>
      </c>
      <c r="S228" s="36">
        <f>AN228</f>
        <v>0</v>
      </c>
      <c r="T228" s="36">
        <f>BF228</f>
        <v>0</v>
      </c>
      <c r="U228" s="36">
        <f>BX228</f>
        <v>0</v>
      </c>
      <c r="V228" s="36">
        <v>0.78</v>
      </c>
      <c r="W228" s="36" t="str">
        <f>IF(V228&gt;0.85,"VG",IF(V228&gt;0.75,"G",IF(V228&gt;0.6,"S","NS")))</f>
        <v>G</v>
      </c>
      <c r="X228" s="36">
        <f>AP228</f>
        <v>0</v>
      </c>
      <c r="Y228" s="36">
        <f>BH228</f>
        <v>0</v>
      </c>
      <c r="Z228" s="36">
        <f>BZ228</f>
        <v>0</v>
      </c>
      <c r="AA228" s="36"/>
      <c r="AB228" s="37"/>
      <c r="AC228" s="36"/>
      <c r="AD228" s="36"/>
      <c r="AE228" s="36"/>
      <c r="AF228" s="37"/>
      <c r="AG228" s="36"/>
      <c r="AH228" s="36"/>
      <c r="AI228" s="36"/>
      <c r="AJ228" s="37"/>
      <c r="AK228" s="36"/>
      <c r="AL228" s="36"/>
    </row>
    <row r="229" spans="1:78" s="34" customFormat="1" x14ac:dyDescent="0.3">
      <c r="A229" s="35">
        <v>14163900</v>
      </c>
      <c r="B229" s="34">
        <v>23772801</v>
      </c>
      <c r="C229" s="34" t="s">
        <v>13</v>
      </c>
      <c r="D229" s="34" t="s">
        <v>532</v>
      </c>
      <c r="F229" s="58"/>
      <c r="G229" s="36">
        <v>0.33300000000000002</v>
      </c>
      <c r="H229" s="36" t="str">
        <f>IF(G229&gt;0.8,"VG",IF(G229&gt;0.7,"G",IF(G229&gt;0.45,"S","NS")))</f>
        <v>NS</v>
      </c>
      <c r="I229" s="36">
        <f>AJ229</f>
        <v>0</v>
      </c>
      <c r="J229" s="36">
        <f>BB229</f>
        <v>0</v>
      </c>
      <c r="K229" s="36">
        <f>BT229</f>
        <v>0</v>
      </c>
      <c r="L229" s="37">
        <v>-0.32700000000000001</v>
      </c>
      <c r="M229" s="37" t="str">
        <f>IF(ABS(L229)&lt;5%,"VG",IF(ABS(L229)&lt;10%,"G",IF(ABS(L229)&lt;15%,"S","NS")))</f>
        <v>NS</v>
      </c>
      <c r="N229" s="36">
        <f>AO229</f>
        <v>0</v>
      </c>
      <c r="O229" s="36">
        <f>BD229</f>
        <v>0</v>
      </c>
      <c r="P229" s="36">
        <f>BY229</f>
        <v>0</v>
      </c>
      <c r="Q229" s="36">
        <v>0.68</v>
      </c>
      <c r="R229" s="36" t="str">
        <f>IF(Q229&lt;=0.5,"VG",IF(Q229&lt;=0.6,"G",IF(Q229&lt;=0.7,"S","NS")))</f>
        <v>S</v>
      </c>
      <c r="S229" s="36">
        <f>AN229</f>
        <v>0</v>
      </c>
      <c r="T229" s="36">
        <f>BF229</f>
        <v>0</v>
      </c>
      <c r="U229" s="36">
        <f>BX229</f>
        <v>0</v>
      </c>
      <c r="V229" s="36">
        <v>0.8</v>
      </c>
      <c r="W229" s="36" t="str">
        <f>IF(V229&gt;0.85,"VG",IF(V229&gt;0.75,"G",IF(V229&gt;0.6,"S","NS")))</f>
        <v>G</v>
      </c>
      <c r="X229" s="36">
        <f>AP229</f>
        <v>0</v>
      </c>
      <c r="Y229" s="36">
        <f>BH229</f>
        <v>0</v>
      </c>
      <c r="Z229" s="36">
        <f>BZ229</f>
        <v>0</v>
      </c>
      <c r="AA229" s="36"/>
      <c r="AB229" s="37"/>
      <c r="AC229" s="36"/>
      <c r="AD229" s="36"/>
      <c r="AE229" s="36"/>
      <c r="AF229" s="37"/>
      <c r="AG229" s="36"/>
      <c r="AH229" s="36"/>
      <c r="AI229" s="36"/>
      <c r="AJ229" s="37"/>
      <c r="AK229" s="36"/>
      <c r="AL229" s="36"/>
    </row>
    <row r="230" spans="1:78" s="34" customFormat="1" x14ac:dyDescent="0.3">
      <c r="A230" s="35">
        <v>14163900</v>
      </c>
      <c r="B230" s="34">
        <v>23772801</v>
      </c>
      <c r="C230" s="34" t="s">
        <v>13</v>
      </c>
      <c r="D230" s="34" t="s">
        <v>544</v>
      </c>
      <c r="F230" s="58"/>
      <c r="G230" s="36">
        <v>0.34200000000000003</v>
      </c>
      <c r="H230" s="36" t="str">
        <f>IF(G230&gt;0.8,"VG",IF(G230&gt;0.7,"G",IF(G230&gt;0.45,"S","NS")))</f>
        <v>NS</v>
      </c>
      <c r="I230" s="36">
        <f>AJ230</f>
        <v>0</v>
      </c>
      <c r="J230" s="36">
        <f>BB230</f>
        <v>0</v>
      </c>
      <c r="K230" s="36">
        <f>BT230</f>
        <v>0</v>
      </c>
      <c r="L230" s="37">
        <v>-0.32500000000000001</v>
      </c>
      <c r="M230" s="37" t="str">
        <f>IF(ABS(L230)&lt;5%,"VG",IF(ABS(L230)&lt;10%,"G",IF(ABS(L230)&lt;15%,"S","NS")))</f>
        <v>NS</v>
      </c>
      <c r="N230" s="36">
        <f>AO230</f>
        <v>0</v>
      </c>
      <c r="O230" s="36">
        <f>BD230</f>
        <v>0</v>
      </c>
      <c r="P230" s="36">
        <f>BY230</f>
        <v>0</v>
      </c>
      <c r="Q230" s="36">
        <v>0.68</v>
      </c>
      <c r="R230" s="36" t="str">
        <f>IF(Q230&lt;=0.5,"VG",IF(Q230&lt;=0.6,"G",IF(Q230&lt;=0.7,"S","NS")))</f>
        <v>S</v>
      </c>
      <c r="S230" s="36">
        <f>AN230</f>
        <v>0</v>
      </c>
      <c r="T230" s="36">
        <f>BF230</f>
        <v>0</v>
      </c>
      <c r="U230" s="36">
        <f>BX230</f>
        <v>0</v>
      </c>
      <c r="V230" s="36">
        <v>0.8</v>
      </c>
      <c r="W230" s="36" t="str">
        <f>IF(V230&gt;0.85,"VG",IF(V230&gt;0.75,"G",IF(V230&gt;0.6,"S","NS")))</f>
        <v>G</v>
      </c>
      <c r="X230" s="36">
        <f>AP230</f>
        <v>0</v>
      </c>
      <c r="Y230" s="36">
        <f>BH230</f>
        <v>0</v>
      </c>
      <c r="Z230" s="36">
        <f>BZ230</f>
        <v>0</v>
      </c>
      <c r="AA230" s="36"/>
      <c r="AB230" s="37"/>
      <c r="AC230" s="36"/>
      <c r="AD230" s="36"/>
      <c r="AE230" s="36"/>
      <c r="AF230" s="37"/>
      <c r="AG230" s="36"/>
      <c r="AH230" s="36"/>
      <c r="AI230" s="36"/>
      <c r="AJ230" s="37"/>
      <c r="AK230" s="36"/>
      <c r="AL230" s="36"/>
    </row>
    <row r="231" spans="1:78" x14ac:dyDescent="0.3">
      <c r="A231" s="1"/>
      <c r="F231" s="60"/>
      <c r="G231" s="7"/>
      <c r="H231" s="7"/>
      <c r="I231" s="7"/>
      <c r="J231" s="7"/>
      <c r="K231" s="7"/>
      <c r="L231" s="56"/>
      <c r="M231" s="56"/>
      <c r="N231" s="7"/>
      <c r="O231" s="7"/>
      <c r="P231" s="7"/>
      <c r="Q231" s="7"/>
      <c r="R231" s="7"/>
      <c r="S231" s="7"/>
      <c r="T231" s="7"/>
      <c r="U231" s="7"/>
      <c r="AA231" s="7"/>
      <c r="AB231" s="56"/>
      <c r="AC231" s="7"/>
      <c r="AD231" s="7"/>
      <c r="AE231" s="7"/>
      <c r="AF231" s="56"/>
      <c r="AI231" s="7"/>
      <c r="AJ231" s="56"/>
      <c r="AK231" s="7"/>
      <c r="AL231" s="7"/>
      <c r="AM231"/>
      <c r="AN231"/>
      <c r="AS231"/>
      <c r="AT231"/>
      <c r="AU231"/>
      <c r="AV231"/>
      <c r="BK231"/>
      <c r="BL231"/>
      <c r="BM231"/>
      <c r="BN231"/>
    </row>
    <row r="232" spans="1:78" s="34" customFormat="1" x14ac:dyDescent="0.3">
      <c r="A232" s="35">
        <v>14164700</v>
      </c>
      <c r="B232" s="34">
        <v>23774369</v>
      </c>
      <c r="C232" s="34" t="s">
        <v>8</v>
      </c>
      <c r="D232" s="34" t="s">
        <v>75</v>
      </c>
      <c r="F232" s="58"/>
      <c r="G232" s="36">
        <v>0.35699999999999998</v>
      </c>
      <c r="H232" s="36" t="str">
        <f>IF(G232&gt;0.8,"VG",IF(G232&gt;0.7,"G",IF(G232&gt;0.45,"S","NS")))</f>
        <v>NS</v>
      </c>
      <c r="I232" s="36" t="str">
        <f>AJ232</f>
        <v>NS</v>
      </c>
      <c r="J232" s="36" t="str">
        <f>BB232</f>
        <v>NS</v>
      </c>
      <c r="K232" s="36" t="str">
        <f>BT232</f>
        <v>NS</v>
      </c>
      <c r="L232" s="37">
        <v>0.60499999999999998</v>
      </c>
      <c r="M232" s="37" t="str">
        <f>IF(ABS(L232)&lt;5%,"VG",IF(ABS(L232)&lt;10%,"G",IF(ABS(L232)&lt;15%,"S","NS")))</f>
        <v>NS</v>
      </c>
      <c r="N232" s="36" t="str">
        <f>AO232</f>
        <v>S</v>
      </c>
      <c r="O232" s="36" t="str">
        <f>BD232</f>
        <v>NS</v>
      </c>
      <c r="P232" s="36" t="str">
        <f>BY232</f>
        <v>NS</v>
      </c>
      <c r="Q232" s="36">
        <v>0.747</v>
      </c>
      <c r="R232" s="36" t="str">
        <f>IF(Q232&lt;=0.5,"VG",IF(Q232&lt;=0.6,"G",IF(Q232&lt;=0.7,"S","NS")))</f>
        <v>NS</v>
      </c>
      <c r="S232" s="36" t="str">
        <f>AN232</f>
        <v>NS</v>
      </c>
      <c r="T232" s="36" t="str">
        <f>BF232</f>
        <v>NS</v>
      </c>
      <c r="U232" s="36" t="str">
        <f>BX232</f>
        <v>NS</v>
      </c>
      <c r="V232" s="36">
        <v>0.70399999999999996</v>
      </c>
      <c r="W232" s="36" t="str">
        <f>IF(V232&gt;0.85,"VG",IF(V232&gt;0.75,"G",IF(V232&gt;0.6,"S","NS")))</f>
        <v>S</v>
      </c>
      <c r="X232" s="36" t="str">
        <f>AP232</f>
        <v>S</v>
      </c>
      <c r="Y232" s="36" t="str">
        <f>BH232</f>
        <v>S</v>
      </c>
      <c r="Z232" s="36" t="str">
        <f>BZ232</f>
        <v>S</v>
      </c>
      <c r="AA232" s="38">
        <v>3.0704881282754101E-2</v>
      </c>
      <c r="AB232" s="38">
        <v>8.4524781993650294E-2</v>
      </c>
      <c r="AC232" s="38">
        <v>57.725781118164299</v>
      </c>
      <c r="AD232" s="38">
        <v>55.898433080474298</v>
      </c>
      <c r="AE232" s="38">
        <v>0.98452786589168995</v>
      </c>
      <c r="AF232" s="38">
        <v>0.956804691672417</v>
      </c>
      <c r="AG232" s="38">
        <v>0.60214454482463797</v>
      </c>
      <c r="AH232" s="38">
        <v>0.63132009052717497</v>
      </c>
      <c r="AI232" s="39" t="s">
        <v>39</v>
      </c>
      <c r="AJ232" s="39" t="s">
        <v>39</v>
      </c>
      <c r="AK232" s="39" t="s">
        <v>39</v>
      </c>
      <c r="AL232" s="39" t="s">
        <v>39</v>
      </c>
      <c r="AM232" s="39" t="s">
        <v>39</v>
      </c>
      <c r="AN232" s="39" t="s">
        <v>39</v>
      </c>
      <c r="AO232" s="39" t="s">
        <v>42</v>
      </c>
      <c r="AP232" s="39" t="s">
        <v>42</v>
      </c>
      <c r="AR232" s="40" t="s">
        <v>52</v>
      </c>
      <c r="AS232" s="38">
        <v>-0.140948274247363</v>
      </c>
      <c r="AT232" s="38">
        <v>-0.122937769553058</v>
      </c>
      <c r="AU232" s="38">
        <v>66.867307385937096</v>
      </c>
      <c r="AV232" s="38">
        <v>66.057230496528703</v>
      </c>
      <c r="AW232" s="38">
        <v>1.0681518029977599</v>
      </c>
      <c r="AX232" s="38">
        <v>1.0596875811073101</v>
      </c>
      <c r="AY232" s="38">
        <v>0.57818284597209202</v>
      </c>
      <c r="AZ232" s="38">
        <v>0.60062178678829903</v>
      </c>
      <c r="BA232" s="39" t="s">
        <v>39</v>
      </c>
      <c r="BB232" s="39" t="s">
        <v>39</v>
      </c>
      <c r="BC232" s="39" t="s">
        <v>39</v>
      </c>
      <c r="BD232" s="39" t="s">
        <v>39</v>
      </c>
      <c r="BE232" s="39" t="s">
        <v>39</v>
      </c>
      <c r="BF232" s="39" t="s">
        <v>39</v>
      </c>
      <c r="BG232" s="39" t="s">
        <v>39</v>
      </c>
      <c r="BH232" s="39" t="s">
        <v>42</v>
      </c>
      <c r="BI232" s="34">
        <f>IF(BJ232=AR232,1,0)</f>
        <v>1</v>
      </c>
      <c r="BJ232" s="34" t="s">
        <v>52</v>
      </c>
      <c r="BK232" s="38">
        <v>-5.9165543784451997E-2</v>
      </c>
      <c r="BL232" s="38">
        <v>-4.1886943092680901E-2</v>
      </c>
      <c r="BM232" s="38">
        <v>61.764911696754098</v>
      </c>
      <c r="BN232" s="38">
        <v>61.151691742809497</v>
      </c>
      <c r="BO232" s="38">
        <v>1.02915768654976</v>
      </c>
      <c r="BP232" s="38">
        <v>1.02072863342452</v>
      </c>
      <c r="BQ232" s="38">
        <v>0.58744030239503198</v>
      </c>
      <c r="BR232" s="38">
        <v>0.61195296299156199</v>
      </c>
      <c r="BS232" s="34" t="s">
        <v>39</v>
      </c>
      <c r="BT232" s="34" t="s">
        <v>39</v>
      </c>
      <c r="BU232" s="34" t="s">
        <v>39</v>
      </c>
      <c r="BV232" s="34" t="s">
        <v>39</v>
      </c>
      <c r="BW232" s="34" t="s">
        <v>39</v>
      </c>
      <c r="BX232" s="34" t="s">
        <v>39</v>
      </c>
      <c r="BY232" s="34" t="s">
        <v>39</v>
      </c>
      <c r="BZ232" s="34" t="s">
        <v>42</v>
      </c>
    </row>
    <row r="233" spans="1:78" s="19" customFormat="1" x14ac:dyDescent="0.3">
      <c r="A233" s="86">
        <v>14164700</v>
      </c>
      <c r="B233" s="19">
        <v>23774369</v>
      </c>
      <c r="C233" s="19" t="s">
        <v>8</v>
      </c>
      <c r="D233" s="19" t="s">
        <v>105</v>
      </c>
      <c r="F233" s="88"/>
      <c r="G233" s="13">
        <v>0.35</v>
      </c>
      <c r="H233" s="13" t="str">
        <f>IF(G233&gt;0.8,"VG",IF(G233&gt;0.7,"G",IF(G233&gt;0.45,"S","NS")))</f>
        <v>NS</v>
      </c>
      <c r="I233" s="13" t="str">
        <f>AJ233</f>
        <v>NS</v>
      </c>
      <c r="J233" s="13" t="str">
        <f>BB233</f>
        <v>NS</v>
      </c>
      <c r="K233" s="13" t="str">
        <f>BT233</f>
        <v>NS</v>
      </c>
      <c r="L233" s="14">
        <v>0.61</v>
      </c>
      <c r="M233" s="14" t="str">
        <f>IF(ABS(L233)&lt;5%,"VG",IF(ABS(L233)&lt;10%,"G",IF(ABS(L233)&lt;15%,"S","NS")))</f>
        <v>NS</v>
      </c>
      <c r="N233" s="13" t="str">
        <f>AO233</f>
        <v>S</v>
      </c>
      <c r="O233" s="13" t="str">
        <f>BD233</f>
        <v>NS</v>
      </c>
      <c r="P233" s="13" t="str">
        <f>BY233</f>
        <v>NS</v>
      </c>
      <c r="Q233" s="13">
        <v>0.747</v>
      </c>
      <c r="R233" s="13" t="str">
        <f>IF(Q233&lt;=0.5,"VG",IF(Q233&lt;=0.6,"G",IF(Q233&lt;=0.7,"S","NS")))</f>
        <v>NS</v>
      </c>
      <c r="S233" s="13" t="str">
        <f>AN233</f>
        <v>NS</v>
      </c>
      <c r="T233" s="13" t="str">
        <f>BF233</f>
        <v>NS</v>
      </c>
      <c r="U233" s="13" t="str">
        <f>BX233</f>
        <v>NS</v>
      </c>
      <c r="V233" s="13">
        <v>0.73</v>
      </c>
      <c r="W233" s="13" t="str">
        <f>IF(V233&gt;0.85,"VG",IF(V233&gt;0.75,"G",IF(V233&gt;0.6,"S","NS")))</f>
        <v>S</v>
      </c>
      <c r="X233" s="13" t="str">
        <f>AP233</f>
        <v>S</v>
      </c>
      <c r="Y233" s="13" t="str">
        <f>BH233</f>
        <v>S</v>
      </c>
      <c r="Z233" s="13" t="str">
        <f>BZ233</f>
        <v>S</v>
      </c>
      <c r="AA233" s="22">
        <v>3.0704881282754101E-2</v>
      </c>
      <c r="AB233" s="22">
        <v>8.4524781993650294E-2</v>
      </c>
      <c r="AC233" s="22">
        <v>57.725781118164299</v>
      </c>
      <c r="AD233" s="22">
        <v>55.898433080474298</v>
      </c>
      <c r="AE233" s="22">
        <v>0.98452786589168995</v>
      </c>
      <c r="AF233" s="22">
        <v>0.956804691672417</v>
      </c>
      <c r="AG233" s="22">
        <v>0.60214454482463797</v>
      </c>
      <c r="AH233" s="22">
        <v>0.63132009052717497</v>
      </c>
      <c r="AI233" s="25" t="s">
        <v>39</v>
      </c>
      <c r="AJ233" s="25" t="s">
        <v>39</v>
      </c>
      <c r="AK233" s="25" t="s">
        <v>39</v>
      </c>
      <c r="AL233" s="25" t="s">
        <v>39</v>
      </c>
      <c r="AM233" s="25" t="s">
        <v>39</v>
      </c>
      <c r="AN233" s="25" t="s">
        <v>39</v>
      </c>
      <c r="AO233" s="25" t="s">
        <v>42</v>
      </c>
      <c r="AP233" s="25" t="s">
        <v>42</v>
      </c>
      <c r="AR233" s="89" t="s">
        <v>52</v>
      </c>
      <c r="AS233" s="22">
        <v>-0.140948274247363</v>
      </c>
      <c r="AT233" s="22">
        <v>-0.122937769553058</v>
      </c>
      <c r="AU233" s="22">
        <v>66.867307385937096</v>
      </c>
      <c r="AV233" s="22">
        <v>66.057230496528703</v>
      </c>
      <c r="AW233" s="22">
        <v>1.0681518029977599</v>
      </c>
      <c r="AX233" s="22">
        <v>1.0596875811073101</v>
      </c>
      <c r="AY233" s="22">
        <v>0.57818284597209202</v>
      </c>
      <c r="AZ233" s="22">
        <v>0.60062178678829903</v>
      </c>
      <c r="BA233" s="25" t="s">
        <v>39</v>
      </c>
      <c r="BB233" s="25" t="s">
        <v>39</v>
      </c>
      <c r="BC233" s="25" t="s">
        <v>39</v>
      </c>
      <c r="BD233" s="25" t="s">
        <v>39</v>
      </c>
      <c r="BE233" s="25" t="s">
        <v>39</v>
      </c>
      <c r="BF233" s="25" t="s">
        <v>39</v>
      </c>
      <c r="BG233" s="25" t="s">
        <v>39</v>
      </c>
      <c r="BH233" s="25" t="s">
        <v>42</v>
      </c>
      <c r="BI233" s="19">
        <f>IF(BJ233=AR233,1,0)</f>
        <v>1</v>
      </c>
      <c r="BJ233" s="19" t="s">
        <v>52</v>
      </c>
      <c r="BK233" s="22">
        <v>-5.9165543784451997E-2</v>
      </c>
      <c r="BL233" s="22">
        <v>-4.1886943092680901E-2</v>
      </c>
      <c r="BM233" s="22">
        <v>61.764911696754098</v>
      </c>
      <c r="BN233" s="22">
        <v>61.151691742809497</v>
      </c>
      <c r="BO233" s="22">
        <v>1.02915768654976</v>
      </c>
      <c r="BP233" s="22">
        <v>1.02072863342452</v>
      </c>
      <c r="BQ233" s="22">
        <v>0.58744030239503198</v>
      </c>
      <c r="BR233" s="22">
        <v>0.61195296299156199</v>
      </c>
      <c r="BS233" s="19" t="s">
        <v>39</v>
      </c>
      <c r="BT233" s="19" t="s">
        <v>39</v>
      </c>
      <c r="BU233" s="19" t="s">
        <v>39</v>
      </c>
      <c r="BV233" s="19" t="s">
        <v>39</v>
      </c>
      <c r="BW233" s="19" t="s">
        <v>39</v>
      </c>
      <c r="BX233" s="19" t="s">
        <v>39</v>
      </c>
      <c r="BY233" s="19" t="s">
        <v>39</v>
      </c>
      <c r="BZ233" s="19" t="s">
        <v>42</v>
      </c>
    </row>
    <row r="234" spans="1:78" s="19" customFormat="1" x14ac:dyDescent="0.3">
      <c r="A234" s="86">
        <v>14164700</v>
      </c>
      <c r="B234" s="19">
        <v>23774369</v>
      </c>
      <c r="C234" s="19" t="s">
        <v>8</v>
      </c>
      <c r="D234" s="19" t="s">
        <v>508</v>
      </c>
      <c r="F234" s="88"/>
      <c r="G234" s="13">
        <v>0.13500000000000001</v>
      </c>
      <c r="H234" s="13" t="str">
        <f>IF(G234&gt;0.8,"VG",IF(G234&gt;0.7,"G",IF(G234&gt;0.45,"S","NS")))</f>
        <v>NS</v>
      </c>
      <c r="I234" s="13" t="str">
        <f>AJ234</f>
        <v>NS</v>
      </c>
      <c r="J234" s="13" t="str">
        <f>BB234</f>
        <v>NS</v>
      </c>
      <c r="K234" s="13" t="str">
        <f>BT234</f>
        <v>NS</v>
      </c>
      <c r="L234" s="14">
        <v>1.056</v>
      </c>
      <c r="M234" s="14" t="str">
        <f>IF(ABS(L234)&lt;5%,"VG",IF(ABS(L234)&lt;10%,"G",IF(ABS(L234)&lt;15%,"S","NS")))</f>
        <v>NS</v>
      </c>
      <c r="N234" s="13" t="str">
        <f>AO234</f>
        <v>S</v>
      </c>
      <c r="O234" s="13" t="str">
        <f>BD234</f>
        <v>NS</v>
      </c>
      <c r="P234" s="13" t="str">
        <f>BY234</f>
        <v>NS</v>
      </c>
      <c r="Q234" s="13">
        <v>0.82299999999999995</v>
      </c>
      <c r="R234" s="13" t="str">
        <f>IF(Q234&lt;=0.5,"VG",IF(Q234&lt;=0.6,"G",IF(Q234&lt;=0.7,"S","NS")))</f>
        <v>NS</v>
      </c>
      <c r="S234" s="13" t="str">
        <f>AN234</f>
        <v>NS</v>
      </c>
      <c r="T234" s="13" t="str">
        <f>BF234</f>
        <v>NS</v>
      </c>
      <c r="U234" s="13" t="str">
        <f>BX234</f>
        <v>NS</v>
      </c>
      <c r="V234" s="13">
        <v>0.68600000000000005</v>
      </c>
      <c r="W234" s="13" t="str">
        <f>IF(V234&gt;0.85,"VG",IF(V234&gt;0.75,"G",IF(V234&gt;0.6,"S","NS")))</f>
        <v>S</v>
      </c>
      <c r="X234" s="13" t="str">
        <f>AP234</f>
        <v>S</v>
      </c>
      <c r="Y234" s="13" t="str">
        <f>BH234</f>
        <v>S</v>
      </c>
      <c r="Z234" s="13" t="str">
        <f>BZ234</f>
        <v>S</v>
      </c>
      <c r="AA234" s="22">
        <v>3.0704881282754101E-2</v>
      </c>
      <c r="AB234" s="22">
        <v>8.4524781993650294E-2</v>
      </c>
      <c r="AC234" s="22">
        <v>57.725781118164299</v>
      </c>
      <c r="AD234" s="22">
        <v>55.898433080474298</v>
      </c>
      <c r="AE234" s="22">
        <v>0.98452786589168995</v>
      </c>
      <c r="AF234" s="22">
        <v>0.956804691672417</v>
      </c>
      <c r="AG234" s="22">
        <v>0.60214454482463797</v>
      </c>
      <c r="AH234" s="22">
        <v>0.63132009052717497</v>
      </c>
      <c r="AI234" s="25" t="s">
        <v>39</v>
      </c>
      <c r="AJ234" s="25" t="s">
        <v>39</v>
      </c>
      <c r="AK234" s="25" t="s">
        <v>39</v>
      </c>
      <c r="AL234" s="25" t="s">
        <v>39</v>
      </c>
      <c r="AM234" s="25" t="s">
        <v>39</v>
      </c>
      <c r="AN234" s="25" t="s">
        <v>39</v>
      </c>
      <c r="AO234" s="25" t="s">
        <v>42</v>
      </c>
      <c r="AP234" s="25" t="s">
        <v>42</v>
      </c>
      <c r="AR234" s="89" t="s">
        <v>52</v>
      </c>
      <c r="AS234" s="22">
        <v>-0.140948274247363</v>
      </c>
      <c r="AT234" s="22">
        <v>-0.122937769553058</v>
      </c>
      <c r="AU234" s="22">
        <v>66.867307385937096</v>
      </c>
      <c r="AV234" s="22">
        <v>66.057230496528703</v>
      </c>
      <c r="AW234" s="22">
        <v>1.0681518029977599</v>
      </c>
      <c r="AX234" s="22">
        <v>1.0596875811073101</v>
      </c>
      <c r="AY234" s="22">
        <v>0.57818284597209202</v>
      </c>
      <c r="AZ234" s="22">
        <v>0.60062178678829903</v>
      </c>
      <c r="BA234" s="25" t="s">
        <v>39</v>
      </c>
      <c r="BB234" s="25" t="s">
        <v>39</v>
      </c>
      <c r="BC234" s="25" t="s">
        <v>39</v>
      </c>
      <c r="BD234" s="25" t="s">
        <v>39</v>
      </c>
      <c r="BE234" s="25" t="s">
        <v>39</v>
      </c>
      <c r="BF234" s="25" t="s">
        <v>39</v>
      </c>
      <c r="BG234" s="25" t="s">
        <v>39</v>
      </c>
      <c r="BH234" s="25" t="s">
        <v>42</v>
      </c>
      <c r="BI234" s="19">
        <f>IF(BJ234=AR234,1,0)</f>
        <v>1</v>
      </c>
      <c r="BJ234" s="19" t="s">
        <v>52</v>
      </c>
      <c r="BK234" s="22">
        <v>-5.9165543784451997E-2</v>
      </c>
      <c r="BL234" s="22">
        <v>-4.1886943092680901E-2</v>
      </c>
      <c r="BM234" s="22">
        <v>61.764911696754098</v>
      </c>
      <c r="BN234" s="22">
        <v>61.151691742809497</v>
      </c>
      <c r="BO234" s="22">
        <v>1.02915768654976</v>
      </c>
      <c r="BP234" s="22">
        <v>1.02072863342452</v>
      </c>
      <c r="BQ234" s="22">
        <v>0.58744030239503198</v>
      </c>
      <c r="BR234" s="22">
        <v>0.61195296299156199</v>
      </c>
      <c r="BS234" s="19" t="s">
        <v>39</v>
      </c>
      <c r="BT234" s="19" t="s">
        <v>39</v>
      </c>
      <c r="BU234" s="19" t="s">
        <v>39</v>
      </c>
      <c r="BV234" s="19" t="s">
        <v>39</v>
      </c>
      <c r="BW234" s="19" t="s">
        <v>39</v>
      </c>
      <c r="BX234" s="19" t="s">
        <v>39</v>
      </c>
      <c r="BY234" s="19" t="s">
        <v>39</v>
      </c>
      <c r="BZ234" s="19" t="s">
        <v>42</v>
      </c>
    </row>
    <row r="235" spans="1:78" s="19" customFormat="1" x14ac:dyDescent="0.3">
      <c r="A235" s="86">
        <v>14164700</v>
      </c>
      <c r="B235" s="19">
        <v>23774369</v>
      </c>
      <c r="C235" s="19" t="s">
        <v>8</v>
      </c>
      <c r="D235" s="19" t="s">
        <v>531</v>
      </c>
      <c r="F235" s="88"/>
      <c r="G235" s="13">
        <v>0.13500000000000001</v>
      </c>
      <c r="H235" s="13" t="str">
        <f>IF(G235&gt;0.8,"VG",IF(G235&gt;0.7,"G",IF(G235&gt;0.45,"S","NS")))</f>
        <v>NS</v>
      </c>
      <c r="I235" s="13" t="str">
        <f>AJ235</f>
        <v>NS</v>
      </c>
      <c r="J235" s="13" t="str">
        <f>BB235</f>
        <v>NS</v>
      </c>
      <c r="K235" s="13" t="str">
        <f>BT235</f>
        <v>NS</v>
      </c>
      <c r="L235" s="14">
        <v>1.056</v>
      </c>
      <c r="M235" s="14" t="str">
        <f>IF(ABS(L235)&lt;5%,"VG",IF(ABS(L235)&lt;10%,"G",IF(ABS(L235)&lt;15%,"S","NS")))</f>
        <v>NS</v>
      </c>
      <c r="N235" s="13" t="str">
        <f>AO235</f>
        <v>S</v>
      </c>
      <c r="O235" s="13" t="str">
        <f>BD235</f>
        <v>NS</v>
      </c>
      <c r="P235" s="13" t="str">
        <f>BY235</f>
        <v>NS</v>
      </c>
      <c r="Q235" s="13">
        <v>0.82299999999999995</v>
      </c>
      <c r="R235" s="13" t="str">
        <f>IF(Q235&lt;=0.5,"VG",IF(Q235&lt;=0.6,"G",IF(Q235&lt;=0.7,"S","NS")))</f>
        <v>NS</v>
      </c>
      <c r="S235" s="13" t="str">
        <f>AN235</f>
        <v>NS</v>
      </c>
      <c r="T235" s="13" t="str">
        <f>BF235</f>
        <v>NS</v>
      </c>
      <c r="U235" s="13" t="str">
        <f>BX235</f>
        <v>NS</v>
      </c>
      <c r="V235" s="13">
        <v>0.68600000000000005</v>
      </c>
      <c r="W235" s="13" t="str">
        <f>IF(V235&gt;0.85,"VG",IF(V235&gt;0.75,"G",IF(V235&gt;0.6,"S","NS")))</f>
        <v>S</v>
      </c>
      <c r="X235" s="13" t="str">
        <f>AP235</f>
        <v>S</v>
      </c>
      <c r="Y235" s="13" t="str">
        <f>BH235</f>
        <v>S</v>
      </c>
      <c r="Z235" s="13" t="str">
        <f>BZ235</f>
        <v>S</v>
      </c>
      <c r="AA235" s="22">
        <v>3.0704881282754101E-2</v>
      </c>
      <c r="AB235" s="22">
        <v>8.4524781993650294E-2</v>
      </c>
      <c r="AC235" s="22">
        <v>57.725781118164299</v>
      </c>
      <c r="AD235" s="22">
        <v>55.898433080474298</v>
      </c>
      <c r="AE235" s="22">
        <v>0.98452786589168995</v>
      </c>
      <c r="AF235" s="22">
        <v>0.956804691672417</v>
      </c>
      <c r="AG235" s="22">
        <v>0.60214454482463797</v>
      </c>
      <c r="AH235" s="22">
        <v>0.63132009052717497</v>
      </c>
      <c r="AI235" s="25" t="s">
        <v>39</v>
      </c>
      <c r="AJ235" s="25" t="s">
        <v>39</v>
      </c>
      <c r="AK235" s="25" t="s">
        <v>39</v>
      </c>
      <c r="AL235" s="25" t="s">
        <v>39</v>
      </c>
      <c r="AM235" s="25" t="s">
        <v>39</v>
      </c>
      <c r="AN235" s="25" t="s">
        <v>39</v>
      </c>
      <c r="AO235" s="25" t="s">
        <v>42</v>
      </c>
      <c r="AP235" s="25" t="s">
        <v>42</v>
      </c>
      <c r="AR235" s="89" t="s">
        <v>52</v>
      </c>
      <c r="AS235" s="22">
        <v>-0.140948274247363</v>
      </c>
      <c r="AT235" s="22">
        <v>-0.122937769553058</v>
      </c>
      <c r="AU235" s="22">
        <v>66.867307385937096</v>
      </c>
      <c r="AV235" s="22">
        <v>66.057230496528703</v>
      </c>
      <c r="AW235" s="22">
        <v>1.0681518029977599</v>
      </c>
      <c r="AX235" s="22">
        <v>1.0596875811073101</v>
      </c>
      <c r="AY235" s="22">
        <v>0.57818284597209202</v>
      </c>
      <c r="AZ235" s="22">
        <v>0.60062178678829903</v>
      </c>
      <c r="BA235" s="25" t="s">
        <v>39</v>
      </c>
      <c r="BB235" s="25" t="s">
        <v>39</v>
      </c>
      <c r="BC235" s="25" t="s">
        <v>39</v>
      </c>
      <c r="BD235" s="25" t="s">
        <v>39</v>
      </c>
      <c r="BE235" s="25" t="s">
        <v>39</v>
      </c>
      <c r="BF235" s="25" t="s">
        <v>39</v>
      </c>
      <c r="BG235" s="25" t="s">
        <v>39</v>
      </c>
      <c r="BH235" s="25" t="s">
        <v>42</v>
      </c>
      <c r="BI235" s="19">
        <f>IF(BJ235=AR235,1,0)</f>
        <v>1</v>
      </c>
      <c r="BJ235" s="19" t="s">
        <v>52</v>
      </c>
      <c r="BK235" s="22">
        <v>-5.9165543784451997E-2</v>
      </c>
      <c r="BL235" s="22">
        <v>-4.1886943092680901E-2</v>
      </c>
      <c r="BM235" s="22">
        <v>61.764911696754098</v>
      </c>
      <c r="BN235" s="22">
        <v>61.151691742809497</v>
      </c>
      <c r="BO235" s="22">
        <v>1.02915768654976</v>
      </c>
      <c r="BP235" s="22">
        <v>1.02072863342452</v>
      </c>
      <c r="BQ235" s="22">
        <v>0.58744030239503198</v>
      </c>
      <c r="BR235" s="22">
        <v>0.61195296299156199</v>
      </c>
      <c r="BS235" s="19" t="s">
        <v>39</v>
      </c>
      <c r="BT235" s="19" t="s">
        <v>39</v>
      </c>
      <c r="BU235" s="19" t="s">
        <v>39</v>
      </c>
      <c r="BV235" s="19" t="s">
        <v>39</v>
      </c>
      <c r="BW235" s="19" t="s">
        <v>39</v>
      </c>
      <c r="BX235" s="19" t="s">
        <v>39</v>
      </c>
      <c r="BY235" s="19" t="s">
        <v>39</v>
      </c>
      <c r="BZ235" s="19" t="s">
        <v>42</v>
      </c>
    </row>
    <row r="236" spans="1:78" s="19" customFormat="1" x14ac:dyDescent="0.3">
      <c r="A236" s="86">
        <v>14164700</v>
      </c>
      <c r="B236" s="19">
        <v>23774369</v>
      </c>
      <c r="C236" s="19" t="s">
        <v>8</v>
      </c>
      <c r="D236" s="19" t="s">
        <v>544</v>
      </c>
      <c r="F236" s="88"/>
      <c r="G236" s="13">
        <v>0.20300000000000001</v>
      </c>
      <c r="H236" s="13" t="str">
        <f>IF(G236&gt;0.8,"VG",IF(G236&gt;0.7,"G",IF(G236&gt;0.45,"S","NS")))</f>
        <v>NS</v>
      </c>
      <c r="I236" s="13" t="str">
        <f>AJ236</f>
        <v>NS</v>
      </c>
      <c r="J236" s="13" t="str">
        <f>BB236</f>
        <v>NS</v>
      </c>
      <c r="K236" s="13" t="str">
        <f>BT236</f>
        <v>NS</v>
      </c>
      <c r="L236" s="14">
        <v>0.95879999999999999</v>
      </c>
      <c r="M236" s="14" t="str">
        <f>IF(ABS(L236)&lt;5%,"VG",IF(ABS(L236)&lt;10%,"G",IF(ABS(L236)&lt;15%,"S","NS")))</f>
        <v>NS</v>
      </c>
      <c r="N236" s="13" t="str">
        <f>AO236</f>
        <v>S</v>
      </c>
      <c r="O236" s="13" t="str">
        <f>BD236</f>
        <v>NS</v>
      </c>
      <c r="P236" s="13" t="str">
        <f>BY236</f>
        <v>NS</v>
      </c>
      <c r="Q236" s="13">
        <v>0.79800000000000004</v>
      </c>
      <c r="R236" s="13" t="str">
        <f>IF(Q236&lt;=0.5,"VG",IF(Q236&lt;=0.6,"G",IF(Q236&lt;=0.7,"S","NS")))</f>
        <v>NS</v>
      </c>
      <c r="S236" s="13" t="str">
        <f>AN236</f>
        <v>NS</v>
      </c>
      <c r="T236" s="13" t="str">
        <f>BF236</f>
        <v>NS</v>
      </c>
      <c r="U236" s="13" t="str">
        <f>BX236</f>
        <v>NS</v>
      </c>
      <c r="V236" s="13">
        <v>0.72499999999999998</v>
      </c>
      <c r="W236" s="13" t="str">
        <f>IF(V236&gt;0.85,"VG",IF(V236&gt;0.75,"G",IF(V236&gt;0.6,"S","NS")))</f>
        <v>S</v>
      </c>
      <c r="X236" s="13" t="str">
        <f>AP236</f>
        <v>S</v>
      </c>
      <c r="Y236" s="13" t="str">
        <f>BH236</f>
        <v>S</v>
      </c>
      <c r="Z236" s="13" t="str">
        <f>BZ236</f>
        <v>S</v>
      </c>
      <c r="AA236" s="22">
        <v>3.0704881282754101E-2</v>
      </c>
      <c r="AB236" s="22">
        <v>8.4524781993650294E-2</v>
      </c>
      <c r="AC236" s="22">
        <v>57.725781118164299</v>
      </c>
      <c r="AD236" s="22">
        <v>55.898433080474298</v>
      </c>
      <c r="AE236" s="22">
        <v>0.98452786589168995</v>
      </c>
      <c r="AF236" s="22">
        <v>0.956804691672417</v>
      </c>
      <c r="AG236" s="22">
        <v>0.60214454482463797</v>
      </c>
      <c r="AH236" s="22">
        <v>0.63132009052717497</v>
      </c>
      <c r="AI236" s="25" t="s">
        <v>39</v>
      </c>
      <c r="AJ236" s="25" t="s">
        <v>39</v>
      </c>
      <c r="AK236" s="25" t="s">
        <v>39</v>
      </c>
      <c r="AL236" s="25" t="s">
        <v>39</v>
      </c>
      <c r="AM236" s="25" t="s">
        <v>39</v>
      </c>
      <c r="AN236" s="25" t="s">
        <v>39</v>
      </c>
      <c r="AO236" s="25" t="s">
        <v>42</v>
      </c>
      <c r="AP236" s="25" t="s">
        <v>42</v>
      </c>
      <c r="AR236" s="89" t="s">
        <v>52</v>
      </c>
      <c r="AS236" s="22">
        <v>-0.140948274247363</v>
      </c>
      <c r="AT236" s="22">
        <v>-0.122937769553058</v>
      </c>
      <c r="AU236" s="22">
        <v>66.867307385937096</v>
      </c>
      <c r="AV236" s="22">
        <v>66.057230496528703</v>
      </c>
      <c r="AW236" s="22">
        <v>1.0681518029977599</v>
      </c>
      <c r="AX236" s="22">
        <v>1.0596875811073101</v>
      </c>
      <c r="AY236" s="22">
        <v>0.57818284597209202</v>
      </c>
      <c r="AZ236" s="22">
        <v>0.60062178678829903</v>
      </c>
      <c r="BA236" s="25" t="s">
        <v>39</v>
      </c>
      <c r="BB236" s="25" t="s">
        <v>39</v>
      </c>
      <c r="BC236" s="25" t="s">
        <v>39</v>
      </c>
      <c r="BD236" s="25" t="s">
        <v>39</v>
      </c>
      <c r="BE236" s="25" t="s">
        <v>39</v>
      </c>
      <c r="BF236" s="25" t="s">
        <v>39</v>
      </c>
      <c r="BG236" s="25" t="s">
        <v>39</v>
      </c>
      <c r="BH236" s="25" t="s">
        <v>42</v>
      </c>
      <c r="BI236" s="19">
        <f>IF(BJ236=AR236,1,0)</f>
        <v>1</v>
      </c>
      <c r="BJ236" s="19" t="s">
        <v>52</v>
      </c>
      <c r="BK236" s="22">
        <v>-5.9165543784451997E-2</v>
      </c>
      <c r="BL236" s="22">
        <v>-4.1886943092680901E-2</v>
      </c>
      <c r="BM236" s="22">
        <v>61.764911696754098</v>
      </c>
      <c r="BN236" s="22">
        <v>61.151691742809497</v>
      </c>
      <c r="BO236" s="22">
        <v>1.02915768654976</v>
      </c>
      <c r="BP236" s="22">
        <v>1.02072863342452</v>
      </c>
      <c r="BQ236" s="22">
        <v>0.58744030239503198</v>
      </c>
      <c r="BR236" s="22">
        <v>0.61195296299156199</v>
      </c>
      <c r="BS236" s="19" t="s">
        <v>39</v>
      </c>
      <c r="BT236" s="19" t="s">
        <v>39</v>
      </c>
      <c r="BU236" s="19" t="s">
        <v>39</v>
      </c>
      <c r="BV236" s="19" t="s">
        <v>39</v>
      </c>
      <c r="BW236" s="19" t="s">
        <v>39</v>
      </c>
      <c r="BX236" s="19" t="s">
        <v>39</v>
      </c>
      <c r="BY236" s="19" t="s">
        <v>39</v>
      </c>
      <c r="BZ236" s="19" t="s">
        <v>42</v>
      </c>
    </row>
    <row r="237" spans="1:78" x14ac:dyDescent="0.3">
      <c r="A237" s="1"/>
      <c r="F237" s="60"/>
      <c r="G237" s="7"/>
      <c r="H237" s="7"/>
      <c r="I237" s="7"/>
      <c r="J237" s="7"/>
      <c r="K237" s="7"/>
      <c r="L237" s="56"/>
      <c r="M237" s="56"/>
      <c r="N237" s="7"/>
      <c r="O237" s="7"/>
      <c r="P237" s="7"/>
      <c r="Q237" s="7"/>
      <c r="R237" s="7"/>
      <c r="S237" s="7"/>
      <c r="T237" s="7"/>
      <c r="U237" s="7"/>
      <c r="AA237" s="24"/>
      <c r="AB237" s="24"/>
      <c r="AC237" s="24"/>
      <c r="AD237" s="24"/>
      <c r="AE237" s="24"/>
      <c r="AF237" s="24"/>
      <c r="AG237" s="24"/>
      <c r="AH237" s="24"/>
      <c r="AI237" s="2"/>
      <c r="AJ237" s="2"/>
      <c r="AK237" s="2"/>
      <c r="AL237" s="2"/>
      <c r="AM237" s="2"/>
      <c r="AN237" s="2"/>
      <c r="AO237" s="2"/>
      <c r="AP237" s="2"/>
      <c r="AR237" s="33"/>
      <c r="AS237" s="24"/>
      <c r="AT237" s="24"/>
      <c r="AU237" s="24"/>
      <c r="AV237" s="24"/>
      <c r="AW237" s="24"/>
      <c r="AX237" s="24"/>
      <c r="AY237" s="24"/>
      <c r="AZ237" s="24"/>
      <c r="BA237" s="2"/>
      <c r="BB237" s="2"/>
      <c r="BC237" s="2"/>
      <c r="BD237" s="2"/>
      <c r="BE237" s="2"/>
      <c r="BF237" s="2"/>
      <c r="BG237" s="2"/>
      <c r="BH237" s="2"/>
      <c r="BK237" s="24"/>
      <c r="BL237" s="24"/>
      <c r="BM237" s="24"/>
      <c r="BN237" s="24"/>
      <c r="BO237" s="24"/>
      <c r="BP237" s="24"/>
      <c r="BQ237" s="24"/>
      <c r="BR237" s="24"/>
    </row>
    <row r="238" spans="1:78" s="50" customFormat="1" x14ac:dyDescent="0.3">
      <c r="A238" s="49">
        <v>14164900</v>
      </c>
      <c r="B238" s="50">
        <v>23772751</v>
      </c>
      <c r="C238" s="50" t="s">
        <v>9</v>
      </c>
      <c r="D238" s="50" t="s">
        <v>75</v>
      </c>
      <c r="F238" s="58"/>
      <c r="G238" s="51">
        <v>0.77100000000000002</v>
      </c>
      <c r="H238" s="51" t="str">
        <f t="shared" ref="H238:H273" si="578">IF(G238&gt;0.8,"VG",IF(G238&gt;0.7,"G",IF(G238&gt;0.45,"S","NS")))</f>
        <v>G</v>
      </c>
      <c r="I238" s="51" t="str">
        <f t="shared" ref="I238:I273" si="579">AJ238</f>
        <v>G</v>
      </c>
      <c r="J238" s="51" t="str">
        <f t="shared" ref="J238:J273" si="580">BB238</f>
        <v>VG</v>
      </c>
      <c r="K238" s="51" t="str">
        <f t="shared" ref="K238:K273" si="581">BT238</f>
        <v>VG</v>
      </c>
      <c r="L238" s="52">
        <v>-1.7000000000000001E-2</v>
      </c>
      <c r="M238" s="52" t="str">
        <f t="shared" ref="M238:M273" si="582">IF(ABS(L238)&lt;5%,"VG",IF(ABS(L238)&lt;10%,"G",IF(ABS(L238)&lt;15%,"S","NS")))</f>
        <v>VG</v>
      </c>
      <c r="N238" s="51" t="str">
        <f t="shared" ref="N238:N273" si="583">AO238</f>
        <v>G</v>
      </c>
      <c r="O238" s="51" t="str">
        <f t="shared" ref="O238:O273" si="584">BD238</f>
        <v>VG</v>
      </c>
      <c r="P238" s="51" t="str">
        <f t="shared" ref="P238:P273" si="585">BY238</f>
        <v>G</v>
      </c>
      <c r="Q238" s="51">
        <v>0.47699999999999998</v>
      </c>
      <c r="R238" s="51" t="str">
        <f t="shared" ref="R238:R273" si="586">IF(Q238&lt;=0.5,"VG",IF(Q238&lt;=0.6,"G",IF(Q238&lt;=0.7,"S","NS")))</f>
        <v>VG</v>
      </c>
      <c r="S238" s="51" t="str">
        <f t="shared" ref="S238:S273" si="587">AN238</f>
        <v>VG</v>
      </c>
      <c r="T238" s="51" t="str">
        <f t="shared" ref="T238:T273" si="588">BF238</f>
        <v>VG</v>
      </c>
      <c r="U238" s="51" t="str">
        <f t="shared" ref="U238:U273" si="589">BX238</f>
        <v>VG</v>
      </c>
      <c r="V238" s="51">
        <v>0.79300000000000004</v>
      </c>
      <c r="W238" s="51" t="str">
        <f t="shared" ref="W238:W273" si="590">IF(V238&gt;0.85,"VG",IF(V238&gt;0.75,"G",IF(V238&gt;0.6,"S","NS")))</f>
        <v>G</v>
      </c>
      <c r="X238" s="51" t="str">
        <f t="shared" ref="X238:X273" si="591">AP238</f>
        <v>G</v>
      </c>
      <c r="Y238" s="51" t="str">
        <f t="shared" ref="Y238:Y273" si="592">BH238</f>
        <v>VG</v>
      </c>
      <c r="Z238" s="51" t="str">
        <f t="shared" ref="Z238:Z273" si="593">BZ238</f>
        <v>G</v>
      </c>
      <c r="AA238" s="53">
        <v>0.82957537734731002</v>
      </c>
      <c r="AB238" s="53">
        <v>0.770017181523593</v>
      </c>
      <c r="AC238" s="53">
        <v>4.1945904485044201</v>
      </c>
      <c r="AD238" s="53">
        <v>1.60133556975805</v>
      </c>
      <c r="AE238" s="53">
        <v>0.41282517201920899</v>
      </c>
      <c r="AF238" s="53">
        <v>0.47956523902010201</v>
      </c>
      <c r="AG238" s="53">
        <v>0.83981224617125405</v>
      </c>
      <c r="AH238" s="53">
        <v>0.77168278397218004</v>
      </c>
      <c r="AI238" s="54" t="s">
        <v>43</v>
      </c>
      <c r="AJ238" s="54" t="s">
        <v>41</v>
      </c>
      <c r="AK238" s="54" t="s">
        <v>43</v>
      </c>
      <c r="AL238" s="54" t="s">
        <v>43</v>
      </c>
      <c r="AM238" s="54" t="s">
        <v>43</v>
      </c>
      <c r="AN238" s="54" t="s">
        <v>43</v>
      </c>
      <c r="AO238" s="54" t="s">
        <v>41</v>
      </c>
      <c r="AP238" s="54" t="s">
        <v>41</v>
      </c>
      <c r="AR238" s="55" t="s">
        <v>53</v>
      </c>
      <c r="AS238" s="53">
        <v>0.84535320975234196</v>
      </c>
      <c r="AT238" s="53">
        <v>0.852362033202411</v>
      </c>
      <c r="AU238" s="53">
        <v>0.65503642042571297</v>
      </c>
      <c r="AV238" s="53">
        <v>0.70929549035220396</v>
      </c>
      <c r="AW238" s="53">
        <v>0.39325156102380399</v>
      </c>
      <c r="AX238" s="53">
        <v>0.38423686288224501</v>
      </c>
      <c r="AY238" s="53">
        <v>0.84908178687649805</v>
      </c>
      <c r="AZ238" s="53">
        <v>0.85623492331974904</v>
      </c>
      <c r="BA238" s="54" t="s">
        <v>43</v>
      </c>
      <c r="BB238" s="54" t="s">
        <v>43</v>
      </c>
      <c r="BC238" s="54" t="s">
        <v>43</v>
      </c>
      <c r="BD238" s="54" t="s">
        <v>43</v>
      </c>
      <c r="BE238" s="54" t="s">
        <v>43</v>
      </c>
      <c r="BF238" s="54" t="s">
        <v>43</v>
      </c>
      <c r="BG238" s="54" t="s">
        <v>41</v>
      </c>
      <c r="BH238" s="54" t="s">
        <v>43</v>
      </c>
      <c r="BI238" s="50">
        <f t="shared" ref="BI238:BI273" si="594">IF(BJ238=AR238,1,0)</f>
        <v>1</v>
      </c>
      <c r="BJ238" s="50" t="s">
        <v>53</v>
      </c>
      <c r="BK238" s="53">
        <v>0.83149852870428698</v>
      </c>
      <c r="BL238" s="53">
        <v>0.840051780765255</v>
      </c>
      <c r="BM238" s="53">
        <v>2.4536945846266698</v>
      </c>
      <c r="BN238" s="53">
        <v>1.8573873082821999</v>
      </c>
      <c r="BO238" s="53">
        <v>0.41048930716367399</v>
      </c>
      <c r="BP238" s="53">
        <v>0.39993526880577102</v>
      </c>
      <c r="BQ238" s="53">
        <v>0.83515826593662201</v>
      </c>
      <c r="BR238" s="53">
        <v>0.84255161739777595</v>
      </c>
      <c r="BS238" s="50" t="s">
        <v>43</v>
      </c>
      <c r="BT238" s="50" t="s">
        <v>43</v>
      </c>
      <c r="BU238" s="50" t="s">
        <v>43</v>
      </c>
      <c r="BV238" s="50" t="s">
        <v>43</v>
      </c>
      <c r="BW238" s="50" t="s">
        <v>43</v>
      </c>
      <c r="BX238" s="50" t="s">
        <v>43</v>
      </c>
      <c r="BY238" s="50" t="s">
        <v>41</v>
      </c>
      <c r="BZ238" s="50" t="s">
        <v>41</v>
      </c>
    </row>
    <row r="239" spans="1:78" s="50" customFormat="1" x14ac:dyDescent="0.3">
      <c r="A239" s="49">
        <v>14164900</v>
      </c>
      <c r="B239" s="50">
        <v>23772751</v>
      </c>
      <c r="C239" s="50" t="s">
        <v>9</v>
      </c>
      <c r="D239" s="50" t="s">
        <v>78</v>
      </c>
      <c r="F239" s="58"/>
      <c r="G239" s="51">
        <v>0.76</v>
      </c>
      <c r="H239" s="51" t="str">
        <f t="shared" si="578"/>
        <v>G</v>
      </c>
      <c r="I239" s="51" t="str">
        <f t="shared" si="579"/>
        <v>G</v>
      </c>
      <c r="J239" s="51" t="str">
        <f t="shared" si="580"/>
        <v>VG</v>
      </c>
      <c r="K239" s="51" t="str">
        <f t="shared" si="581"/>
        <v>VG</v>
      </c>
      <c r="L239" s="52">
        <v>-1.9E-2</v>
      </c>
      <c r="M239" s="52" t="str">
        <f t="shared" si="582"/>
        <v>VG</v>
      </c>
      <c r="N239" s="51" t="str">
        <f t="shared" si="583"/>
        <v>G</v>
      </c>
      <c r="O239" s="51" t="str">
        <f t="shared" si="584"/>
        <v>VG</v>
      </c>
      <c r="P239" s="51" t="str">
        <f t="shared" si="585"/>
        <v>G</v>
      </c>
      <c r="Q239" s="51">
        <v>0.49</v>
      </c>
      <c r="R239" s="51" t="str">
        <f t="shared" si="586"/>
        <v>VG</v>
      </c>
      <c r="S239" s="51" t="str">
        <f t="shared" si="587"/>
        <v>VG</v>
      </c>
      <c r="T239" s="51" t="str">
        <f t="shared" si="588"/>
        <v>VG</v>
      </c>
      <c r="U239" s="51" t="str">
        <f t="shared" si="589"/>
        <v>VG</v>
      </c>
      <c r="V239" s="51">
        <v>0.79300000000000004</v>
      </c>
      <c r="W239" s="51" t="str">
        <f t="shared" si="590"/>
        <v>G</v>
      </c>
      <c r="X239" s="51" t="str">
        <f t="shared" si="591"/>
        <v>G</v>
      </c>
      <c r="Y239" s="51" t="str">
        <f t="shared" si="592"/>
        <v>VG</v>
      </c>
      <c r="Z239" s="51" t="str">
        <f t="shared" si="593"/>
        <v>G</v>
      </c>
      <c r="AA239" s="53">
        <v>0.82957537734731002</v>
      </c>
      <c r="AB239" s="53">
        <v>0.770017181523593</v>
      </c>
      <c r="AC239" s="53">
        <v>4.1945904485044201</v>
      </c>
      <c r="AD239" s="53">
        <v>1.60133556975805</v>
      </c>
      <c r="AE239" s="53">
        <v>0.41282517201920899</v>
      </c>
      <c r="AF239" s="53">
        <v>0.47956523902010201</v>
      </c>
      <c r="AG239" s="53">
        <v>0.83981224617125405</v>
      </c>
      <c r="AH239" s="53">
        <v>0.77168278397218004</v>
      </c>
      <c r="AI239" s="54" t="s">
        <v>43</v>
      </c>
      <c r="AJ239" s="54" t="s">
        <v>41</v>
      </c>
      <c r="AK239" s="54" t="s">
        <v>43</v>
      </c>
      <c r="AL239" s="54" t="s">
        <v>43</v>
      </c>
      <c r="AM239" s="54" t="s">
        <v>43</v>
      </c>
      <c r="AN239" s="54" t="s">
        <v>43</v>
      </c>
      <c r="AO239" s="54" t="s">
        <v>41</v>
      </c>
      <c r="AP239" s="54" t="s">
        <v>41</v>
      </c>
      <c r="AR239" s="55" t="s">
        <v>53</v>
      </c>
      <c r="AS239" s="53">
        <v>0.84535320975234196</v>
      </c>
      <c r="AT239" s="53">
        <v>0.852362033202411</v>
      </c>
      <c r="AU239" s="53">
        <v>0.65503642042571297</v>
      </c>
      <c r="AV239" s="53">
        <v>0.70929549035220396</v>
      </c>
      <c r="AW239" s="53">
        <v>0.39325156102380399</v>
      </c>
      <c r="AX239" s="53">
        <v>0.38423686288224501</v>
      </c>
      <c r="AY239" s="53">
        <v>0.84908178687649805</v>
      </c>
      <c r="AZ239" s="53">
        <v>0.85623492331974904</v>
      </c>
      <c r="BA239" s="54" t="s">
        <v>43</v>
      </c>
      <c r="BB239" s="54" t="s">
        <v>43</v>
      </c>
      <c r="BC239" s="54" t="s">
        <v>43</v>
      </c>
      <c r="BD239" s="54" t="s">
        <v>43</v>
      </c>
      <c r="BE239" s="54" t="s">
        <v>43</v>
      </c>
      <c r="BF239" s="54" t="s">
        <v>43</v>
      </c>
      <c r="BG239" s="54" t="s">
        <v>41</v>
      </c>
      <c r="BH239" s="54" t="s">
        <v>43</v>
      </c>
      <c r="BI239" s="50">
        <f t="shared" si="594"/>
        <v>1</v>
      </c>
      <c r="BJ239" s="50" t="s">
        <v>53</v>
      </c>
      <c r="BK239" s="53">
        <v>0.83149852870428698</v>
      </c>
      <c r="BL239" s="53">
        <v>0.840051780765255</v>
      </c>
      <c r="BM239" s="53">
        <v>2.4536945846266698</v>
      </c>
      <c r="BN239" s="53">
        <v>1.8573873082821999</v>
      </c>
      <c r="BO239" s="53">
        <v>0.41048930716367399</v>
      </c>
      <c r="BP239" s="53">
        <v>0.39993526880577102</v>
      </c>
      <c r="BQ239" s="53">
        <v>0.83515826593662201</v>
      </c>
      <c r="BR239" s="53">
        <v>0.84255161739777595</v>
      </c>
      <c r="BS239" s="50" t="s">
        <v>43</v>
      </c>
      <c r="BT239" s="50" t="s">
        <v>43</v>
      </c>
      <c r="BU239" s="50" t="s">
        <v>43</v>
      </c>
      <c r="BV239" s="50" t="s">
        <v>43</v>
      </c>
      <c r="BW239" s="50" t="s">
        <v>43</v>
      </c>
      <c r="BX239" s="50" t="s">
        <v>43</v>
      </c>
      <c r="BY239" s="50" t="s">
        <v>41</v>
      </c>
      <c r="BZ239" s="50" t="s">
        <v>41</v>
      </c>
    </row>
    <row r="240" spans="1:78" s="50" customFormat="1" x14ac:dyDescent="0.3">
      <c r="A240" s="49">
        <v>14164900</v>
      </c>
      <c r="B240" s="50">
        <v>23772751</v>
      </c>
      <c r="C240" s="50" t="s">
        <v>9</v>
      </c>
      <c r="D240" s="50" t="s">
        <v>79</v>
      </c>
      <c r="F240" s="58"/>
      <c r="G240" s="51">
        <v>0.74</v>
      </c>
      <c r="H240" s="51" t="str">
        <f t="shared" si="578"/>
        <v>G</v>
      </c>
      <c r="I240" s="51" t="str">
        <f t="shared" si="579"/>
        <v>G</v>
      </c>
      <c r="J240" s="51" t="str">
        <f t="shared" si="580"/>
        <v>VG</v>
      </c>
      <c r="K240" s="51" t="str">
        <f t="shared" si="581"/>
        <v>VG</v>
      </c>
      <c r="L240" s="52">
        <v>-8.0000000000000002E-3</v>
      </c>
      <c r="M240" s="52" t="str">
        <f t="shared" si="582"/>
        <v>VG</v>
      </c>
      <c r="N240" s="51" t="str">
        <f t="shared" si="583"/>
        <v>G</v>
      </c>
      <c r="O240" s="51" t="str">
        <f t="shared" si="584"/>
        <v>VG</v>
      </c>
      <c r="P240" s="51" t="str">
        <f t="shared" si="585"/>
        <v>G</v>
      </c>
      <c r="Q240" s="51">
        <v>0.51</v>
      </c>
      <c r="R240" s="51" t="str">
        <f t="shared" si="586"/>
        <v>G</v>
      </c>
      <c r="S240" s="51" t="str">
        <f t="shared" si="587"/>
        <v>VG</v>
      </c>
      <c r="T240" s="51" t="str">
        <f t="shared" si="588"/>
        <v>VG</v>
      </c>
      <c r="U240" s="51" t="str">
        <f t="shared" si="589"/>
        <v>VG</v>
      </c>
      <c r="V240" s="51">
        <v>0.82</v>
      </c>
      <c r="W240" s="51" t="str">
        <f t="shared" si="590"/>
        <v>G</v>
      </c>
      <c r="X240" s="51" t="str">
        <f t="shared" si="591"/>
        <v>G</v>
      </c>
      <c r="Y240" s="51" t="str">
        <f t="shared" si="592"/>
        <v>VG</v>
      </c>
      <c r="Z240" s="51" t="str">
        <f t="shared" si="593"/>
        <v>G</v>
      </c>
      <c r="AA240" s="53">
        <v>0.82957537734731002</v>
      </c>
      <c r="AB240" s="53">
        <v>0.770017181523593</v>
      </c>
      <c r="AC240" s="53">
        <v>4.1945904485044201</v>
      </c>
      <c r="AD240" s="53">
        <v>1.60133556975805</v>
      </c>
      <c r="AE240" s="53">
        <v>0.41282517201920899</v>
      </c>
      <c r="AF240" s="53">
        <v>0.47956523902010201</v>
      </c>
      <c r="AG240" s="53">
        <v>0.83981224617125405</v>
      </c>
      <c r="AH240" s="53">
        <v>0.77168278397218004</v>
      </c>
      <c r="AI240" s="54" t="s">
        <v>43</v>
      </c>
      <c r="AJ240" s="54" t="s">
        <v>41</v>
      </c>
      <c r="AK240" s="54" t="s">
        <v>43</v>
      </c>
      <c r="AL240" s="54" t="s">
        <v>43</v>
      </c>
      <c r="AM240" s="54" t="s">
        <v>43</v>
      </c>
      <c r="AN240" s="54" t="s">
        <v>43</v>
      </c>
      <c r="AO240" s="54" t="s">
        <v>41</v>
      </c>
      <c r="AP240" s="54" t="s">
        <v>41</v>
      </c>
      <c r="AR240" s="55" t="s">
        <v>53</v>
      </c>
      <c r="AS240" s="53">
        <v>0.84535320975234196</v>
      </c>
      <c r="AT240" s="53">
        <v>0.852362033202411</v>
      </c>
      <c r="AU240" s="53">
        <v>0.65503642042571297</v>
      </c>
      <c r="AV240" s="53">
        <v>0.70929549035220396</v>
      </c>
      <c r="AW240" s="53">
        <v>0.39325156102380399</v>
      </c>
      <c r="AX240" s="53">
        <v>0.38423686288224501</v>
      </c>
      <c r="AY240" s="53">
        <v>0.84908178687649805</v>
      </c>
      <c r="AZ240" s="53">
        <v>0.85623492331974904</v>
      </c>
      <c r="BA240" s="54" t="s">
        <v>43</v>
      </c>
      <c r="BB240" s="54" t="s">
        <v>43</v>
      </c>
      <c r="BC240" s="54" t="s">
        <v>43</v>
      </c>
      <c r="BD240" s="54" t="s">
        <v>43</v>
      </c>
      <c r="BE240" s="54" t="s">
        <v>43</v>
      </c>
      <c r="BF240" s="54" t="s">
        <v>43</v>
      </c>
      <c r="BG240" s="54" t="s">
        <v>41</v>
      </c>
      <c r="BH240" s="54" t="s">
        <v>43</v>
      </c>
      <c r="BI240" s="50">
        <f t="shared" si="594"/>
        <v>1</v>
      </c>
      <c r="BJ240" s="50" t="s">
        <v>53</v>
      </c>
      <c r="BK240" s="53">
        <v>0.83149852870428698</v>
      </c>
      <c r="BL240" s="53">
        <v>0.840051780765255</v>
      </c>
      <c r="BM240" s="53">
        <v>2.4536945846266698</v>
      </c>
      <c r="BN240" s="53">
        <v>1.8573873082821999</v>
      </c>
      <c r="BO240" s="53">
        <v>0.41048930716367399</v>
      </c>
      <c r="BP240" s="53">
        <v>0.39993526880577102</v>
      </c>
      <c r="BQ240" s="53">
        <v>0.83515826593662201</v>
      </c>
      <c r="BR240" s="53">
        <v>0.84255161739777595</v>
      </c>
      <c r="BS240" s="50" t="s">
        <v>43</v>
      </c>
      <c r="BT240" s="50" t="s">
        <v>43</v>
      </c>
      <c r="BU240" s="50" t="s">
        <v>43</v>
      </c>
      <c r="BV240" s="50" t="s">
        <v>43</v>
      </c>
      <c r="BW240" s="50" t="s">
        <v>43</v>
      </c>
      <c r="BX240" s="50" t="s">
        <v>43</v>
      </c>
      <c r="BY240" s="50" t="s">
        <v>41</v>
      </c>
      <c r="BZ240" s="50" t="s">
        <v>41</v>
      </c>
    </row>
    <row r="241" spans="1:78" s="50" customFormat="1" x14ac:dyDescent="0.3">
      <c r="A241" s="49">
        <v>14164900</v>
      </c>
      <c r="B241" s="50">
        <v>23772751</v>
      </c>
      <c r="C241" s="50" t="s">
        <v>9</v>
      </c>
      <c r="D241" s="50" t="s">
        <v>80</v>
      </c>
      <c r="F241" s="58"/>
      <c r="G241" s="51">
        <v>0.75</v>
      </c>
      <c r="H241" s="51" t="str">
        <f t="shared" si="578"/>
        <v>G</v>
      </c>
      <c r="I241" s="51" t="str">
        <f t="shared" si="579"/>
        <v>G</v>
      </c>
      <c r="J241" s="51" t="str">
        <f t="shared" si="580"/>
        <v>VG</v>
      </c>
      <c r="K241" s="51" t="str">
        <f t="shared" si="581"/>
        <v>VG</v>
      </c>
      <c r="L241" s="52">
        <v>-7.0000000000000001E-3</v>
      </c>
      <c r="M241" s="52" t="str">
        <f t="shared" si="582"/>
        <v>VG</v>
      </c>
      <c r="N241" s="51" t="str">
        <f t="shared" si="583"/>
        <v>G</v>
      </c>
      <c r="O241" s="51" t="str">
        <f t="shared" si="584"/>
        <v>VG</v>
      </c>
      <c r="P241" s="51" t="str">
        <f t="shared" si="585"/>
        <v>G</v>
      </c>
      <c r="Q241" s="51">
        <v>0.5</v>
      </c>
      <c r="R241" s="51" t="str">
        <f t="shared" si="586"/>
        <v>VG</v>
      </c>
      <c r="S241" s="51" t="str">
        <f t="shared" si="587"/>
        <v>VG</v>
      </c>
      <c r="T241" s="51" t="str">
        <f t="shared" si="588"/>
        <v>VG</v>
      </c>
      <c r="U241" s="51" t="str">
        <f t="shared" si="589"/>
        <v>VG</v>
      </c>
      <c r="V241" s="51">
        <v>0.78</v>
      </c>
      <c r="W241" s="51" t="str">
        <f t="shared" si="590"/>
        <v>G</v>
      </c>
      <c r="X241" s="51" t="str">
        <f t="shared" si="591"/>
        <v>G</v>
      </c>
      <c r="Y241" s="51" t="str">
        <f t="shared" si="592"/>
        <v>VG</v>
      </c>
      <c r="Z241" s="51" t="str">
        <f t="shared" si="593"/>
        <v>G</v>
      </c>
      <c r="AA241" s="53">
        <v>0.82957537734731002</v>
      </c>
      <c r="AB241" s="53">
        <v>0.770017181523593</v>
      </c>
      <c r="AC241" s="53">
        <v>4.1945904485044201</v>
      </c>
      <c r="AD241" s="53">
        <v>1.60133556975805</v>
      </c>
      <c r="AE241" s="53">
        <v>0.41282517201920899</v>
      </c>
      <c r="AF241" s="53">
        <v>0.47956523902010201</v>
      </c>
      <c r="AG241" s="53">
        <v>0.83981224617125405</v>
      </c>
      <c r="AH241" s="53">
        <v>0.77168278397218004</v>
      </c>
      <c r="AI241" s="54" t="s">
        <v>43</v>
      </c>
      <c r="AJ241" s="54" t="s">
        <v>41</v>
      </c>
      <c r="AK241" s="54" t="s">
        <v>43</v>
      </c>
      <c r="AL241" s="54" t="s">
        <v>43</v>
      </c>
      <c r="AM241" s="54" t="s">
        <v>43</v>
      </c>
      <c r="AN241" s="54" t="s">
        <v>43</v>
      </c>
      <c r="AO241" s="54" t="s">
        <v>41</v>
      </c>
      <c r="AP241" s="54" t="s">
        <v>41</v>
      </c>
      <c r="AR241" s="55" t="s">
        <v>53</v>
      </c>
      <c r="AS241" s="53">
        <v>0.84535320975234196</v>
      </c>
      <c r="AT241" s="53">
        <v>0.852362033202411</v>
      </c>
      <c r="AU241" s="53">
        <v>0.65503642042571297</v>
      </c>
      <c r="AV241" s="53">
        <v>0.70929549035220396</v>
      </c>
      <c r="AW241" s="53">
        <v>0.39325156102380399</v>
      </c>
      <c r="AX241" s="53">
        <v>0.38423686288224501</v>
      </c>
      <c r="AY241" s="53">
        <v>0.84908178687649805</v>
      </c>
      <c r="AZ241" s="53">
        <v>0.85623492331974904</v>
      </c>
      <c r="BA241" s="54" t="s">
        <v>43</v>
      </c>
      <c r="BB241" s="54" t="s">
        <v>43</v>
      </c>
      <c r="BC241" s="54" t="s">
        <v>43</v>
      </c>
      <c r="BD241" s="54" t="s">
        <v>43</v>
      </c>
      <c r="BE241" s="54" t="s">
        <v>43</v>
      </c>
      <c r="BF241" s="54" t="s">
        <v>43</v>
      </c>
      <c r="BG241" s="54" t="s">
        <v>41</v>
      </c>
      <c r="BH241" s="54" t="s">
        <v>43</v>
      </c>
      <c r="BI241" s="50">
        <f t="shared" si="594"/>
        <v>1</v>
      </c>
      <c r="BJ241" s="50" t="s">
        <v>53</v>
      </c>
      <c r="BK241" s="53">
        <v>0.83149852870428698</v>
      </c>
      <c r="BL241" s="53">
        <v>0.840051780765255</v>
      </c>
      <c r="BM241" s="53">
        <v>2.4536945846266698</v>
      </c>
      <c r="BN241" s="53">
        <v>1.8573873082821999</v>
      </c>
      <c r="BO241" s="53">
        <v>0.41048930716367399</v>
      </c>
      <c r="BP241" s="53">
        <v>0.39993526880577102</v>
      </c>
      <c r="BQ241" s="53">
        <v>0.83515826593662201</v>
      </c>
      <c r="BR241" s="53">
        <v>0.84255161739777595</v>
      </c>
      <c r="BS241" s="50" t="s">
        <v>43</v>
      </c>
      <c r="BT241" s="50" t="s">
        <v>43</v>
      </c>
      <c r="BU241" s="50" t="s">
        <v>43</v>
      </c>
      <c r="BV241" s="50" t="s">
        <v>43</v>
      </c>
      <c r="BW241" s="50" t="s">
        <v>43</v>
      </c>
      <c r="BX241" s="50" t="s">
        <v>43</v>
      </c>
      <c r="BY241" s="50" t="s">
        <v>41</v>
      </c>
      <c r="BZ241" s="50" t="s">
        <v>41</v>
      </c>
    </row>
    <row r="242" spans="1:78" s="50" customFormat="1" x14ac:dyDescent="0.3">
      <c r="A242" s="49">
        <v>14164900</v>
      </c>
      <c r="B242" s="50">
        <v>23772751</v>
      </c>
      <c r="C242" s="50" t="s">
        <v>9</v>
      </c>
      <c r="D242" s="63">
        <v>44181</v>
      </c>
      <c r="E242" s="63"/>
      <c r="F242" s="58"/>
      <c r="G242" s="51">
        <v>0.69</v>
      </c>
      <c r="H242" s="51" t="str">
        <f t="shared" si="578"/>
        <v>S</v>
      </c>
      <c r="I242" s="51" t="str">
        <f t="shared" si="579"/>
        <v>G</v>
      </c>
      <c r="J242" s="51" t="str">
        <f t="shared" si="580"/>
        <v>VG</v>
      </c>
      <c r="K242" s="51" t="str">
        <f t="shared" si="581"/>
        <v>VG</v>
      </c>
      <c r="L242" s="52">
        <v>1.7000000000000001E-2</v>
      </c>
      <c r="M242" s="52" t="str">
        <f t="shared" si="582"/>
        <v>VG</v>
      </c>
      <c r="N242" s="51" t="str">
        <f t="shared" si="583"/>
        <v>G</v>
      </c>
      <c r="O242" s="51" t="str">
        <f t="shared" si="584"/>
        <v>VG</v>
      </c>
      <c r="P242" s="51" t="str">
        <f t="shared" si="585"/>
        <v>G</v>
      </c>
      <c r="Q242" s="51">
        <v>0.56000000000000005</v>
      </c>
      <c r="R242" s="51" t="str">
        <f t="shared" si="586"/>
        <v>G</v>
      </c>
      <c r="S242" s="51" t="str">
        <f t="shared" si="587"/>
        <v>VG</v>
      </c>
      <c r="T242" s="51" t="str">
        <f t="shared" si="588"/>
        <v>VG</v>
      </c>
      <c r="U242" s="51" t="str">
        <f t="shared" si="589"/>
        <v>VG</v>
      </c>
      <c r="V242" s="51">
        <v>0.7</v>
      </c>
      <c r="W242" s="51" t="str">
        <f t="shared" si="590"/>
        <v>S</v>
      </c>
      <c r="X242" s="51" t="str">
        <f t="shared" si="591"/>
        <v>G</v>
      </c>
      <c r="Y242" s="51" t="str">
        <f t="shared" si="592"/>
        <v>VG</v>
      </c>
      <c r="Z242" s="51" t="str">
        <f t="shared" si="593"/>
        <v>G</v>
      </c>
      <c r="AA242" s="53">
        <v>0.82957537734731002</v>
      </c>
      <c r="AB242" s="53">
        <v>0.770017181523593</v>
      </c>
      <c r="AC242" s="53">
        <v>4.1945904485044201</v>
      </c>
      <c r="AD242" s="53">
        <v>1.60133556975805</v>
      </c>
      <c r="AE242" s="53">
        <v>0.41282517201920899</v>
      </c>
      <c r="AF242" s="53">
        <v>0.47956523902010201</v>
      </c>
      <c r="AG242" s="53">
        <v>0.83981224617125405</v>
      </c>
      <c r="AH242" s="53">
        <v>0.77168278397218004</v>
      </c>
      <c r="AI242" s="54" t="s">
        <v>43</v>
      </c>
      <c r="AJ242" s="54" t="s">
        <v>41</v>
      </c>
      <c r="AK242" s="54" t="s">
        <v>43</v>
      </c>
      <c r="AL242" s="54" t="s">
        <v>43</v>
      </c>
      <c r="AM242" s="54" t="s">
        <v>43</v>
      </c>
      <c r="AN242" s="54" t="s">
        <v>43</v>
      </c>
      <c r="AO242" s="54" t="s">
        <v>41</v>
      </c>
      <c r="AP242" s="54" t="s">
        <v>41</v>
      </c>
      <c r="AR242" s="55" t="s">
        <v>53</v>
      </c>
      <c r="AS242" s="53">
        <v>0.84535320975234196</v>
      </c>
      <c r="AT242" s="53">
        <v>0.852362033202411</v>
      </c>
      <c r="AU242" s="53">
        <v>0.65503642042571297</v>
      </c>
      <c r="AV242" s="53">
        <v>0.70929549035220396</v>
      </c>
      <c r="AW242" s="53">
        <v>0.39325156102380399</v>
      </c>
      <c r="AX242" s="53">
        <v>0.38423686288224501</v>
      </c>
      <c r="AY242" s="53">
        <v>0.84908178687649805</v>
      </c>
      <c r="AZ242" s="53">
        <v>0.85623492331974904</v>
      </c>
      <c r="BA242" s="54" t="s">
        <v>43</v>
      </c>
      <c r="BB242" s="54" t="s">
        <v>43</v>
      </c>
      <c r="BC242" s="54" t="s">
        <v>43</v>
      </c>
      <c r="BD242" s="54" t="s">
        <v>43</v>
      </c>
      <c r="BE242" s="54" t="s">
        <v>43</v>
      </c>
      <c r="BF242" s="54" t="s">
        <v>43</v>
      </c>
      <c r="BG242" s="54" t="s">
        <v>41</v>
      </c>
      <c r="BH242" s="54" t="s">
        <v>43</v>
      </c>
      <c r="BI242" s="50">
        <f t="shared" si="594"/>
        <v>1</v>
      </c>
      <c r="BJ242" s="50" t="s">
        <v>53</v>
      </c>
      <c r="BK242" s="53">
        <v>0.83149852870428698</v>
      </c>
      <c r="BL242" s="53">
        <v>0.840051780765255</v>
      </c>
      <c r="BM242" s="53">
        <v>2.4536945846266698</v>
      </c>
      <c r="BN242" s="53">
        <v>1.8573873082821999</v>
      </c>
      <c r="BO242" s="53">
        <v>0.41048930716367399</v>
      </c>
      <c r="BP242" s="53">
        <v>0.39993526880577102</v>
      </c>
      <c r="BQ242" s="53">
        <v>0.83515826593662201</v>
      </c>
      <c r="BR242" s="53">
        <v>0.84255161739777595</v>
      </c>
      <c r="BS242" s="50" t="s">
        <v>43</v>
      </c>
      <c r="BT242" s="50" t="s">
        <v>43</v>
      </c>
      <c r="BU242" s="50" t="s">
        <v>43</v>
      </c>
      <c r="BV242" s="50" t="s">
        <v>43</v>
      </c>
      <c r="BW242" s="50" t="s">
        <v>43</v>
      </c>
      <c r="BX242" s="50" t="s">
        <v>43</v>
      </c>
      <c r="BY242" s="50" t="s">
        <v>41</v>
      </c>
      <c r="BZ242" s="50" t="s">
        <v>41</v>
      </c>
    </row>
    <row r="243" spans="1:78" s="50" customFormat="1" x14ac:dyDescent="0.3">
      <c r="A243" s="49">
        <v>14164900</v>
      </c>
      <c r="B243" s="50">
        <v>23772751</v>
      </c>
      <c r="C243" s="50" t="s">
        <v>9</v>
      </c>
      <c r="D243" s="63" t="s">
        <v>88</v>
      </c>
      <c r="E243" s="63"/>
      <c r="F243" s="58"/>
      <c r="G243" s="51">
        <v>0.68</v>
      </c>
      <c r="H243" s="51" t="str">
        <f t="shared" si="578"/>
        <v>S</v>
      </c>
      <c r="I243" s="51" t="str">
        <f t="shared" si="579"/>
        <v>G</v>
      </c>
      <c r="J243" s="51" t="str">
        <f t="shared" si="580"/>
        <v>VG</v>
      </c>
      <c r="K243" s="51" t="str">
        <f t="shared" si="581"/>
        <v>VG</v>
      </c>
      <c r="L243" s="52">
        <v>8.7999999999999995E-2</v>
      </c>
      <c r="M243" s="52" t="str">
        <f t="shared" si="582"/>
        <v>G</v>
      </c>
      <c r="N243" s="51" t="str">
        <f t="shared" si="583"/>
        <v>G</v>
      </c>
      <c r="O243" s="51" t="str">
        <f t="shared" si="584"/>
        <v>VG</v>
      </c>
      <c r="P243" s="51" t="str">
        <f t="shared" si="585"/>
        <v>G</v>
      </c>
      <c r="Q243" s="51">
        <v>0.56000000000000005</v>
      </c>
      <c r="R243" s="51" t="str">
        <f t="shared" si="586"/>
        <v>G</v>
      </c>
      <c r="S243" s="51" t="str">
        <f t="shared" si="587"/>
        <v>VG</v>
      </c>
      <c r="T243" s="51" t="str">
        <f t="shared" si="588"/>
        <v>VG</v>
      </c>
      <c r="U243" s="51" t="str">
        <f t="shared" si="589"/>
        <v>VG</v>
      </c>
      <c r="V243" s="51">
        <v>0.71</v>
      </c>
      <c r="W243" s="51" t="str">
        <f t="shared" si="590"/>
        <v>S</v>
      </c>
      <c r="X243" s="51" t="str">
        <f t="shared" si="591"/>
        <v>G</v>
      </c>
      <c r="Y243" s="51" t="str">
        <f t="shared" si="592"/>
        <v>VG</v>
      </c>
      <c r="Z243" s="51" t="str">
        <f t="shared" si="593"/>
        <v>G</v>
      </c>
      <c r="AA243" s="53">
        <v>0.82957537734731002</v>
      </c>
      <c r="AB243" s="53">
        <v>0.770017181523593</v>
      </c>
      <c r="AC243" s="53">
        <v>4.1945904485044201</v>
      </c>
      <c r="AD243" s="53">
        <v>1.60133556975805</v>
      </c>
      <c r="AE243" s="53">
        <v>0.41282517201920899</v>
      </c>
      <c r="AF243" s="53">
        <v>0.47956523902010201</v>
      </c>
      <c r="AG243" s="53">
        <v>0.83981224617125405</v>
      </c>
      <c r="AH243" s="53">
        <v>0.77168278397218004</v>
      </c>
      <c r="AI243" s="54" t="s">
        <v>43</v>
      </c>
      <c r="AJ243" s="54" t="s">
        <v>41</v>
      </c>
      <c r="AK243" s="54" t="s">
        <v>43</v>
      </c>
      <c r="AL243" s="54" t="s">
        <v>43</v>
      </c>
      <c r="AM243" s="54" t="s">
        <v>43</v>
      </c>
      <c r="AN243" s="54" t="s">
        <v>43</v>
      </c>
      <c r="AO243" s="54" t="s">
        <v>41</v>
      </c>
      <c r="AP243" s="54" t="s">
        <v>41</v>
      </c>
      <c r="AR243" s="55" t="s">
        <v>53</v>
      </c>
      <c r="AS243" s="53">
        <v>0.84535320975234196</v>
      </c>
      <c r="AT243" s="53">
        <v>0.852362033202411</v>
      </c>
      <c r="AU243" s="53">
        <v>0.65503642042571297</v>
      </c>
      <c r="AV243" s="53">
        <v>0.70929549035220396</v>
      </c>
      <c r="AW243" s="53">
        <v>0.39325156102380399</v>
      </c>
      <c r="AX243" s="53">
        <v>0.38423686288224501</v>
      </c>
      <c r="AY243" s="53">
        <v>0.84908178687649805</v>
      </c>
      <c r="AZ243" s="53">
        <v>0.85623492331974904</v>
      </c>
      <c r="BA243" s="54" t="s">
        <v>43</v>
      </c>
      <c r="BB243" s="54" t="s">
        <v>43</v>
      </c>
      <c r="BC243" s="54" t="s">
        <v>43</v>
      </c>
      <c r="BD243" s="54" t="s">
        <v>43</v>
      </c>
      <c r="BE243" s="54" t="s">
        <v>43</v>
      </c>
      <c r="BF243" s="54" t="s">
        <v>43</v>
      </c>
      <c r="BG243" s="54" t="s">
        <v>41</v>
      </c>
      <c r="BH243" s="54" t="s">
        <v>43</v>
      </c>
      <c r="BI243" s="50">
        <f t="shared" si="594"/>
        <v>1</v>
      </c>
      <c r="BJ243" s="50" t="s">
        <v>53</v>
      </c>
      <c r="BK243" s="53">
        <v>0.83149852870428698</v>
      </c>
      <c r="BL243" s="53">
        <v>0.840051780765255</v>
      </c>
      <c r="BM243" s="53">
        <v>2.4536945846266698</v>
      </c>
      <c r="BN243" s="53">
        <v>1.8573873082821999</v>
      </c>
      <c r="BO243" s="53">
        <v>0.41048930716367399</v>
      </c>
      <c r="BP243" s="53">
        <v>0.39993526880577102</v>
      </c>
      <c r="BQ243" s="53">
        <v>0.83515826593662201</v>
      </c>
      <c r="BR243" s="53">
        <v>0.84255161739777595</v>
      </c>
      <c r="BS243" s="50" t="s">
        <v>43</v>
      </c>
      <c r="BT243" s="50" t="s">
        <v>43</v>
      </c>
      <c r="BU243" s="50" t="s">
        <v>43</v>
      </c>
      <c r="BV243" s="50" t="s">
        <v>43</v>
      </c>
      <c r="BW243" s="50" t="s">
        <v>43</v>
      </c>
      <c r="BX243" s="50" t="s">
        <v>43</v>
      </c>
      <c r="BY243" s="50" t="s">
        <v>41</v>
      </c>
      <c r="BZ243" s="50" t="s">
        <v>41</v>
      </c>
    </row>
    <row r="244" spans="1:78" s="50" customFormat="1" x14ac:dyDescent="0.3">
      <c r="A244" s="49">
        <v>14164900</v>
      </c>
      <c r="B244" s="50">
        <v>23772751</v>
      </c>
      <c r="C244" s="50" t="s">
        <v>9</v>
      </c>
      <c r="D244" s="63" t="s">
        <v>89</v>
      </c>
      <c r="E244" s="63"/>
      <c r="F244" s="58"/>
      <c r="G244" s="51">
        <v>0.68</v>
      </c>
      <c r="H244" s="51" t="str">
        <f t="shared" si="578"/>
        <v>S</v>
      </c>
      <c r="I244" s="51" t="str">
        <f t="shared" si="579"/>
        <v>G</v>
      </c>
      <c r="J244" s="51" t="str">
        <f t="shared" si="580"/>
        <v>VG</v>
      </c>
      <c r="K244" s="51" t="str">
        <f t="shared" si="581"/>
        <v>VG</v>
      </c>
      <c r="L244" s="52">
        <v>9.6000000000000002E-2</v>
      </c>
      <c r="M244" s="52" t="str">
        <f t="shared" si="582"/>
        <v>G</v>
      </c>
      <c r="N244" s="51" t="str">
        <f t="shared" si="583"/>
        <v>G</v>
      </c>
      <c r="O244" s="51" t="str">
        <f t="shared" si="584"/>
        <v>VG</v>
      </c>
      <c r="P244" s="51" t="str">
        <f t="shared" si="585"/>
        <v>G</v>
      </c>
      <c r="Q244" s="51">
        <v>0.56000000000000005</v>
      </c>
      <c r="R244" s="51" t="str">
        <f t="shared" si="586"/>
        <v>G</v>
      </c>
      <c r="S244" s="51" t="str">
        <f t="shared" si="587"/>
        <v>VG</v>
      </c>
      <c r="T244" s="51" t="str">
        <f t="shared" si="588"/>
        <v>VG</v>
      </c>
      <c r="U244" s="51" t="str">
        <f t="shared" si="589"/>
        <v>VG</v>
      </c>
      <c r="V244" s="51">
        <v>0.71</v>
      </c>
      <c r="W244" s="51" t="str">
        <f t="shared" si="590"/>
        <v>S</v>
      </c>
      <c r="X244" s="51" t="str">
        <f t="shared" si="591"/>
        <v>G</v>
      </c>
      <c r="Y244" s="51" t="str">
        <f t="shared" si="592"/>
        <v>VG</v>
      </c>
      <c r="Z244" s="51" t="str">
        <f t="shared" si="593"/>
        <v>G</v>
      </c>
      <c r="AA244" s="53">
        <v>0.82957537734731002</v>
      </c>
      <c r="AB244" s="53">
        <v>0.770017181523593</v>
      </c>
      <c r="AC244" s="53">
        <v>4.1945904485044201</v>
      </c>
      <c r="AD244" s="53">
        <v>1.60133556975805</v>
      </c>
      <c r="AE244" s="53">
        <v>0.41282517201920899</v>
      </c>
      <c r="AF244" s="53">
        <v>0.47956523902010201</v>
      </c>
      <c r="AG244" s="53">
        <v>0.83981224617125405</v>
      </c>
      <c r="AH244" s="53">
        <v>0.77168278397218004</v>
      </c>
      <c r="AI244" s="54" t="s">
        <v>43</v>
      </c>
      <c r="AJ244" s="54" t="s">
        <v>41</v>
      </c>
      <c r="AK244" s="54" t="s">
        <v>43</v>
      </c>
      <c r="AL244" s="54" t="s">
        <v>43</v>
      </c>
      <c r="AM244" s="54" t="s">
        <v>43</v>
      </c>
      <c r="AN244" s="54" t="s">
        <v>43</v>
      </c>
      <c r="AO244" s="54" t="s">
        <v>41</v>
      </c>
      <c r="AP244" s="54" t="s">
        <v>41</v>
      </c>
      <c r="AR244" s="55" t="s">
        <v>53</v>
      </c>
      <c r="AS244" s="53">
        <v>0.84535320975234196</v>
      </c>
      <c r="AT244" s="53">
        <v>0.852362033202411</v>
      </c>
      <c r="AU244" s="53">
        <v>0.65503642042571297</v>
      </c>
      <c r="AV244" s="53">
        <v>0.70929549035220396</v>
      </c>
      <c r="AW244" s="53">
        <v>0.39325156102380399</v>
      </c>
      <c r="AX244" s="53">
        <v>0.38423686288224501</v>
      </c>
      <c r="AY244" s="53">
        <v>0.84908178687649805</v>
      </c>
      <c r="AZ244" s="53">
        <v>0.85623492331974904</v>
      </c>
      <c r="BA244" s="54" t="s">
        <v>43</v>
      </c>
      <c r="BB244" s="54" t="s">
        <v>43</v>
      </c>
      <c r="BC244" s="54" t="s">
        <v>43</v>
      </c>
      <c r="BD244" s="54" t="s">
        <v>43</v>
      </c>
      <c r="BE244" s="54" t="s">
        <v>43</v>
      </c>
      <c r="BF244" s="54" t="s">
        <v>43</v>
      </c>
      <c r="BG244" s="54" t="s">
        <v>41</v>
      </c>
      <c r="BH244" s="54" t="s">
        <v>43</v>
      </c>
      <c r="BI244" s="50">
        <f t="shared" si="594"/>
        <v>1</v>
      </c>
      <c r="BJ244" s="50" t="s">
        <v>53</v>
      </c>
      <c r="BK244" s="53">
        <v>0.83149852870428698</v>
      </c>
      <c r="BL244" s="53">
        <v>0.840051780765255</v>
      </c>
      <c r="BM244" s="53">
        <v>2.4536945846266698</v>
      </c>
      <c r="BN244" s="53">
        <v>1.8573873082821999</v>
      </c>
      <c r="BO244" s="53">
        <v>0.41048930716367399</v>
      </c>
      <c r="BP244" s="53">
        <v>0.39993526880577102</v>
      </c>
      <c r="BQ244" s="53">
        <v>0.83515826593662201</v>
      </c>
      <c r="BR244" s="53">
        <v>0.84255161739777595</v>
      </c>
      <c r="BS244" s="50" t="s">
        <v>43</v>
      </c>
      <c r="BT244" s="50" t="s">
        <v>43</v>
      </c>
      <c r="BU244" s="50" t="s">
        <v>43</v>
      </c>
      <c r="BV244" s="50" t="s">
        <v>43</v>
      </c>
      <c r="BW244" s="50" t="s">
        <v>43</v>
      </c>
      <c r="BX244" s="50" t="s">
        <v>43</v>
      </c>
      <c r="BY244" s="50" t="s">
        <v>41</v>
      </c>
      <c r="BZ244" s="50" t="s">
        <v>41</v>
      </c>
    </row>
    <row r="245" spans="1:78" s="50" customFormat="1" x14ac:dyDescent="0.3">
      <c r="A245" s="49">
        <v>14164900</v>
      </c>
      <c r="B245" s="50">
        <v>23772751</v>
      </c>
      <c r="C245" s="50" t="s">
        <v>9</v>
      </c>
      <c r="D245" s="63" t="s">
        <v>98</v>
      </c>
      <c r="E245" s="63"/>
      <c r="F245" s="58"/>
      <c r="G245" s="51">
        <v>0.68</v>
      </c>
      <c r="H245" s="51" t="str">
        <f t="shared" si="578"/>
        <v>S</v>
      </c>
      <c r="I245" s="51" t="str">
        <f t="shared" si="579"/>
        <v>G</v>
      </c>
      <c r="J245" s="51" t="str">
        <f t="shared" si="580"/>
        <v>VG</v>
      </c>
      <c r="K245" s="51" t="str">
        <f t="shared" si="581"/>
        <v>VG</v>
      </c>
      <c r="L245" s="52">
        <v>9.6000000000000002E-2</v>
      </c>
      <c r="M245" s="52" t="str">
        <f t="shared" si="582"/>
        <v>G</v>
      </c>
      <c r="N245" s="51" t="str">
        <f t="shared" si="583"/>
        <v>G</v>
      </c>
      <c r="O245" s="51" t="str">
        <f t="shared" si="584"/>
        <v>VG</v>
      </c>
      <c r="P245" s="51" t="str">
        <f t="shared" si="585"/>
        <v>G</v>
      </c>
      <c r="Q245" s="51">
        <v>0.56000000000000005</v>
      </c>
      <c r="R245" s="51" t="str">
        <f t="shared" si="586"/>
        <v>G</v>
      </c>
      <c r="S245" s="51" t="str">
        <f t="shared" si="587"/>
        <v>VG</v>
      </c>
      <c r="T245" s="51" t="str">
        <f t="shared" si="588"/>
        <v>VG</v>
      </c>
      <c r="U245" s="51" t="str">
        <f t="shared" si="589"/>
        <v>VG</v>
      </c>
      <c r="V245" s="51">
        <v>0.71</v>
      </c>
      <c r="W245" s="51" t="str">
        <f t="shared" si="590"/>
        <v>S</v>
      </c>
      <c r="X245" s="51" t="str">
        <f t="shared" si="591"/>
        <v>G</v>
      </c>
      <c r="Y245" s="51" t="str">
        <f t="shared" si="592"/>
        <v>VG</v>
      </c>
      <c r="Z245" s="51" t="str">
        <f t="shared" si="593"/>
        <v>G</v>
      </c>
      <c r="AA245" s="53">
        <v>0.82957537734731002</v>
      </c>
      <c r="AB245" s="53">
        <v>0.770017181523593</v>
      </c>
      <c r="AC245" s="53">
        <v>4.1945904485044201</v>
      </c>
      <c r="AD245" s="53">
        <v>1.60133556975805</v>
      </c>
      <c r="AE245" s="53">
        <v>0.41282517201920899</v>
      </c>
      <c r="AF245" s="53">
        <v>0.47956523902010201</v>
      </c>
      <c r="AG245" s="53">
        <v>0.83981224617125405</v>
      </c>
      <c r="AH245" s="53">
        <v>0.77168278397218004</v>
      </c>
      <c r="AI245" s="54" t="s">
        <v>43</v>
      </c>
      <c r="AJ245" s="54" t="s">
        <v>41</v>
      </c>
      <c r="AK245" s="54" t="s">
        <v>43</v>
      </c>
      <c r="AL245" s="54" t="s">
        <v>43</v>
      </c>
      <c r="AM245" s="54" t="s">
        <v>43</v>
      </c>
      <c r="AN245" s="54" t="s">
        <v>43</v>
      </c>
      <c r="AO245" s="54" t="s">
        <v>41</v>
      </c>
      <c r="AP245" s="54" t="s">
        <v>41</v>
      </c>
      <c r="AR245" s="55" t="s">
        <v>53</v>
      </c>
      <c r="AS245" s="53">
        <v>0.84535320975234196</v>
      </c>
      <c r="AT245" s="53">
        <v>0.852362033202411</v>
      </c>
      <c r="AU245" s="53">
        <v>0.65503642042571297</v>
      </c>
      <c r="AV245" s="53">
        <v>0.70929549035220396</v>
      </c>
      <c r="AW245" s="53">
        <v>0.39325156102380399</v>
      </c>
      <c r="AX245" s="53">
        <v>0.38423686288224501</v>
      </c>
      <c r="AY245" s="53">
        <v>0.84908178687649805</v>
      </c>
      <c r="AZ245" s="53">
        <v>0.85623492331974904</v>
      </c>
      <c r="BA245" s="54" t="s">
        <v>43</v>
      </c>
      <c r="BB245" s="54" t="s">
        <v>43</v>
      </c>
      <c r="BC245" s="54" t="s">
        <v>43</v>
      </c>
      <c r="BD245" s="54" t="s">
        <v>43</v>
      </c>
      <c r="BE245" s="54" t="s">
        <v>43</v>
      </c>
      <c r="BF245" s="54" t="s">
        <v>43</v>
      </c>
      <c r="BG245" s="54" t="s">
        <v>41</v>
      </c>
      <c r="BH245" s="54" t="s">
        <v>43</v>
      </c>
      <c r="BI245" s="50">
        <f t="shared" si="594"/>
        <v>1</v>
      </c>
      <c r="BJ245" s="50" t="s">
        <v>53</v>
      </c>
      <c r="BK245" s="53">
        <v>0.83149852870428698</v>
      </c>
      <c r="BL245" s="53">
        <v>0.840051780765255</v>
      </c>
      <c r="BM245" s="53">
        <v>2.4536945846266698</v>
      </c>
      <c r="BN245" s="53">
        <v>1.8573873082821999</v>
      </c>
      <c r="BO245" s="53">
        <v>0.41048930716367399</v>
      </c>
      <c r="BP245" s="53">
        <v>0.39993526880577102</v>
      </c>
      <c r="BQ245" s="53">
        <v>0.83515826593662201</v>
      </c>
      <c r="BR245" s="53">
        <v>0.84255161739777595</v>
      </c>
      <c r="BS245" s="50" t="s">
        <v>43</v>
      </c>
      <c r="BT245" s="50" t="s">
        <v>43</v>
      </c>
      <c r="BU245" s="50" t="s">
        <v>43</v>
      </c>
      <c r="BV245" s="50" t="s">
        <v>43</v>
      </c>
      <c r="BW245" s="50" t="s">
        <v>43</v>
      </c>
      <c r="BX245" s="50" t="s">
        <v>43</v>
      </c>
      <c r="BY245" s="50" t="s">
        <v>41</v>
      </c>
      <c r="BZ245" s="50" t="s">
        <v>41</v>
      </c>
    </row>
    <row r="246" spans="1:78" s="50" customFormat="1" x14ac:dyDescent="0.3">
      <c r="A246" s="49">
        <v>14164900</v>
      </c>
      <c r="B246" s="50">
        <v>23772751</v>
      </c>
      <c r="C246" s="50" t="s">
        <v>9</v>
      </c>
      <c r="D246" s="63">
        <v>44187</v>
      </c>
      <c r="E246" s="63"/>
      <c r="F246" s="58"/>
      <c r="G246" s="51">
        <v>0.81</v>
      </c>
      <c r="H246" s="51" t="str">
        <f t="shared" si="578"/>
        <v>VG</v>
      </c>
      <c r="I246" s="51" t="str">
        <f t="shared" si="579"/>
        <v>G</v>
      </c>
      <c r="J246" s="51" t="str">
        <f t="shared" si="580"/>
        <v>VG</v>
      </c>
      <c r="K246" s="51" t="str">
        <f t="shared" si="581"/>
        <v>VG</v>
      </c>
      <c r="L246" s="52">
        <v>4.1000000000000002E-2</v>
      </c>
      <c r="M246" s="52" t="str">
        <f t="shared" si="582"/>
        <v>VG</v>
      </c>
      <c r="N246" s="51" t="str">
        <f t="shared" si="583"/>
        <v>G</v>
      </c>
      <c r="O246" s="51" t="str">
        <f t="shared" si="584"/>
        <v>VG</v>
      </c>
      <c r="P246" s="51" t="str">
        <f t="shared" si="585"/>
        <v>G</v>
      </c>
      <c r="Q246" s="51">
        <v>0.43</v>
      </c>
      <c r="R246" s="51" t="str">
        <f t="shared" si="586"/>
        <v>VG</v>
      </c>
      <c r="S246" s="51" t="str">
        <f t="shared" si="587"/>
        <v>VG</v>
      </c>
      <c r="T246" s="51" t="str">
        <f t="shared" si="588"/>
        <v>VG</v>
      </c>
      <c r="U246" s="51" t="str">
        <f t="shared" si="589"/>
        <v>VG</v>
      </c>
      <c r="V246" s="51">
        <v>0.82</v>
      </c>
      <c r="W246" s="51" t="str">
        <f t="shared" si="590"/>
        <v>G</v>
      </c>
      <c r="X246" s="51" t="str">
        <f t="shared" si="591"/>
        <v>G</v>
      </c>
      <c r="Y246" s="51" t="str">
        <f t="shared" si="592"/>
        <v>VG</v>
      </c>
      <c r="Z246" s="51" t="str">
        <f t="shared" si="593"/>
        <v>G</v>
      </c>
      <c r="AA246" s="53">
        <v>0.82957537734731002</v>
      </c>
      <c r="AB246" s="53">
        <v>0.770017181523593</v>
      </c>
      <c r="AC246" s="53">
        <v>4.1945904485044201</v>
      </c>
      <c r="AD246" s="53">
        <v>1.60133556975805</v>
      </c>
      <c r="AE246" s="53">
        <v>0.41282517201920899</v>
      </c>
      <c r="AF246" s="53">
        <v>0.47956523902010201</v>
      </c>
      <c r="AG246" s="53">
        <v>0.83981224617125405</v>
      </c>
      <c r="AH246" s="53">
        <v>0.77168278397218004</v>
      </c>
      <c r="AI246" s="54" t="s">
        <v>43</v>
      </c>
      <c r="AJ246" s="54" t="s">
        <v>41</v>
      </c>
      <c r="AK246" s="54" t="s">
        <v>43</v>
      </c>
      <c r="AL246" s="54" t="s">
        <v>43</v>
      </c>
      <c r="AM246" s="54" t="s">
        <v>43</v>
      </c>
      <c r="AN246" s="54" t="s">
        <v>43</v>
      </c>
      <c r="AO246" s="54" t="s">
        <v>41</v>
      </c>
      <c r="AP246" s="54" t="s">
        <v>41</v>
      </c>
      <c r="AR246" s="55" t="s">
        <v>53</v>
      </c>
      <c r="AS246" s="53">
        <v>0.84535320975234196</v>
      </c>
      <c r="AT246" s="53">
        <v>0.852362033202411</v>
      </c>
      <c r="AU246" s="53">
        <v>0.65503642042571297</v>
      </c>
      <c r="AV246" s="53">
        <v>0.70929549035220396</v>
      </c>
      <c r="AW246" s="53">
        <v>0.39325156102380399</v>
      </c>
      <c r="AX246" s="53">
        <v>0.38423686288224501</v>
      </c>
      <c r="AY246" s="53">
        <v>0.84908178687649805</v>
      </c>
      <c r="AZ246" s="53">
        <v>0.85623492331974904</v>
      </c>
      <c r="BA246" s="54" t="s">
        <v>43</v>
      </c>
      <c r="BB246" s="54" t="s">
        <v>43</v>
      </c>
      <c r="BC246" s="54" t="s">
        <v>43</v>
      </c>
      <c r="BD246" s="54" t="s">
        <v>43</v>
      </c>
      <c r="BE246" s="54" t="s">
        <v>43</v>
      </c>
      <c r="BF246" s="54" t="s">
        <v>43</v>
      </c>
      <c r="BG246" s="54" t="s">
        <v>41</v>
      </c>
      <c r="BH246" s="54" t="s">
        <v>43</v>
      </c>
      <c r="BI246" s="50">
        <f t="shared" si="594"/>
        <v>1</v>
      </c>
      <c r="BJ246" s="50" t="s">
        <v>53</v>
      </c>
      <c r="BK246" s="53">
        <v>0.83149852870428698</v>
      </c>
      <c r="BL246" s="53">
        <v>0.840051780765255</v>
      </c>
      <c r="BM246" s="53">
        <v>2.4536945846266698</v>
      </c>
      <c r="BN246" s="53">
        <v>1.8573873082821999</v>
      </c>
      <c r="BO246" s="53">
        <v>0.41048930716367399</v>
      </c>
      <c r="BP246" s="53">
        <v>0.39993526880577102</v>
      </c>
      <c r="BQ246" s="53">
        <v>0.83515826593662201</v>
      </c>
      <c r="BR246" s="53">
        <v>0.84255161739777595</v>
      </c>
      <c r="BS246" s="50" t="s">
        <v>43</v>
      </c>
      <c r="BT246" s="50" t="s">
        <v>43</v>
      </c>
      <c r="BU246" s="50" t="s">
        <v>43</v>
      </c>
      <c r="BV246" s="50" t="s">
        <v>43</v>
      </c>
      <c r="BW246" s="50" t="s">
        <v>43</v>
      </c>
      <c r="BX246" s="50" t="s">
        <v>43</v>
      </c>
      <c r="BY246" s="50" t="s">
        <v>41</v>
      </c>
      <c r="BZ246" s="50" t="s">
        <v>41</v>
      </c>
    </row>
    <row r="247" spans="1:78" s="50" customFormat="1" x14ac:dyDescent="0.3">
      <c r="A247" s="49">
        <v>14164900</v>
      </c>
      <c r="B247" s="50">
        <v>23772751</v>
      </c>
      <c r="C247" s="50" t="s">
        <v>9</v>
      </c>
      <c r="D247" s="63" t="s">
        <v>105</v>
      </c>
      <c r="E247" s="63"/>
      <c r="F247" s="58"/>
      <c r="G247" s="51">
        <v>0.82</v>
      </c>
      <c r="H247" s="51" t="str">
        <f t="shared" si="578"/>
        <v>VG</v>
      </c>
      <c r="I247" s="51" t="str">
        <f t="shared" si="579"/>
        <v>G</v>
      </c>
      <c r="J247" s="51" t="str">
        <f t="shared" si="580"/>
        <v>VG</v>
      </c>
      <c r="K247" s="51" t="str">
        <f t="shared" si="581"/>
        <v>VG</v>
      </c>
      <c r="L247" s="52">
        <v>2.8000000000000001E-2</v>
      </c>
      <c r="M247" s="52" t="str">
        <f t="shared" si="582"/>
        <v>VG</v>
      </c>
      <c r="N247" s="51" t="str">
        <f t="shared" si="583"/>
        <v>G</v>
      </c>
      <c r="O247" s="51" t="str">
        <f t="shared" si="584"/>
        <v>VG</v>
      </c>
      <c r="P247" s="51" t="str">
        <f t="shared" si="585"/>
        <v>G</v>
      </c>
      <c r="Q247" s="51">
        <v>0.42</v>
      </c>
      <c r="R247" s="51" t="str">
        <f t="shared" si="586"/>
        <v>VG</v>
      </c>
      <c r="S247" s="51" t="str">
        <f t="shared" si="587"/>
        <v>VG</v>
      </c>
      <c r="T247" s="51" t="str">
        <f t="shared" si="588"/>
        <v>VG</v>
      </c>
      <c r="U247" s="51" t="str">
        <f t="shared" si="589"/>
        <v>VG</v>
      </c>
      <c r="V247" s="51">
        <v>0.83</v>
      </c>
      <c r="W247" s="51" t="str">
        <f t="shared" si="590"/>
        <v>G</v>
      </c>
      <c r="X247" s="51" t="str">
        <f t="shared" si="591"/>
        <v>G</v>
      </c>
      <c r="Y247" s="51" t="str">
        <f t="shared" si="592"/>
        <v>VG</v>
      </c>
      <c r="Z247" s="51" t="str">
        <f t="shared" si="593"/>
        <v>G</v>
      </c>
      <c r="AA247" s="53">
        <v>0.82957537734731002</v>
      </c>
      <c r="AB247" s="53">
        <v>0.770017181523593</v>
      </c>
      <c r="AC247" s="53">
        <v>4.1945904485044201</v>
      </c>
      <c r="AD247" s="53">
        <v>1.60133556975805</v>
      </c>
      <c r="AE247" s="53">
        <v>0.41282517201920899</v>
      </c>
      <c r="AF247" s="53">
        <v>0.47956523902010201</v>
      </c>
      <c r="AG247" s="53">
        <v>0.83981224617125405</v>
      </c>
      <c r="AH247" s="53">
        <v>0.77168278397218004</v>
      </c>
      <c r="AI247" s="54" t="s">
        <v>43</v>
      </c>
      <c r="AJ247" s="54" t="s">
        <v>41</v>
      </c>
      <c r="AK247" s="54" t="s">
        <v>43</v>
      </c>
      <c r="AL247" s="54" t="s">
        <v>43</v>
      </c>
      <c r="AM247" s="54" t="s">
        <v>43</v>
      </c>
      <c r="AN247" s="54" t="s">
        <v>43</v>
      </c>
      <c r="AO247" s="54" t="s">
        <v>41</v>
      </c>
      <c r="AP247" s="54" t="s">
        <v>41</v>
      </c>
      <c r="AR247" s="55" t="s">
        <v>53</v>
      </c>
      <c r="AS247" s="53">
        <v>0.84535320975234196</v>
      </c>
      <c r="AT247" s="53">
        <v>0.852362033202411</v>
      </c>
      <c r="AU247" s="53">
        <v>0.65503642042571297</v>
      </c>
      <c r="AV247" s="53">
        <v>0.70929549035220396</v>
      </c>
      <c r="AW247" s="53">
        <v>0.39325156102380399</v>
      </c>
      <c r="AX247" s="53">
        <v>0.38423686288224501</v>
      </c>
      <c r="AY247" s="53">
        <v>0.84908178687649805</v>
      </c>
      <c r="AZ247" s="53">
        <v>0.85623492331974904</v>
      </c>
      <c r="BA247" s="54" t="s">
        <v>43</v>
      </c>
      <c r="BB247" s="54" t="s">
        <v>43</v>
      </c>
      <c r="BC247" s="54" t="s">
        <v>43</v>
      </c>
      <c r="BD247" s="54" t="s">
        <v>43</v>
      </c>
      <c r="BE247" s="54" t="s">
        <v>43</v>
      </c>
      <c r="BF247" s="54" t="s">
        <v>43</v>
      </c>
      <c r="BG247" s="54" t="s">
        <v>41</v>
      </c>
      <c r="BH247" s="54" t="s">
        <v>43</v>
      </c>
      <c r="BI247" s="50">
        <f t="shared" si="594"/>
        <v>1</v>
      </c>
      <c r="BJ247" s="50" t="s">
        <v>53</v>
      </c>
      <c r="BK247" s="53">
        <v>0.83149852870428698</v>
      </c>
      <c r="BL247" s="53">
        <v>0.840051780765255</v>
      </c>
      <c r="BM247" s="53">
        <v>2.4536945846266698</v>
      </c>
      <c r="BN247" s="53">
        <v>1.8573873082821999</v>
      </c>
      <c r="BO247" s="53">
        <v>0.41048930716367399</v>
      </c>
      <c r="BP247" s="53">
        <v>0.39993526880577102</v>
      </c>
      <c r="BQ247" s="53">
        <v>0.83515826593662201</v>
      </c>
      <c r="BR247" s="53">
        <v>0.84255161739777595</v>
      </c>
      <c r="BS247" s="50" t="s">
        <v>43</v>
      </c>
      <c r="BT247" s="50" t="s">
        <v>43</v>
      </c>
      <c r="BU247" s="50" t="s">
        <v>43</v>
      </c>
      <c r="BV247" s="50" t="s">
        <v>43</v>
      </c>
      <c r="BW247" s="50" t="s">
        <v>43</v>
      </c>
      <c r="BX247" s="50" t="s">
        <v>43</v>
      </c>
      <c r="BY247" s="50" t="s">
        <v>41</v>
      </c>
      <c r="BZ247" s="50" t="s">
        <v>41</v>
      </c>
    </row>
    <row r="248" spans="1:78" s="50" customFormat="1" x14ac:dyDescent="0.3">
      <c r="A248" s="49">
        <v>14164900</v>
      </c>
      <c r="B248" s="50">
        <v>23772751</v>
      </c>
      <c r="C248" s="50" t="s">
        <v>9</v>
      </c>
      <c r="D248" s="63" t="s">
        <v>106</v>
      </c>
      <c r="E248" s="63"/>
      <c r="F248" s="58"/>
      <c r="G248" s="51">
        <v>0.82</v>
      </c>
      <c r="H248" s="51" t="str">
        <f t="shared" si="578"/>
        <v>VG</v>
      </c>
      <c r="I248" s="51" t="str">
        <f t="shared" si="579"/>
        <v>G</v>
      </c>
      <c r="J248" s="51" t="str">
        <f t="shared" si="580"/>
        <v>VG</v>
      </c>
      <c r="K248" s="51" t="str">
        <f t="shared" si="581"/>
        <v>VG</v>
      </c>
      <c r="L248" s="52">
        <v>1.7000000000000001E-2</v>
      </c>
      <c r="M248" s="52" t="str">
        <f t="shared" si="582"/>
        <v>VG</v>
      </c>
      <c r="N248" s="51" t="str">
        <f t="shared" si="583"/>
        <v>G</v>
      </c>
      <c r="O248" s="51" t="str">
        <f t="shared" si="584"/>
        <v>VG</v>
      </c>
      <c r="P248" s="51" t="str">
        <f t="shared" si="585"/>
        <v>G</v>
      </c>
      <c r="Q248" s="51">
        <v>0.42</v>
      </c>
      <c r="R248" s="51" t="str">
        <f t="shared" si="586"/>
        <v>VG</v>
      </c>
      <c r="S248" s="51" t="str">
        <f t="shared" si="587"/>
        <v>VG</v>
      </c>
      <c r="T248" s="51" t="str">
        <f t="shared" si="588"/>
        <v>VG</v>
      </c>
      <c r="U248" s="51" t="str">
        <f t="shared" si="589"/>
        <v>VG</v>
      </c>
      <c r="V248" s="51">
        <v>0.83</v>
      </c>
      <c r="W248" s="51" t="str">
        <f t="shared" si="590"/>
        <v>G</v>
      </c>
      <c r="X248" s="51" t="str">
        <f t="shared" si="591"/>
        <v>G</v>
      </c>
      <c r="Y248" s="51" t="str">
        <f t="shared" si="592"/>
        <v>VG</v>
      </c>
      <c r="Z248" s="51" t="str">
        <f t="shared" si="593"/>
        <v>G</v>
      </c>
      <c r="AA248" s="53">
        <v>0.82957537734731002</v>
      </c>
      <c r="AB248" s="53">
        <v>0.770017181523593</v>
      </c>
      <c r="AC248" s="53">
        <v>4.1945904485044201</v>
      </c>
      <c r="AD248" s="53">
        <v>1.60133556975805</v>
      </c>
      <c r="AE248" s="53">
        <v>0.41282517201920899</v>
      </c>
      <c r="AF248" s="53">
        <v>0.47956523902010201</v>
      </c>
      <c r="AG248" s="53">
        <v>0.83981224617125405</v>
      </c>
      <c r="AH248" s="53">
        <v>0.77168278397218004</v>
      </c>
      <c r="AI248" s="54" t="s">
        <v>43</v>
      </c>
      <c r="AJ248" s="54" t="s">
        <v>41</v>
      </c>
      <c r="AK248" s="54" t="s">
        <v>43</v>
      </c>
      <c r="AL248" s="54" t="s">
        <v>43</v>
      </c>
      <c r="AM248" s="54" t="s">
        <v>43</v>
      </c>
      <c r="AN248" s="54" t="s">
        <v>43</v>
      </c>
      <c r="AO248" s="54" t="s">
        <v>41</v>
      </c>
      <c r="AP248" s="54" t="s">
        <v>41</v>
      </c>
      <c r="AR248" s="55" t="s">
        <v>53</v>
      </c>
      <c r="AS248" s="53">
        <v>0.84535320975234196</v>
      </c>
      <c r="AT248" s="53">
        <v>0.852362033202411</v>
      </c>
      <c r="AU248" s="53">
        <v>0.65503642042571297</v>
      </c>
      <c r="AV248" s="53">
        <v>0.70929549035220396</v>
      </c>
      <c r="AW248" s="53">
        <v>0.39325156102380399</v>
      </c>
      <c r="AX248" s="53">
        <v>0.38423686288224501</v>
      </c>
      <c r="AY248" s="53">
        <v>0.84908178687649805</v>
      </c>
      <c r="AZ248" s="53">
        <v>0.85623492331974904</v>
      </c>
      <c r="BA248" s="54" t="s">
        <v>43</v>
      </c>
      <c r="BB248" s="54" t="s">
        <v>43</v>
      </c>
      <c r="BC248" s="54" t="s">
        <v>43</v>
      </c>
      <c r="BD248" s="54" t="s">
        <v>43</v>
      </c>
      <c r="BE248" s="54" t="s">
        <v>43</v>
      </c>
      <c r="BF248" s="54" t="s">
        <v>43</v>
      </c>
      <c r="BG248" s="54" t="s">
        <v>41</v>
      </c>
      <c r="BH248" s="54" t="s">
        <v>43</v>
      </c>
      <c r="BI248" s="50">
        <f t="shared" si="594"/>
        <v>1</v>
      </c>
      <c r="BJ248" s="50" t="s">
        <v>53</v>
      </c>
      <c r="BK248" s="53">
        <v>0.83149852870428698</v>
      </c>
      <c r="BL248" s="53">
        <v>0.840051780765255</v>
      </c>
      <c r="BM248" s="53">
        <v>2.4536945846266698</v>
      </c>
      <c r="BN248" s="53">
        <v>1.8573873082821999</v>
      </c>
      <c r="BO248" s="53">
        <v>0.41048930716367399</v>
      </c>
      <c r="BP248" s="53">
        <v>0.39993526880577102</v>
      </c>
      <c r="BQ248" s="53">
        <v>0.83515826593662201</v>
      </c>
      <c r="BR248" s="53">
        <v>0.84255161739777595</v>
      </c>
      <c r="BS248" s="50" t="s">
        <v>43</v>
      </c>
      <c r="BT248" s="50" t="s">
        <v>43</v>
      </c>
      <c r="BU248" s="50" t="s">
        <v>43</v>
      </c>
      <c r="BV248" s="50" t="s">
        <v>43</v>
      </c>
      <c r="BW248" s="50" t="s">
        <v>43</v>
      </c>
      <c r="BX248" s="50" t="s">
        <v>43</v>
      </c>
      <c r="BY248" s="50" t="s">
        <v>41</v>
      </c>
      <c r="BZ248" s="50" t="s">
        <v>41</v>
      </c>
    </row>
    <row r="249" spans="1:78" s="50" customFormat="1" x14ac:dyDescent="0.3">
      <c r="A249" s="49">
        <v>14164900</v>
      </c>
      <c r="B249" s="50">
        <v>23772751</v>
      </c>
      <c r="C249" s="50" t="s">
        <v>9</v>
      </c>
      <c r="D249" s="63" t="s">
        <v>108</v>
      </c>
      <c r="E249" s="63"/>
      <c r="F249" s="58"/>
      <c r="G249" s="51">
        <v>0.8</v>
      </c>
      <c r="H249" s="51" t="str">
        <f t="shared" si="578"/>
        <v>G</v>
      </c>
      <c r="I249" s="51" t="str">
        <f t="shared" si="579"/>
        <v>G</v>
      </c>
      <c r="J249" s="51" t="str">
        <f t="shared" si="580"/>
        <v>VG</v>
      </c>
      <c r="K249" s="51" t="str">
        <f t="shared" si="581"/>
        <v>VG</v>
      </c>
      <c r="L249" s="52">
        <v>-2.3E-2</v>
      </c>
      <c r="M249" s="52" t="str">
        <f t="shared" si="582"/>
        <v>VG</v>
      </c>
      <c r="N249" s="51" t="str">
        <f t="shared" si="583"/>
        <v>G</v>
      </c>
      <c r="O249" s="51" t="str">
        <f t="shared" si="584"/>
        <v>VG</v>
      </c>
      <c r="P249" s="51" t="str">
        <f t="shared" si="585"/>
        <v>G</v>
      </c>
      <c r="Q249" s="51">
        <v>0.45</v>
      </c>
      <c r="R249" s="51" t="str">
        <f t="shared" si="586"/>
        <v>VG</v>
      </c>
      <c r="S249" s="51" t="str">
        <f t="shared" si="587"/>
        <v>VG</v>
      </c>
      <c r="T249" s="51" t="str">
        <f t="shared" si="588"/>
        <v>VG</v>
      </c>
      <c r="U249" s="51" t="str">
        <f t="shared" si="589"/>
        <v>VG</v>
      </c>
      <c r="V249" s="51">
        <v>0.81</v>
      </c>
      <c r="W249" s="51" t="str">
        <f t="shared" si="590"/>
        <v>G</v>
      </c>
      <c r="X249" s="51" t="str">
        <f t="shared" si="591"/>
        <v>G</v>
      </c>
      <c r="Y249" s="51" t="str">
        <f t="shared" si="592"/>
        <v>VG</v>
      </c>
      <c r="Z249" s="51" t="str">
        <f t="shared" si="593"/>
        <v>G</v>
      </c>
      <c r="AA249" s="53">
        <v>0.82957537734731002</v>
      </c>
      <c r="AB249" s="53">
        <v>0.770017181523593</v>
      </c>
      <c r="AC249" s="53">
        <v>4.1945904485044201</v>
      </c>
      <c r="AD249" s="53">
        <v>1.60133556975805</v>
      </c>
      <c r="AE249" s="53">
        <v>0.41282517201920899</v>
      </c>
      <c r="AF249" s="53">
        <v>0.47956523902010201</v>
      </c>
      <c r="AG249" s="53">
        <v>0.83981224617125405</v>
      </c>
      <c r="AH249" s="53">
        <v>0.77168278397218004</v>
      </c>
      <c r="AI249" s="54" t="s">
        <v>43</v>
      </c>
      <c r="AJ249" s="54" t="s">
        <v>41</v>
      </c>
      <c r="AK249" s="54" t="s">
        <v>43</v>
      </c>
      <c r="AL249" s="54" t="s">
        <v>43</v>
      </c>
      <c r="AM249" s="54" t="s">
        <v>43</v>
      </c>
      <c r="AN249" s="54" t="s">
        <v>43</v>
      </c>
      <c r="AO249" s="54" t="s">
        <v>41</v>
      </c>
      <c r="AP249" s="54" t="s">
        <v>41</v>
      </c>
      <c r="AR249" s="55" t="s">
        <v>53</v>
      </c>
      <c r="AS249" s="53">
        <v>0.84535320975234196</v>
      </c>
      <c r="AT249" s="53">
        <v>0.852362033202411</v>
      </c>
      <c r="AU249" s="53">
        <v>0.65503642042571297</v>
      </c>
      <c r="AV249" s="53">
        <v>0.70929549035220396</v>
      </c>
      <c r="AW249" s="53">
        <v>0.39325156102380399</v>
      </c>
      <c r="AX249" s="53">
        <v>0.38423686288224501</v>
      </c>
      <c r="AY249" s="53">
        <v>0.84908178687649805</v>
      </c>
      <c r="AZ249" s="53">
        <v>0.85623492331974904</v>
      </c>
      <c r="BA249" s="54" t="s">
        <v>43</v>
      </c>
      <c r="BB249" s="54" t="s">
        <v>43</v>
      </c>
      <c r="BC249" s="54" t="s">
        <v>43</v>
      </c>
      <c r="BD249" s="54" t="s">
        <v>43</v>
      </c>
      <c r="BE249" s="54" t="s">
        <v>43</v>
      </c>
      <c r="BF249" s="54" t="s">
        <v>43</v>
      </c>
      <c r="BG249" s="54" t="s">
        <v>41</v>
      </c>
      <c r="BH249" s="54" t="s">
        <v>43</v>
      </c>
      <c r="BI249" s="50">
        <f t="shared" si="594"/>
        <v>1</v>
      </c>
      <c r="BJ249" s="50" t="s">
        <v>53</v>
      </c>
      <c r="BK249" s="53">
        <v>0.83149852870428698</v>
      </c>
      <c r="BL249" s="53">
        <v>0.840051780765255</v>
      </c>
      <c r="BM249" s="53">
        <v>2.4536945846266698</v>
      </c>
      <c r="BN249" s="53">
        <v>1.8573873082821999</v>
      </c>
      <c r="BO249" s="53">
        <v>0.41048930716367399</v>
      </c>
      <c r="BP249" s="53">
        <v>0.39993526880577102</v>
      </c>
      <c r="BQ249" s="53">
        <v>0.83515826593662201</v>
      </c>
      <c r="BR249" s="53">
        <v>0.84255161739777595</v>
      </c>
      <c r="BS249" s="50" t="s">
        <v>43</v>
      </c>
      <c r="BT249" s="50" t="s">
        <v>43</v>
      </c>
      <c r="BU249" s="50" t="s">
        <v>43</v>
      </c>
      <c r="BV249" s="50" t="s">
        <v>43</v>
      </c>
      <c r="BW249" s="50" t="s">
        <v>43</v>
      </c>
      <c r="BX249" s="50" t="s">
        <v>43</v>
      </c>
      <c r="BY249" s="50" t="s">
        <v>41</v>
      </c>
      <c r="BZ249" s="50" t="s">
        <v>41</v>
      </c>
    </row>
    <row r="250" spans="1:78" s="50" customFormat="1" x14ac:dyDescent="0.3">
      <c r="A250" s="49">
        <v>14164900</v>
      </c>
      <c r="B250" s="50">
        <v>23772751</v>
      </c>
      <c r="C250" s="50" t="s">
        <v>9</v>
      </c>
      <c r="D250" s="63" t="s">
        <v>110</v>
      </c>
      <c r="E250" s="63"/>
      <c r="F250" s="58"/>
      <c r="G250" s="51">
        <v>0.81</v>
      </c>
      <c r="H250" s="51" t="str">
        <f t="shared" si="578"/>
        <v>VG</v>
      </c>
      <c r="I250" s="51" t="str">
        <f t="shared" si="579"/>
        <v>G</v>
      </c>
      <c r="J250" s="51" t="str">
        <f t="shared" si="580"/>
        <v>VG</v>
      </c>
      <c r="K250" s="51" t="str">
        <f t="shared" si="581"/>
        <v>VG</v>
      </c>
      <c r="L250" s="52">
        <v>-2.1000000000000001E-2</v>
      </c>
      <c r="M250" s="52" t="str">
        <f t="shared" si="582"/>
        <v>VG</v>
      </c>
      <c r="N250" s="51" t="str">
        <f t="shared" si="583"/>
        <v>G</v>
      </c>
      <c r="O250" s="51" t="str">
        <f t="shared" si="584"/>
        <v>VG</v>
      </c>
      <c r="P250" s="51" t="str">
        <f t="shared" si="585"/>
        <v>G</v>
      </c>
      <c r="Q250" s="51">
        <v>0.44</v>
      </c>
      <c r="R250" s="51" t="str">
        <f t="shared" si="586"/>
        <v>VG</v>
      </c>
      <c r="S250" s="51" t="str">
        <f t="shared" si="587"/>
        <v>VG</v>
      </c>
      <c r="T250" s="51" t="str">
        <f t="shared" si="588"/>
        <v>VG</v>
      </c>
      <c r="U250" s="51" t="str">
        <f t="shared" si="589"/>
        <v>VG</v>
      </c>
      <c r="V250" s="51">
        <v>0.81799999999999995</v>
      </c>
      <c r="W250" s="51" t="str">
        <f t="shared" si="590"/>
        <v>G</v>
      </c>
      <c r="X250" s="51" t="str">
        <f t="shared" si="591"/>
        <v>G</v>
      </c>
      <c r="Y250" s="51" t="str">
        <f t="shared" si="592"/>
        <v>VG</v>
      </c>
      <c r="Z250" s="51" t="str">
        <f t="shared" si="593"/>
        <v>G</v>
      </c>
      <c r="AA250" s="53">
        <v>0.82957537734731002</v>
      </c>
      <c r="AB250" s="53">
        <v>0.770017181523593</v>
      </c>
      <c r="AC250" s="53">
        <v>4.1945904485044201</v>
      </c>
      <c r="AD250" s="53">
        <v>1.60133556975805</v>
      </c>
      <c r="AE250" s="53">
        <v>0.41282517201920899</v>
      </c>
      <c r="AF250" s="53">
        <v>0.47956523902010201</v>
      </c>
      <c r="AG250" s="53">
        <v>0.83981224617125405</v>
      </c>
      <c r="AH250" s="53">
        <v>0.77168278397218004</v>
      </c>
      <c r="AI250" s="54" t="s">
        <v>43</v>
      </c>
      <c r="AJ250" s="54" t="s">
        <v>41</v>
      </c>
      <c r="AK250" s="54" t="s">
        <v>43</v>
      </c>
      <c r="AL250" s="54" t="s">
        <v>43</v>
      </c>
      <c r="AM250" s="54" t="s">
        <v>43</v>
      </c>
      <c r="AN250" s="54" t="s">
        <v>43</v>
      </c>
      <c r="AO250" s="54" t="s">
        <v>41</v>
      </c>
      <c r="AP250" s="54" t="s">
        <v>41</v>
      </c>
      <c r="AR250" s="55" t="s">
        <v>53</v>
      </c>
      <c r="AS250" s="53">
        <v>0.84535320975234196</v>
      </c>
      <c r="AT250" s="53">
        <v>0.852362033202411</v>
      </c>
      <c r="AU250" s="53">
        <v>0.65503642042571297</v>
      </c>
      <c r="AV250" s="53">
        <v>0.70929549035220396</v>
      </c>
      <c r="AW250" s="53">
        <v>0.39325156102380399</v>
      </c>
      <c r="AX250" s="53">
        <v>0.38423686288224501</v>
      </c>
      <c r="AY250" s="53">
        <v>0.84908178687649805</v>
      </c>
      <c r="AZ250" s="53">
        <v>0.85623492331974904</v>
      </c>
      <c r="BA250" s="54" t="s">
        <v>43</v>
      </c>
      <c r="BB250" s="54" t="s">
        <v>43</v>
      </c>
      <c r="BC250" s="54" t="s">
        <v>43</v>
      </c>
      <c r="BD250" s="54" t="s">
        <v>43</v>
      </c>
      <c r="BE250" s="54" t="s">
        <v>43</v>
      </c>
      <c r="BF250" s="54" t="s">
        <v>43</v>
      </c>
      <c r="BG250" s="54" t="s">
        <v>41</v>
      </c>
      <c r="BH250" s="54" t="s">
        <v>43</v>
      </c>
      <c r="BI250" s="50">
        <f t="shared" si="594"/>
        <v>1</v>
      </c>
      <c r="BJ250" s="50" t="s">
        <v>53</v>
      </c>
      <c r="BK250" s="53">
        <v>0.83149852870428698</v>
      </c>
      <c r="BL250" s="53">
        <v>0.840051780765255</v>
      </c>
      <c r="BM250" s="53">
        <v>2.4536945846266698</v>
      </c>
      <c r="BN250" s="53">
        <v>1.8573873082821999</v>
      </c>
      <c r="BO250" s="53">
        <v>0.41048930716367399</v>
      </c>
      <c r="BP250" s="53">
        <v>0.39993526880577102</v>
      </c>
      <c r="BQ250" s="53">
        <v>0.83515826593662201</v>
      </c>
      <c r="BR250" s="53">
        <v>0.84255161739777595</v>
      </c>
      <c r="BS250" s="50" t="s">
        <v>43</v>
      </c>
      <c r="BT250" s="50" t="s">
        <v>43</v>
      </c>
      <c r="BU250" s="50" t="s">
        <v>43</v>
      </c>
      <c r="BV250" s="50" t="s">
        <v>43</v>
      </c>
      <c r="BW250" s="50" t="s">
        <v>43</v>
      </c>
      <c r="BX250" s="50" t="s">
        <v>43</v>
      </c>
      <c r="BY250" s="50" t="s">
        <v>41</v>
      </c>
      <c r="BZ250" s="50" t="s">
        <v>41</v>
      </c>
    </row>
    <row r="251" spans="1:78" s="50" customFormat="1" x14ac:dyDescent="0.3">
      <c r="A251" s="49">
        <v>14164900</v>
      </c>
      <c r="B251" s="50">
        <v>23772751</v>
      </c>
      <c r="C251" s="50" t="s">
        <v>9</v>
      </c>
      <c r="D251" s="63" t="s">
        <v>118</v>
      </c>
      <c r="E251" s="63"/>
      <c r="F251" s="58"/>
      <c r="G251" s="61">
        <v>0.80400000000000005</v>
      </c>
      <c r="H251" s="51" t="str">
        <f t="shared" si="578"/>
        <v>VG</v>
      </c>
      <c r="I251" s="51" t="str">
        <f t="shared" si="579"/>
        <v>G</v>
      </c>
      <c r="J251" s="51" t="str">
        <f t="shared" si="580"/>
        <v>VG</v>
      </c>
      <c r="K251" s="51" t="str">
        <f t="shared" si="581"/>
        <v>VG</v>
      </c>
      <c r="L251" s="52">
        <v>-2.8000000000000001E-2</v>
      </c>
      <c r="M251" s="52" t="str">
        <f t="shared" si="582"/>
        <v>VG</v>
      </c>
      <c r="N251" s="51" t="str">
        <f t="shared" si="583"/>
        <v>G</v>
      </c>
      <c r="O251" s="51" t="str">
        <f t="shared" si="584"/>
        <v>VG</v>
      </c>
      <c r="P251" s="51" t="str">
        <f t="shared" si="585"/>
        <v>G</v>
      </c>
      <c r="Q251" s="51">
        <v>0.44</v>
      </c>
      <c r="R251" s="51" t="str">
        <f t="shared" si="586"/>
        <v>VG</v>
      </c>
      <c r="S251" s="51" t="str">
        <f t="shared" si="587"/>
        <v>VG</v>
      </c>
      <c r="T251" s="51" t="str">
        <f t="shared" si="588"/>
        <v>VG</v>
      </c>
      <c r="U251" s="51" t="str">
        <f t="shared" si="589"/>
        <v>VG</v>
      </c>
      <c r="V251" s="51">
        <v>0.81799999999999995</v>
      </c>
      <c r="W251" s="51" t="str">
        <f t="shared" si="590"/>
        <v>G</v>
      </c>
      <c r="X251" s="51" t="str">
        <f t="shared" si="591"/>
        <v>G</v>
      </c>
      <c r="Y251" s="51" t="str">
        <f t="shared" si="592"/>
        <v>VG</v>
      </c>
      <c r="Z251" s="51" t="str">
        <f t="shared" si="593"/>
        <v>G</v>
      </c>
      <c r="AA251" s="53">
        <v>0.82957537734731002</v>
      </c>
      <c r="AB251" s="53">
        <v>0.770017181523593</v>
      </c>
      <c r="AC251" s="53">
        <v>4.1945904485044201</v>
      </c>
      <c r="AD251" s="53">
        <v>1.60133556975805</v>
      </c>
      <c r="AE251" s="53">
        <v>0.41282517201920899</v>
      </c>
      <c r="AF251" s="53">
        <v>0.47956523902010201</v>
      </c>
      <c r="AG251" s="53">
        <v>0.83981224617125405</v>
      </c>
      <c r="AH251" s="53">
        <v>0.77168278397218004</v>
      </c>
      <c r="AI251" s="54" t="s">
        <v>43</v>
      </c>
      <c r="AJ251" s="54" t="s">
        <v>41</v>
      </c>
      <c r="AK251" s="54" t="s">
        <v>43</v>
      </c>
      <c r="AL251" s="54" t="s">
        <v>43</v>
      </c>
      <c r="AM251" s="54" t="s">
        <v>43</v>
      </c>
      <c r="AN251" s="54" t="s">
        <v>43</v>
      </c>
      <c r="AO251" s="54" t="s">
        <v>41</v>
      </c>
      <c r="AP251" s="54" t="s">
        <v>41</v>
      </c>
      <c r="AR251" s="55" t="s">
        <v>53</v>
      </c>
      <c r="AS251" s="53">
        <v>0.84535320975234196</v>
      </c>
      <c r="AT251" s="53">
        <v>0.852362033202411</v>
      </c>
      <c r="AU251" s="53">
        <v>0.65503642042571297</v>
      </c>
      <c r="AV251" s="53">
        <v>0.70929549035220396</v>
      </c>
      <c r="AW251" s="53">
        <v>0.39325156102380399</v>
      </c>
      <c r="AX251" s="53">
        <v>0.38423686288224501</v>
      </c>
      <c r="AY251" s="53">
        <v>0.84908178687649805</v>
      </c>
      <c r="AZ251" s="53">
        <v>0.85623492331974904</v>
      </c>
      <c r="BA251" s="54" t="s">
        <v>43</v>
      </c>
      <c r="BB251" s="54" t="s">
        <v>43</v>
      </c>
      <c r="BC251" s="54" t="s">
        <v>43</v>
      </c>
      <c r="BD251" s="54" t="s">
        <v>43</v>
      </c>
      <c r="BE251" s="54" t="s">
        <v>43</v>
      </c>
      <c r="BF251" s="54" t="s">
        <v>43</v>
      </c>
      <c r="BG251" s="54" t="s">
        <v>41</v>
      </c>
      <c r="BH251" s="54" t="s">
        <v>43</v>
      </c>
      <c r="BI251" s="50">
        <f t="shared" si="594"/>
        <v>1</v>
      </c>
      <c r="BJ251" s="50" t="s">
        <v>53</v>
      </c>
      <c r="BK251" s="53">
        <v>0.83149852870428698</v>
      </c>
      <c r="BL251" s="53">
        <v>0.840051780765255</v>
      </c>
      <c r="BM251" s="53">
        <v>2.4536945846266698</v>
      </c>
      <c r="BN251" s="53">
        <v>1.8573873082821999</v>
      </c>
      <c r="BO251" s="53">
        <v>0.41048930716367399</v>
      </c>
      <c r="BP251" s="53">
        <v>0.39993526880577102</v>
      </c>
      <c r="BQ251" s="53">
        <v>0.83515826593662201</v>
      </c>
      <c r="BR251" s="53">
        <v>0.84255161739777595</v>
      </c>
      <c r="BS251" s="50" t="s">
        <v>43</v>
      </c>
      <c r="BT251" s="50" t="s">
        <v>43</v>
      </c>
      <c r="BU251" s="50" t="s">
        <v>43</v>
      </c>
      <c r="BV251" s="50" t="s">
        <v>43</v>
      </c>
      <c r="BW251" s="50" t="s">
        <v>43</v>
      </c>
      <c r="BX251" s="50" t="s">
        <v>43</v>
      </c>
      <c r="BY251" s="50" t="s">
        <v>41</v>
      </c>
      <c r="BZ251" s="50" t="s">
        <v>41</v>
      </c>
    </row>
    <row r="252" spans="1:78" s="50" customFormat="1" x14ac:dyDescent="0.3">
      <c r="A252" s="49">
        <v>14164900</v>
      </c>
      <c r="B252" s="50">
        <v>23772751</v>
      </c>
      <c r="C252" s="50" t="s">
        <v>9</v>
      </c>
      <c r="D252" s="63" t="s">
        <v>119</v>
      </c>
      <c r="E252" s="63"/>
      <c r="F252" s="58"/>
      <c r="G252" s="61">
        <v>0.80500000000000005</v>
      </c>
      <c r="H252" s="51" t="str">
        <f t="shared" si="578"/>
        <v>VG</v>
      </c>
      <c r="I252" s="51" t="str">
        <f t="shared" si="579"/>
        <v>G</v>
      </c>
      <c r="J252" s="51" t="str">
        <f t="shared" si="580"/>
        <v>VG</v>
      </c>
      <c r="K252" s="51" t="str">
        <f t="shared" si="581"/>
        <v>VG</v>
      </c>
      <c r="L252" s="52">
        <v>-0.02</v>
      </c>
      <c r="M252" s="52" t="str">
        <f t="shared" si="582"/>
        <v>VG</v>
      </c>
      <c r="N252" s="51" t="str">
        <f t="shared" si="583"/>
        <v>G</v>
      </c>
      <c r="O252" s="51" t="str">
        <f t="shared" si="584"/>
        <v>VG</v>
      </c>
      <c r="P252" s="51" t="str">
        <f t="shared" si="585"/>
        <v>G</v>
      </c>
      <c r="Q252" s="51">
        <v>0.44</v>
      </c>
      <c r="R252" s="51" t="str">
        <f t="shared" si="586"/>
        <v>VG</v>
      </c>
      <c r="S252" s="51" t="str">
        <f t="shared" si="587"/>
        <v>VG</v>
      </c>
      <c r="T252" s="51" t="str">
        <f t="shared" si="588"/>
        <v>VG</v>
      </c>
      <c r="U252" s="51" t="str">
        <f t="shared" si="589"/>
        <v>VG</v>
      </c>
      <c r="V252" s="51">
        <v>0.81399999999999995</v>
      </c>
      <c r="W252" s="51" t="str">
        <f t="shared" si="590"/>
        <v>G</v>
      </c>
      <c r="X252" s="51" t="str">
        <f t="shared" si="591"/>
        <v>G</v>
      </c>
      <c r="Y252" s="51" t="str">
        <f t="shared" si="592"/>
        <v>VG</v>
      </c>
      <c r="Z252" s="51" t="str">
        <f t="shared" si="593"/>
        <v>G</v>
      </c>
      <c r="AA252" s="53">
        <v>0.82957537734731002</v>
      </c>
      <c r="AB252" s="53">
        <v>0.770017181523593</v>
      </c>
      <c r="AC252" s="53">
        <v>4.1945904485044201</v>
      </c>
      <c r="AD252" s="53">
        <v>1.60133556975805</v>
      </c>
      <c r="AE252" s="53">
        <v>0.41282517201920899</v>
      </c>
      <c r="AF252" s="53">
        <v>0.47956523902010201</v>
      </c>
      <c r="AG252" s="53">
        <v>0.83981224617125405</v>
      </c>
      <c r="AH252" s="53">
        <v>0.77168278397218004</v>
      </c>
      <c r="AI252" s="54" t="s">
        <v>43</v>
      </c>
      <c r="AJ252" s="54" t="s">
        <v>41</v>
      </c>
      <c r="AK252" s="54" t="s">
        <v>43</v>
      </c>
      <c r="AL252" s="54" t="s">
        <v>43</v>
      </c>
      <c r="AM252" s="54" t="s">
        <v>43</v>
      </c>
      <c r="AN252" s="54" t="s">
        <v>43</v>
      </c>
      <c r="AO252" s="54" t="s">
        <v>41</v>
      </c>
      <c r="AP252" s="54" t="s">
        <v>41</v>
      </c>
      <c r="AR252" s="55" t="s">
        <v>53</v>
      </c>
      <c r="AS252" s="53">
        <v>0.84535320975234196</v>
      </c>
      <c r="AT252" s="53">
        <v>0.852362033202411</v>
      </c>
      <c r="AU252" s="53">
        <v>0.65503642042571297</v>
      </c>
      <c r="AV252" s="53">
        <v>0.70929549035220396</v>
      </c>
      <c r="AW252" s="53">
        <v>0.39325156102380399</v>
      </c>
      <c r="AX252" s="53">
        <v>0.38423686288224501</v>
      </c>
      <c r="AY252" s="53">
        <v>0.84908178687649805</v>
      </c>
      <c r="AZ252" s="53">
        <v>0.85623492331974904</v>
      </c>
      <c r="BA252" s="54" t="s">
        <v>43</v>
      </c>
      <c r="BB252" s="54" t="s">
        <v>43</v>
      </c>
      <c r="BC252" s="54" t="s">
        <v>43</v>
      </c>
      <c r="BD252" s="54" t="s">
        <v>43</v>
      </c>
      <c r="BE252" s="54" t="s">
        <v>43</v>
      </c>
      <c r="BF252" s="54" t="s">
        <v>43</v>
      </c>
      <c r="BG252" s="54" t="s">
        <v>41</v>
      </c>
      <c r="BH252" s="54" t="s">
        <v>43</v>
      </c>
      <c r="BI252" s="50">
        <f t="shared" si="594"/>
        <v>1</v>
      </c>
      <c r="BJ252" s="50" t="s">
        <v>53</v>
      </c>
      <c r="BK252" s="53">
        <v>0.83149852870428698</v>
      </c>
      <c r="BL252" s="53">
        <v>0.840051780765255</v>
      </c>
      <c r="BM252" s="53">
        <v>2.4536945846266698</v>
      </c>
      <c r="BN252" s="53">
        <v>1.8573873082821999</v>
      </c>
      <c r="BO252" s="53">
        <v>0.41048930716367399</v>
      </c>
      <c r="BP252" s="53">
        <v>0.39993526880577102</v>
      </c>
      <c r="BQ252" s="53">
        <v>0.83515826593662201</v>
      </c>
      <c r="BR252" s="53">
        <v>0.84255161739777595</v>
      </c>
      <c r="BS252" s="50" t="s">
        <v>43</v>
      </c>
      <c r="BT252" s="50" t="s">
        <v>43</v>
      </c>
      <c r="BU252" s="50" t="s">
        <v>43</v>
      </c>
      <c r="BV252" s="50" t="s">
        <v>43</v>
      </c>
      <c r="BW252" s="50" t="s">
        <v>43</v>
      </c>
      <c r="BX252" s="50" t="s">
        <v>43</v>
      </c>
      <c r="BY252" s="50" t="s">
        <v>41</v>
      </c>
      <c r="BZ252" s="50" t="s">
        <v>41</v>
      </c>
    </row>
    <row r="253" spans="1:78" s="50" customFormat="1" x14ac:dyDescent="0.3">
      <c r="A253" s="49">
        <v>14164900</v>
      </c>
      <c r="B253" s="50">
        <v>23772751</v>
      </c>
      <c r="C253" s="50" t="s">
        <v>9</v>
      </c>
      <c r="D253" s="63" t="s">
        <v>121</v>
      </c>
      <c r="E253" s="63"/>
      <c r="F253" s="58"/>
      <c r="G253" s="61">
        <v>0.80500000000000005</v>
      </c>
      <c r="H253" s="51" t="str">
        <f t="shared" si="578"/>
        <v>VG</v>
      </c>
      <c r="I253" s="51" t="str">
        <f t="shared" si="579"/>
        <v>G</v>
      </c>
      <c r="J253" s="51" t="str">
        <f t="shared" si="580"/>
        <v>VG</v>
      </c>
      <c r="K253" s="51" t="str">
        <f t="shared" si="581"/>
        <v>VG</v>
      </c>
      <c r="L253" s="52">
        <v>-1.78E-2</v>
      </c>
      <c r="M253" s="52" t="str">
        <f t="shared" si="582"/>
        <v>VG</v>
      </c>
      <c r="N253" s="51" t="str">
        <f t="shared" si="583"/>
        <v>G</v>
      </c>
      <c r="O253" s="51" t="str">
        <f t="shared" si="584"/>
        <v>VG</v>
      </c>
      <c r="P253" s="51" t="str">
        <f t="shared" si="585"/>
        <v>G</v>
      </c>
      <c r="Q253" s="51">
        <v>0.44</v>
      </c>
      <c r="R253" s="51" t="str">
        <f t="shared" si="586"/>
        <v>VG</v>
      </c>
      <c r="S253" s="51" t="str">
        <f t="shared" si="587"/>
        <v>VG</v>
      </c>
      <c r="T253" s="51" t="str">
        <f t="shared" si="588"/>
        <v>VG</v>
      </c>
      <c r="U253" s="51" t="str">
        <f t="shared" si="589"/>
        <v>VG</v>
      </c>
      <c r="V253" s="51">
        <v>0.81399999999999995</v>
      </c>
      <c r="W253" s="51" t="str">
        <f t="shared" si="590"/>
        <v>G</v>
      </c>
      <c r="X253" s="51" t="str">
        <f t="shared" si="591"/>
        <v>G</v>
      </c>
      <c r="Y253" s="51" t="str">
        <f t="shared" si="592"/>
        <v>VG</v>
      </c>
      <c r="Z253" s="51" t="str">
        <f t="shared" si="593"/>
        <v>G</v>
      </c>
      <c r="AA253" s="53">
        <v>0.82957537734731002</v>
      </c>
      <c r="AB253" s="53">
        <v>0.770017181523593</v>
      </c>
      <c r="AC253" s="53">
        <v>4.1945904485044201</v>
      </c>
      <c r="AD253" s="53">
        <v>1.60133556975805</v>
      </c>
      <c r="AE253" s="53">
        <v>0.41282517201920899</v>
      </c>
      <c r="AF253" s="53">
        <v>0.47956523902010201</v>
      </c>
      <c r="AG253" s="53">
        <v>0.83981224617125405</v>
      </c>
      <c r="AH253" s="53">
        <v>0.77168278397218004</v>
      </c>
      <c r="AI253" s="54" t="s">
        <v>43</v>
      </c>
      <c r="AJ253" s="54" t="s">
        <v>41</v>
      </c>
      <c r="AK253" s="54" t="s">
        <v>43</v>
      </c>
      <c r="AL253" s="54" t="s">
        <v>43</v>
      </c>
      <c r="AM253" s="54" t="s">
        <v>43</v>
      </c>
      <c r="AN253" s="54" t="s">
        <v>43</v>
      </c>
      <c r="AO253" s="54" t="s">
        <v>41</v>
      </c>
      <c r="AP253" s="54" t="s">
        <v>41</v>
      </c>
      <c r="AR253" s="55" t="s">
        <v>53</v>
      </c>
      <c r="AS253" s="53">
        <v>0.84535320975234196</v>
      </c>
      <c r="AT253" s="53">
        <v>0.852362033202411</v>
      </c>
      <c r="AU253" s="53">
        <v>0.65503642042571297</v>
      </c>
      <c r="AV253" s="53">
        <v>0.70929549035220396</v>
      </c>
      <c r="AW253" s="53">
        <v>0.39325156102380399</v>
      </c>
      <c r="AX253" s="53">
        <v>0.38423686288224501</v>
      </c>
      <c r="AY253" s="53">
        <v>0.84908178687649805</v>
      </c>
      <c r="AZ253" s="53">
        <v>0.85623492331974904</v>
      </c>
      <c r="BA253" s="54" t="s">
        <v>43</v>
      </c>
      <c r="BB253" s="54" t="s">
        <v>43</v>
      </c>
      <c r="BC253" s="54" t="s">
        <v>43</v>
      </c>
      <c r="BD253" s="54" t="s">
        <v>43</v>
      </c>
      <c r="BE253" s="54" t="s">
        <v>43</v>
      </c>
      <c r="BF253" s="54" t="s">
        <v>43</v>
      </c>
      <c r="BG253" s="54" t="s">
        <v>41</v>
      </c>
      <c r="BH253" s="54" t="s">
        <v>43</v>
      </c>
      <c r="BI253" s="50">
        <f t="shared" si="594"/>
        <v>1</v>
      </c>
      <c r="BJ253" s="50" t="s">
        <v>53</v>
      </c>
      <c r="BK253" s="53">
        <v>0.83149852870428698</v>
      </c>
      <c r="BL253" s="53">
        <v>0.840051780765255</v>
      </c>
      <c r="BM253" s="53">
        <v>2.4536945846266698</v>
      </c>
      <c r="BN253" s="53">
        <v>1.8573873082821999</v>
      </c>
      <c r="BO253" s="53">
        <v>0.41048930716367399</v>
      </c>
      <c r="BP253" s="53">
        <v>0.39993526880577102</v>
      </c>
      <c r="BQ253" s="53">
        <v>0.83515826593662201</v>
      </c>
      <c r="BR253" s="53">
        <v>0.84255161739777595</v>
      </c>
      <c r="BS253" s="50" t="s">
        <v>43</v>
      </c>
      <c r="BT253" s="50" t="s">
        <v>43</v>
      </c>
      <c r="BU253" s="50" t="s">
        <v>43</v>
      </c>
      <c r="BV253" s="50" t="s">
        <v>43</v>
      </c>
      <c r="BW253" s="50" t="s">
        <v>43</v>
      </c>
      <c r="BX253" s="50" t="s">
        <v>43</v>
      </c>
      <c r="BY253" s="50" t="s">
        <v>41</v>
      </c>
      <c r="BZ253" s="50" t="s">
        <v>41</v>
      </c>
    </row>
    <row r="254" spans="1:78" s="50" customFormat="1" x14ac:dyDescent="0.3">
      <c r="A254" s="49">
        <v>14164900</v>
      </c>
      <c r="B254" s="50">
        <v>23772751</v>
      </c>
      <c r="C254" s="50" t="s">
        <v>9</v>
      </c>
      <c r="D254" s="63" t="s">
        <v>133</v>
      </c>
      <c r="E254" s="63"/>
      <c r="F254" s="58"/>
      <c r="G254" s="61">
        <v>0.80400000000000005</v>
      </c>
      <c r="H254" s="51" t="str">
        <f t="shared" si="578"/>
        <v>VG</v>
      </c>
      <c r="I254" s="51" t="str">
        <f t="shared" si="579"/>
        <v>G</v>
      </c>
      <c r="J254" s="51" t="str">
        <f t="shared" si="580"/>
        <v>VG</v>
      </c>
      <c r="K254" s="51" t="str">
        <f t="shared" si="581"/>
        <v>VG</v>
      </c>
      <c r="L254" s="52">
        <v>-2.07E-2</v>
      </c>
      <c r="M254" s="52" t="str">
        <f t="shared" si="582"/>
        <v>VG</v>
      </c>
      <c r="N254" s="51" t="str">
        <f t="shared" si="583"/>
        <v>G</v>
      </c>
      <c r="O254" s="51" t="str">
        <f t="shared" si="584"/>
        <v>VG</v>
      </c>
      <c r="P254" s="51" t="str">
        <f t="shared" si="585"/>
        <v>G</v>
      </c>
      <c r="Q254" s="51">
        <v>0.44</v>
      </c>
      <c r="R254" s="51" t="str">
        <f t="shared" si="586"/>
        <v>VG</v>
      </c>
      <c r="S254" s="51" t="str">
        <f t="shared" si="587"/>
        <v>VG</v>
      </c>
      <c r="T254" s="51" t="str">
        <f t="shared" si="588"/>
        <v>VG</v>
      </c>
      <c r="U254" s="51" t="str">
        <f t="shared" si="589"/>
        <v>VG</v>
      </c>
      <c r="V254" s="51">
        <v>0.81399999999999995</v>
      </c>
      <c r="W254" s="51" t="str">
        <f t="shared" si="590"/>
        <v>G</v>
      </c>
      <c r="X254" s="51" t="str">
        <f t="shared" si="591"/>
        <v>G</v>
      </c>
      <c r="Y254" s="51" t="str">
        <f t="shared" si="592"/>
        <v>VG</v>
      </c>
      <c r="Z254" s="51" t="str">
        <f t="shared" si="593"/>
        <v>G</v>
      </c>
      <c r="AA254" s="53">
        <v>0.82957537734731002</v>
      </c>
      <c r="AB254" s="53">
        <v>0.770017181523593</v>
      </c>
      <c r="AC254" s="53">
        <v>4.1945904485044201</v>
      </c>
      <c r="AD254" s="53">
        <v>1.60133556975805</v>
      </c>
      <c r="AE254" s="53">
        <v>0.41282517201920899</v>
      </c>
      <c r="AF254" s="53">
        <v>0.47956523902010201</v>
      </c>
      <c r="AG254" s="53">
        <v>0.83981224617125405</v>
      </c>
      <c r="AH254" s="53">
        <v>0.77168278397218004</v>
      </c>
      <c r="AI254" s="54" t="s">
        <v>43</v>
      </c>
      <c r="AJ254" s="54" t="s">
        <v>41</v>
      </c>
      <c r="AK254" s="54" t="s">
        <v>43</v>
      </c>
      <c r="AL254" s="54" t="s">
        <v>43</v>
      </c>
      <c r="AM254" s="54" t="s">
        <v>43</v>
      </c>
      <c r="AN254" s="54" t="s">
        <v>43</v>
      </c>
      <c r="AO254" s="54" t="s">
        <v>41</v>
      </c>
      <c r="AP254" s="54" t="s">
        <v>41</v>
      </c>
      <c r="AR254" s="55" t="s">
        <v>53</v>
      </c>
      <c r="AS254" s="53">
        <v>0.84535320975234196</v>
      </c>
      <c r="AT254" s="53">
        <v>0.852362033202411</v>
      </c>
      <c r="AU254" s="53">
        <v>0.65503642042571297</v>
      </c>
      <c r="AV254" s="53">
        <v>0.70929549035220396</v>
      </c>
      <c r="AW254" s="53">
        <v>0.39325156102380399</v>
      </c>
      <c r="AX254" s="53">
        <v>0.38423686288224501</v>
      </c>
      <c r="AY254" s="53">
        <v>0.84908178687649805</v>
      </c>
      <c r="AZ254" s="53">
        <v>0.85623492331974904</v>
      </c>
      <c r="BA254" s="54" t="s">
        <v>43</v>
      </c>
      <c r="BB254" s="54" t="s">
        <v>43</v>
      </c>
      <c r="BC254" s="54" t="s">
        <v>43</v>
      </c>
      <c r="BD254" s="54" t="s">
        <v>43</v>
      </c>
      <c r="BE254" s="54" t="s">
        <v>43</v>
      </c>
      <c r="BF254" s="54" t="s">
        <v>43</v>
      </c>
      <c r="BG254" s="54" t="s">
        <v>41</v>
      </c>
      <c r="BH254" s="54" t="s">
        <v>43</v>
      </c>
      <c r="BI254" s="50">
        <f t="shared" si="594"/>
        <v>1</v>
      </c>
      <c r="BJ254" s="50" t="s">
        <v>53</v>
      </c>
      <c r="BK254" s="53">
        <v>0.83149852870428698</v>
      </c>
      <c r="BL254" s="53">
        <v>0.840051780765255</v>
      </c>
      <c r="BM254" s="53">
        <v>2.4536945846266698</v>
      </c>
      <c r="BN254" s="53">
        <v>1.8573873082821999</v>
      </c>
      <c r="BO254" s="53">
        <v>0.41048930716367399</v>
      </c>
      <c r="BP254" s="53">
        <v>0.39993526880577102</v>
      </c>
      <c r="BQ254" s="53">
        <v>0.83515826593662201</v>
      </c>
      <c r="BR254" s="53">
        <v>0.84255161739777595</v>
      </c>
      <c r="BS254" s="50" t="s">
        <v>43</v>
      </c>
      <c r="BT254" s="50" t="s">
        <v>43</v>
      </c>
      <c r="BU254" s="50" t="s">
        <v>43</v>
      </c>
      <c r="BV254" s="50" t="s">
        <v>43</v>
      </c>
      <c r="BW254" s="50" t="s">
        <v>43</v>
      </c>
      <c r="BX254" s="50" t="s">
        <v>43</v>
      </c>
      <c r="BY254" s="50" t="s">
        <v>41</v>
      </c>
      <c r="BZ254" s="50" t="s">
        <v>41</v>
      </c>
    </row>
    <row r="255" spans="1:78" s="50" customFormat="1" x14ac:dyDescent="0.3">
      <c r="A255" s="49">
        <v>14164900</v>
      </c>
      <c r="B255" s="50">
        <v>23772751</v>
      </c>
      <c r="C255" s="50" t="s">
        <v>9</v>
      </c>
      <c r="D255" s="63" t="s">
        <v>147</v>
      </c>
      <c r="E255" s="63"/>
      <c r="F255" s="58"/>
      <c r="G255" s="61">
        <v>0.80500000000000005</v>
      </c>
      <c r="H255" s="51" t="str">
        <f t="shared" si="578"/>
        <v>VG</v>
      </c>
      <c r="I255" s="51" t="str">
        <f t="shared" si="579"/>
        <v>G</v>
      </c>
      <c r="J255" s="51" t="str">
        <f t="shared" si="580"/>
        <v>VG</v>
      </c>
      <c r="K255" s="51" t="str">
        <f t="shared" si="581"/>
        <v>VG</v>
      </c>
      <c r="L255" s="52">
        <v>-0.02</v>
      </c>
      <c r="M255" s="52" t="str">
        <f t="shared" si="582"/>
        <v>VG</v>
      </c>
      <c r="N255" s="51" t="str">
        <f t="shared" si="583"/>
        <v>G</v>
      </c>
      <c r="O255" s="51" t="str">
        <f t="shared" si="584"/>
        <v>VG</v>
      </c>
      <c r="P255" s="51" t="str">
        <f t="shared" si="585"/>
        <v>G</v>
      </c>
      <c r="Q255" s="51">
        <v>0.44</v>
      </c>
      <c r="R255" s="51" t="str">
        <f t="shared" si="586"/>
        <v>VG</v>
      </c>
      <c r="S255" s="51" t="str">
        <f t="shared" si="587"/>
        <v>VG</v>
      </c>
      <c r="T255" s="51" t="str">
        <f t="shared" si="588"/>
        <v>VG</v>
      </c>
      <c r="U255" s="51" t="str">
        <f t="shared" si="589"/>
        <v>VG</v>
      </c>
      <c r="V255" s="51">
        <v>0.81399999999999995</v>
      </c>
      <c r="W255" s="51" t="str">
        <f t="shared" si="590"/>
        <v>G</v>
      </c>
      <c r="X255" s="51" t="str">
        <f t="shared" si="591"/>
        <v>G</v>
      </c>
      <c r="Y255" s="51" t="str">
        <f t="shared" si="592"/>
        <v>VG</v>
      </c>
      <c r="Z255" s="51" t="str">
        <f t="shared" si="593"/>
        <v>G</v>
      </c>
      <c r="AA255" s="53">
        <v>0.82957537734731002</v>
      </c>
      <c r="AB255" s="53">
        <v>0.770017181523593</v>
      </c>
      <c r="AC255" s="53">
        <v>4.1945904485044201</v>
      </c>
      <c r="AD255" s="53">
        <v>1.60133556975805</v>
      </c>
      <c r="AE255" s="53">
        <v>0.41282517201920899</v>
      </c>
      <c r="AF255" s="53">
        <v>0.47956523902010201</v>
      </c>
      <c r="AG255" s="53">
        <v>0.83981224617125405</v>
      </c>
      <c r="AH255" s="53">
        <v>0.77168278397218004</v>
      </c>
      <c r="AI255" s="54" t="s">
        <v>43</v>
      </c>
      <c r="AJ255" s="54" t="s">
        <v>41</v>
      </c>
      <c r="AK255" s="54" t="s">
        <v>43</v>
      </c>
      <c r="AL255" s="54" t="s">
        <v>43</v>
      </c>
      <c r="AM255" s="54" t="s">
        <v>43</v>
      </c>
      <c r="AN255" s="54" t="s">
        <v>43</v>
      </c>
      <c r="AO255" s="54" t="s">
        <v>41</v>
      </c>
      <c r="AP255" s="54" t="s">
        <v>41</v>
      </c>
      <c r="AR255" s="55" t="s">
        <v>53</v>
      </c>
      <c r="AS255" s="53">
        <v>0.84535320975234196</v>
      </c>
      <c r="AT255" s="53">
        <v>0.852362033202411</v>
      </c>
      <c r="AU255" s="53">
        <v>0.65503642042571297</v>
      </c>
      <c r="AV255" s="53">
        <v>0.70929549035220396</v>
      </c>
      <c r="AW255" s="53">
        <v>0.39325156102380399</v>
      </c>
      <c r="AX255" s="53">
        <v>0.38423686288224501</v>
      </c>
      <c r="AY255" s="53">
        <v>0.84908178687649805</v>
      </c>
      <c r="AZ255" s="53">
        <v>0.85623492331974904</v>
      </c>
      <c r="BA255" s="54" t="s">
        <v>43</v>
      </c>
      <c r="BB255" s="54" t="s">
        <v>43</v>
      </c>
      <c r="BC255" s="54" t="s">
        <v>43</v>
      </c>
      <c r="BD255" s="54" t="s">
        <v>43</v>
      </c>
      <c r="BE255" s="54" t="s">
        <v>43</v>
      </c>
      <c r="BF255" s="54" t="s">
        <v>43</v>
      </c>
      <c r="BG255" s="54" t="s">
        <v>41</v>
      </c>
      <c r="BH255" s="54" t="s">
        <v>43</v>
      </c>
      <c r="BI255" s="50">
        <f t="shared" si="594"/>
        <v>1</v>
      </c>
      <c r="BJ255" s="50" t="s">
        <v>53</v>
      </c>
      <c r="BK255" s="53">
        <v>0.83149852870428698</v>
      </c>
      <c r="BL255" s="53">
        <v>0.840051780765255</v>
      </c>
      <c r="BM255" s="53">
        <v>2.4536945846266698</v>
      </c>
      <c r="BN255" s="53">
        <v>1.8573873082821999</v>
      </c>
      <c r="BO255" s="53">
        <v>0.41048930716367399</v>
      </c>
      <c r="BP255" s="53">
        <v>0.39993526880577102</v>
      </c>
      <c r="BQ255" s="53">
        <v>0.83515826593662201</v>
      </c>
      <c r="BR255" s="53">
        <v>0.84255161739777595</v>
      </c>
      <c r="BS255" s="50" t="s">
        <v>43</v>
      </c>
      <c r="BT255" s="50" t="s">
        <v>43</v>
      </c>
      <c r="BU255" s="50" t="s">
        <v>43</v>
      </c>
      <c r="BV255" s="50" t="s">
        <v>43</v>
      </c>
      <c r="BW255" s="50" t="s">
        <v>43</v>
      </c>
      <c r="BX255" s="50" t="s">
        <v>43</v>
      </c>
      <c r="BY255" s="50" t="s">
        <v>41</v>
      </c>
      <c r="BZ255" s="50" t="s">
        <v>41</v>
      </c>
    </row>
    <row r="256" spans="1:78" s="50" customFormat="1" x14ac:dyDescent="0.3">
      <c r="A256" s="49">
        <v>14164900</v>
      </c>
      <c r="B256" s="50">
        <v>23772751</v>
      </c>
      <c r="C256" s="50" t="s">
        <v>9</v>
      </c>
      <c r="D256" s="63" t="s">
        <v>162</v>
      </c>
      <c r="E256" s="63"/>
      <c r="F256" s="58"/>
      <c r="G256" s="61">
        <v>0.78</v>
      </c>
      <c r="H256" s="51" t="str">
        <f t="shared" si="578"/>
        <v>G</v>
      </c>
      <c r="I256" s="51" t="str">
        <f t="shared" si="579"/>
        <v>G</v>
      </c>
      <c r="J256" s="51" t="str">
        <f t="shared" si="580"/>
        <v>VG</v>
      </c>
      <c r="K256" s="51" t="str">
        <f t="shared" si="581"/>
        <v>VG</v>
      </c>
      <c r="L256" s="52">
        <v>0.1018</v>
      </c>
      <c r="M256" s="52" t="str">
        <f t="shared" si="582"/>
        <v>S</v>
      </c>
      <c r="N256" s="51" t="str">
        <f t="shared" si="583"/>
        <v>G</v>
      </c>
      <c r="O256" s="51" t="str">
        <f t="shared" si="584"/>
        <v>VG</v>
      </c>
      <c r="P256" s="51" t="str">
        <f t="shared" si="585"/>
        <v>G</v>
      </c>
      <c r="Q256" s="51">
        <v>0.46</v>
      </c>
      <c r="R256" s="51" t="str">
        <f t="shared" si="586"/>
        <v>VG</v>
      </c>
      <c r="S256" s="51" t="str">
        <f t="shared" si="587"/>
        <v>VG</v>
      </c>
      <c r="T256" s="51" t="str">
        <f t="shared" si="588"/>
        <v>VG</v>
      </c>
      <c r="U256" s="51" t="str">
        <f t="shared" si="589"/>
        <v>VG</v>
      </c>
      <c r="V256" s="51">
        <v>0.81359999999999999</v>
      </c>
      <c r="W256" s="51" t="str">
        <f t="shared" si="590"/>
        <v>G</v>
      </c>
      <c r="X256" s="51" t="str">
        <f t="shared" si="591"/>
        <v>G</v>
      </c>
      <c r="Y256" s="51" t="str">
        <f t="shared" si="592"/>
        <v>VG</v>
      </c>
      <c r="Z256" s="51" t="str">
        <f t="shared" si="593"/>
        <v>G</v>
      </c>
      <c r="AA256" s="53">
        <v>0.82957537734731002</v>
      </c>
      <c r="AB256" s="53">
        <v>0.770017181523593</v>
      </c>
      <c r="AC256" s="53">
        <v>4.1945904485044201</v>
      </c>
      <c r="AD256" s="53">
        <v>1.60133556975805</v>
      </c>
      <c r="AE256" s="53">
        <v>0.41282517201920899</v>
      </c>
      <c r="AF256" s="53">
        <v>0.47956523902010201</v>
      </c>
      <c r="AG256" s="53">
        <v>0.83981224617125405</v>
      </c>
      <c r="AH256" s="53">
        <v>0.77168278397218004</v>
      </c>
      <c r="AI256" s="54" t="s">
        <v>43</v>
      </c>
      <c r="AJ256" s="54" t="s">
        <v>41</v>
      </c>
      <c r="AK256" s="54" t="s">
        <v>43</v>
      </c>
      <c r="AL256" s="54" t="s">
        <v>43</v>
      </c>
      <c r="AM256" s="54" t="s">
        <v>43</v>
      </c>
      <c r="AN256" s="54" t="s">
        <v>43</v>
      </c>
      <c r="AO256" s="54" t="s">
        <v>41</v>
      </c>
      <c r="AP256" s="54" t="s">
        <v>41</v>
      </c>
      <c r="AR256" s="55" t="s">
        <v>53</v>
      </c>
      <c r="AS256" s="53">
        <v>0.84535320975234196</v>
      </c>
      <c r="AT256" s="53">
        <v>0.852362033202411</v>
      </c>
      <c r="AU256" s="53">
        <v>0.65503642042571297</v>
      </c>
      <c r="AV256" s="53">
        <v>0.70929549035220396</v>
      </c>
      <c r="AW256" s="53">
        <v>0.39325156102380399</v>
      </c>
      <c r="AX256" s="53">
        <v>0.38423686288224501</v>
      </c>
      <c r="AY256" s="53">
        <v>0.84908178687649805</v>
      </c>
      <c r="AZ256" s="53">
        <v>0.85623492331974904</v>
      </c>
      <c r="BA256" s="54" t="s">
        <v>43</v>
      </c>
      <c r="BB256" s="54" t="s">
        <v>43</v>
      </c>
      <c r="BC256" s="54" t="s">
        <v>43</v>
      </c>
      <c r="BD256" s="54" t="s">
        <v>43</v>
      </c>
      <c r="BE256" s="54" t="s">
        <v>43</v>
      </c>
      <c r="BF256" s="54" t="s">
        <v>43</v>
      </c>
      <c r="BG256" s="54" t="s">
        <v>41</v>
      </c>
      <c r="BH256" s="54" t="s">
        <v>43</v>
      </c>
      <c r="BI256" s="50">
        <f t="shared" si="594"/>
        <v>1</v>
      </c>
      <c r="BJ256" s="50" t="s">
        <v>53</v>
      </c>
      <c r="BK256" s="53">
        <v>0.83149852870428698</v>
      </c>
      <c r="BL256" s="53">
        <v>0.840051780765255</v>
      </c>
      <c r="BM256" s="53">
        <v>2.4536945846266698</v>
      </c>
      <c r="BN256" s="53">
        <v>1.8573873082821999</v>
      </c>
      <c r="BO256" s="53">
        <v>0.41048930716367399</v>
      </c>
      <c r="BP256" s="53">
        <v>0.39993526880577102</v>
      </c>
      <c r="BQ256" s="53">
        <v>0.83515826593662201</v>
      </c>
      <c r="BR256" s="53">
        <v>0.84255161739777595</v>
      </c>
      <c r="BS256" s="50" t="s">
        <v>43</v>
      </c>
      <c r="BT256" s="50" t="s">
        <v>43</v>
      </c>
      <c r="BU256" s="50" t="s">
        <v>43</v>
      </c>
      <c r="BV256" s="50" t="s">
        <v>43</v>
      </c>
      <c r="BW256" s="50" t="s">
        <v>43</v>
      </c>
      <c r="BX256" s="50" t="s">
        <v>43</v>
      </c>
      <c r="BY256" s="50" t="s">
        <v>41</v>
      </c>
      <c r="BZ256" s="50" t="s">
        <v>41</v>
      </c>
    </row>
    <row r="257" spans="1:78" s="50" customFormat="1" x14ac:dyDescent="0.3">
      <c r="A257" s="49">
        <v>14164900</v>
      </c>
      <c r="B257" s="50">
        <v>23772751</v>
      </c>
      <c r="C257" s="50" t="s">
        <v>9</v>
      </c>
      <c r="D257" s="63" t="s">
        <v>194</v>
      </c>
      <c r="E257" s="63"/>
      <c r="F257" s="58"/>
      <c r="G257" s="61">
        <v>0.80900000000000005</v>
      </c>
      <c r="H257" s="51" t="str">
        <f t="shared" si="578"/>
        <v>VG</v>
      </c>
      <c r="I257" s="51" t="str">
        <f t="shared" si="579"/>
        <v>G</v>
      </c>
      <c r="J257" s="51" t="str">
        <f t="shared" si="580"/>
        <v>VG</v>
      </c>
      <c r="K257" s="51" t="str">
        <f t="shared" si="581"/>
        <v>VG</v>
      </c>
      <c r="L257" s="52">
        <v>-1.5699999999999999E-2</v>
      </c>
      <c r="M257" s="52" t="str">
        <f t="shared" si="582"/>
        <v>VG</v>
      </c>
      <c r="N257" s="51" t="str">
        <f t="shared" si="583"/>
        <v>G</v>
      </c>
      <c r="O257" s="51" t="str">
        <f t="shared" si="584"/>
        <v>VG</v>
      </c>
      <c r="P257" s="51" t="str">
        <f t="shared" si="585"/>
        <v>G</v>
      </c>
      <c r="Q257" s="51">
        <v>0.437</v>
      </c>
      <c r="R257" s="51" t="str">
        <f t="shared" si="586"/>
        <v>VG</v>
      </c>
      <c r="S257" s="51" t="str">
        <f t="shared" si="587"/>
        <v>VG</v>
      </c>
      <c r="T257" s="51" t="str">
        <f t="shared" si="588"/>
        <v>VG</v>
      </c>
      <c r="U257" s="51" t="str">
        <f t="shared" si="589"/>
        <v>VG</v>
      </c>
      <c r="V257" s="51">
        <v>0.81699999999999995</v>
      </c>
      <c r="W257" s="51" t="str">
        <f t="shared" si="590"/>
        <v>G</v>
      </c>
      <c r="X257" s="51" t="str">
        <f t="shared" si="591"/>
        <v>G</v>
      </c>
      <c r="Y257" s="51" t="str">
        <f t="shared" si="592"/>
        <v>VG</v>
      </c>
      <c r="Z257" s="51" t="str">
        <f t="shared" si="593"/>
        <v>G</v>
      </c>
      <c r="AA257" s="53">
        <v>0.82957537734731002</v>
      </c>
      <c r="AB257" s="53">
        <v>0.770017181523593</v>
      </c>
      <c r="AC257" s="53">
        <v>4.1945904485044201</v>
      </c>
      <c r="AD257" s="53">
        <v>1.60133556975805</v>
      </c>
      <c r="AE257" s="53">
        <v>0.41282517201920899</v>
      </c>
      <c r="AF257" s="53">
        <v>0.47956523902010201</v>
      </c>
      <c r="AG257" s="53">
        <v>0.83981224617125405</v>
      </c>
      <c r="AH257" s="53">
        <v>0.77168278397218004</v>
      </c>
      <c r="AI257" s="54" t="s">
        <v>43</v>
      </c>
      <c r="AJ257" s="54" t="s">
        <v>41</v>
      </c>
      <c r="AK257" s="54" t="s">
        <v>43</v>
      </c>
      <c r="AL257" s="54" t="s">
        <v>43</v>
      </c>
      <c r="AM257" s="54" t="s">
        <v>43</v>
      </c>
      <c r="AN257" s="54" t="s">
        <v>43</v>
      </c>
      <c r="AO257" s="54" t="s">
        <v>41</v>
      </c>
      <c r="AP257" s="54" t="s">
        <v>41</v>
      </c>
      <c r="AR257" s="55" t="s">
        <v>53</v>
      </c>
      <c r="AS257" s="53">
        <v>0.84535320975234196</v>
      </c>
      <c r="AT257" s="53">
        <v>0.852362033202411</v>
      </c>
      <c r="AU257" s="53">
        <v>0.65503642042571297</v>
      </c>
      <c r="AV257" s="53">
        <v>0.70929549035220396</v>
      </c>
      <c r="AW257" s="53">
        <v>0.39325156102380399</v>
      </c>
      <c r="AX257" s="53">
        <v>0.38423686288224501</v>
      </c>
      <c r="AY257" s="53">
        <v>0.84908178687649805</v>
      </c>
      <c r="AZ257" s="53">
        <v>0.85623492331974904</v>
      </c>
      <c r="BA257" s="54" t="s">
        <v>43</v>
      </c>
      <c r="BB257" s="54" t="s">
        <v>43</v>
      </c>
      <c r="BC257" s="54" t="s">
        <v>43</v>
      </c>
      <c r="BD257" s="54" t="s">
        <v>43</v>
      </c>
      <c r="BE257" s="54" t="s">
        <v>43</v>
      </c>
      <c r="BF257" s="54" t="s">
        <v>43</v>
      </c>
      <c r="BG257" s="54" t="s">
        <v>41</v>
      </c>
      <c r="BH257" s="54" t="s">
        <v>43</v>
      </c>
      <c r="BI257" s="50">
        <f t="shared" si="594"/>
        <v>1</v>
      </c>
      <c r="BJ257" s="50" t="s">
        <v>53</v>
      </c>
      <c r="BK257" s="53">
        <v>0.83149852870428698</v>
      </c>
      <c r="BL257" s="53">
        <v>0.840051780765255</v>
      </c>
      <c r="BM257" s="53">
        <v>2.4536945846266698</v>
      </c>
      <c r="BN257" s="53">
        <v>1.8573873082821999</v>
      </c>
      <c r="BO257" s="53">
        <v>0.41048930716367399</v>
      </c>
      <c r="BP257" s="53">
        <v>0.39993526880577102</v>
      </c>
      <c r="BQ257" s="53">
        <v>0.83515826593662201</v>
      </c>
      <c r="BR257" s="53">
        <v>0.84255161739777595</v>
      </c>
      <c r="BS257" s="50" t="s">
        <v>43</v>
      </c>
      <c r="BT257" s="50" t="s">
        <v>43</v>
      </c>
      <c r="BU257" s="50" t="s">
        <v>43</v>
      </c>
      <c r="BV257" s="50" t="s">
        <v>43</v>
      </c>
      <c r="BW257" s="50" t="s">
        <v>43</v>
      </c>
      <c r="BX257" s="50" t="s">
        <v>43</v>
      </c>
      <c r="BY257" s="50" t="s">
        <v>41</v>
      </c>
      <c r="BZ257" s="50" t="s">
        <v>41</v>
      </c>
    </row>
    <row r="258" spans="1:78" s="50" customFormat="1" x14ac:dyDescent="0.3">
      <c r="A258" s="49">
        <v>14164900</v>
      </c>
      <c r="B258" s="50">
        <v>23772751</v>
      </c>
      <c r="C258" s="50" t="s">
        <v>9</v>
      </c>
      <c r="D258" s="63" t="s">
        <v>195</v>
      </c>
      <c r="E258" s="63"/>
      <c r="F258" s="58"/>
      <c r="G258" s="61">
        <v>0.81399999999999995</v>
      </c>
      <c r="H258" s="51" t="str">
        <f t="shared" si="578"/>
        <v>VG</v>
      </c>
      <c r="I258" s="51" t="str">
        <f t="shared" si="579"/>
        <v>G</v>
      </c>
      <c r="J258" s="51" t="str">
        <f t="shared" si="580"/>
        <v>VG</v>
      </c>
      <c r="K258" s="51" t="str">
        <f t="shared" si="581"/>
        <v>VG</v>
      </c>
      <c r="L258" s="52">
        <v>-2.1000000000000001E-2</v>
      </c>
      <c r="M258" s="52" t="str">
        <f t="shared" si="582"/>
        <v>VG</v>
      </c>
      <c r="N258" s="51" t="str">
        <f t="shared" si="583"/>
        <v>G</v>
      </c>
      <c r="O258" s="51" t="str">
        <f t="shared" si="584"/>
        <v>VG</v>
      </c>
      <c r="P258" s="51" t="str">
        <f t="shared" si="585"/>
        <v>G</v>
      </c>
      <c r="Q258" s="51">
        <v>0.43</v>
      </c>
      <c r="R258" s="51" t="str">
        <f t="shared" si="586"/>
        <v>VG</v>
      </c>
      <c r="S258" s="51" t="str">
        <f t="shared" si="587"/>
        <v>VG</v>
      </c>
      <c r="T258" s="51" t="str">
        <f t="shared" si="588"/>
        <v>VG</v>
      </c>
      <c r="U258" s="51" t="str">
        <f t="shared" si="589"/>
        <v>VG</v>
      </c>
      <c r="V258" s="51">
        <v>0.82</v>
      </c>
      <c r="W258" s="51" t="str">
        <f t="shared" si="590"/>
        <v>G</v>
      </c>
      <c r="X258" s="51" t="str">
        <f t="shared" si="591"/>
        <v>G</v>
      </c>
      <c r="Y258" s="51" t="str">
        <f t="shared" si="592"/>
        <v>VG</v>
      </c>
      <c r="Z258" s="51" t="str">
        <f t="shared" si="593"/>
        <v>G</v>
      </c>
      <c r="AA258" s="53">
        <v>0.82957537734731002</v>
      </c>
      <c r="AB258" s="53">
        <v>0.770017181523593</v>
      </c>
      <c r="AC258" s="53">
        <v>4.1945904485044201</v>
      </c>
      <c r="AD258" s="53">
        <v>1.60133556975805</v>
      </c>
      <c r="AE258" s="53">
        <v>0.41282517201920899</v>
      </c>
      <c r="AF258" s="53">
        <v>0.47956523902010201</v>
      </c>
      <c r="AG258" s="53">
        <v>0.83981224617125405</v>
      </c>
      <c r="AH258" s="53">
        <v>0.77168278397218004</v>
      </c>
      <c r="AI258" s="54" t="s">
        <v>43</v>
      </c>
      <c r="AJ258" s="54" t="s">
        <v>41</v>
      </c>
      <c r="AK258" s="54" t="s">
        <v>43</v>
      </c>
      <c r="AL258" s="54" t="s">
        <v>43</v>
      </c>
      <c r="AM258" s="54" t="s">
        <v>43</v>
      </c>
      <c r="AN258" s="54" t="s">
        <v>43</v>
      </c>
      <c r="AO258" s="54" t="s">
        <v>41</v>
      </c>
      <c r="AP258" s="54" t="s">
        <v>41</v>
      </c>
      <c r="AR258" s="55" t="s">
        <v>53</v>
      </c>
      <c r="AS258" s="53">
        <v>0.84535320975234196</v>
      </c>
      <c r="AT258" s="53">
        <v>0.852362033202411</v>
      </c>
      <c r="AU258" s="53">
        <v>0.65503642042571297</v>
      </c>
      <c r="AV258" s="53">
        <v>0.70929549035220396</v>
      </c>
      <c r="AW258" s="53">
        <v>0.39325156102380399</v>
      </c>
      <c r="AX258" s="53">
        <v>0.38423686288224501</v>
      </c>
      <c r="AY258" s="53">
        <v>0.84908178687649805</v>
      </c>
      <c r="AZ258" s="53">
        <v>0.85623492331974904</v>
      </c>
      <c r="BA258" s="54" t="s">
        <v>43</v>
      </c>
      <c r="BB258" s="54" t="s">
        <v>43</v>
      </c>
      <c r="BC258" s="54" t="s">
        <v>43</v>
      </c>
      <c r="BD258" s="54" t="s">
        <v>43</v>
      </c>
      <c r="BE258" s="54" t="s">
        <v>43</v>
      </c>
      <c r="BF258" s="54" t="s">
        <v>43</v>
      </c>
      <c r="BG258" s="54" t="s">
        <v>41</v>
      </c>
      <c r="BH258" s="54" t="s">
        <v>43</v>
      </c>
      <c r="BI258" s="50">
        <f t="shared" si="594"/>
        <v>1</v>
      </c>
      <c r="BJ258" s="50" t="s">
        <v>53</v>
      </c>
      <c r="BK258" s="53">
        <v>0.83149852870428698</v>
      </c>
      <c r="BL258" s="53">
        <v>0.840051780765255</v>
      </c>
      <c r="BM258" s="53">
        <v>2.4536945846266698</v>
      </c>
      <c r="BN258" s="53">
        <v>1.8573873082821999</v>
      </c>
      <c r="BO258" s="53">
        <v>0.41048930716367399</v>
      </c>
      <c r="BP258" s="53">
        <v>0.39993526880577102</v>
      </c>
      <c r="BQ258" s="53">
        <v>0.83515826593662201</v>
      </c>
      <c r="BR258" s="53">
        <v>0.84255161739777595</v>
      </c>
      <c r="BS258" s="50" t="s">
        <v>43</v>
      </c>
      <c r="BT258" s="50" t="s">
        <v>43</v>
      </c>
      <c r="BU258" s="50" t="s">
        <v>43</v>
      </c>
      <c r="BV258" s="50" t="s">
        <v>43</v>
      </c>
      <c r="BW258" s="50" t="s">
        <v>43</v>
      </c>
      <c r="BX258" s="50" t="s">
        <v>43</v>
      </c>
      <c r="BY258" s="50" t="s">
        <v>41</v>
      </c>
      <c r="BZ258" s="50" t="s">
        <v>41</v>
      </c>
    </row>
    <row r="259" spans="1:78" s="50" customFormat="1" x14ac:dyDescent="0.3">
      <c r="A259" s="49">
        <v>14164900</v>
      </c>
      <c r="B259" s="50">
        <v>23772751</v>
      </c>
      <c r="C259" s="50" t="s">
        <v>9</v>
      </c>
      <c r="D259" s="63" t="s">
        <v>203</v>
      </c>
      <c r="E259" s="63" t="s">
        <v>206</v>
      </c>
      <c r="F259" s="58"/>
      <c r="G259" s="61">
        <v>0.81399999999999995</v>
      </c>
      <c r="H259" s="51" t="str">
        <f t="shared" si="578"/>
        <v>VG</v>
      </c>
      <c r="I259" s="51" t="str">
        <f t="shared" si="579"/>
        <v>G</v>
      </c>
      <c r="J259" s="51" t="str">
        <f t="shared" si="580"/>
        <v>VG</v>
      </c>
      <c r="K259" s="51" t="str">
        <f t="shared" si="581"/>
        <v>VG</v>
      </c>
      <c r="L259" s="52">
        <v>-2.1000000000000001E-2</v>
      </c>
      <c r="M259" s="52" t="str">
        <f t="shared" si="582"/>
        <v>VG</v>
      </c>
      <c r="N259" s="51" t="str">
        <f t="shared" si="583"/>
        <v>G</v>
      </c>
      <c r="O259" s="51" t="str">
        <f t="shared" si="584"/>
        <v>VG</v>
      </c>
      <c r="P259" s="51" t="str">
        <f t="shared" si="585"/>
        <v>G</v>
      </c>
      <c r="Q259" s="51">
        <v>0.43</v>
      </c>
      <c r="R259" s="51" t="str">
        <f t="shared" si="586"/>
        <v>VG</v>
      </c>
      <c r="S259" s="51" t="str">
        <f t="shared" si="587"/>
        <v>VG</v>
      </c>
      <c r="T259" s="51" t="str">
        <f t="shared" si="588"/>
        <v>VG</v>
      </c>
      <c r="U259" s="51" t="str">
        <f t="shared" si="589"/>
        <v>VG</v>
      </c>
      <c r="V259" s="51">
        <v>0.82</v>
      </c>
      <c r="W259" s="51" t="str">
        <f t="shared" si="590"/>
        <v>G</v>
      </c>
      <c r="X259" s="51" t="str">
        <f t="shared" si="591"/>
        <v>G</v>
      </c>
      <c r="Y259" s="51" t="str">
        <f t="shared" si="592"/>
        <v>VG</v>
      </c>
      <c r="Z259" s="51" t="str">
        <f t="shared" si="593"/>
        <v>G</v>
      </c>
      <c r="AA259" s="53">
        <v>0.82957537734731002</v>
      </c>
      <c r="AB259" s="53">
        <v>0.770017181523593</v>
      </c>
      <c r="AC259" s="53">
        <v>4.1945904485044201</v>
      </c>
      <c r="AD259" s="53">
        <v>1.60133556975805</v>
      </c>
      <c r="AE259" s="53">
        <v>0.41282517201920899</v>
      </c>
      <c r="AF259" s="53">
        <v>0.47956523902010201</v>
      </c>
      <c r="AG259" s="53">
        <v>0.83981224617125405</v>
      </c>
      <c r="AH259" s="53">
        <v>0.77168278397218004</v>
      </c>
      <c r="AI259" s="54" t="s">
        <v>43</v>
      </c>
      <c r="AJ259" s="54" t="s">
        <v>41</v>
      </c>
      <c r="AK259" s="54" t="s">
        <v>43</v>
      </c>
      <c r="AL259" s="54" t="s">
        <v>43</v>
      </c>
      <c r="AM259" s="54" t="s">
        <v>43</v>
      </c>
      <c r="AN259" s="54" t="s">
        <v>43</v>
      </c>
      <c r="AO259" s="54" t="s">
        <v>41</v>
      </c>
      <c r="AP259" s="54" t="s">
        <v>41</v>
      </c>
      <c r="AR259" s="55" t="s">
        <v>53</v>
      </c>
      <c r="AS259" s="53">
        <v>0.84535320975234196</v>
      </c>
      <c r="AT259" s="53">
        <v>0.852362033202411</v>
      </c>
      <c r="AU259" s="53">
        <v>0.65503642042571297</v>
      </c>
      <c r="AV259" s="53">
        <v>0.70929549035220396</v>
      </c>
      <c r="AW259" s="53">
        <v>0.39325156102380399</v>
      </c>
      <c r="AX259" s="53">
        <v>0.38423686288224501</v>
      </c>
      <c r="AY259" s="53">
        <v>0.84908178687649805</v>
      </c>
      <c r="AZ259" s="53">
        <v>0.85623492331974904</v>
      </c>
      <c r="BA259" s="54" t="s">
        <v>43</v>
      </c>
      <c r="BB259" s="54" t="s">
        <v>43</v>
      </c>
      <c r="BC259" s="54" t="s">
        <v>43</v>
      </c>
      <c r="BD259" s="54" t="s">
        <v>43</v>
      </c>
      <c r="BE259" s="54" t="s">
        <v>43</v>
      </c>
      <c r="BF259" s="54" t="s">
        <v>43</v>
      </c>
      <c r="BG259" s="54" t="s">
        <v>41</v>
      </c>
      <c r="BH259" s="54" t="s">
        <v>43</v>
      </c>
      <c r="BI259" s="50">
        <f t="shared" si="594"/>
        <v>1</v>
      </c>
      <c r="BJ259" s="50" t="s">
        <v>53</v>
      </c>
      <c r="BK259" s="53">
        <v>0.83149852870428698</v>
      </c>
      <c r="BL259" s="53">
        <v>0.840051780765255</v>
      </c>
      <c r="BM259" s="53">
        <v>2.4536945846266698</v>
      </c>
      <c r="BN259" s="53">
        <v>1.8573873082821999</v>
      </c>
      <c r="BO259" s="53">
        <v>0.41048930716367399</v>
      </c>
      <c r="BP259" s="53">
        <v>0.39993526880577102</v>
      </c>
      <c r="BQ259" s="53">
        <v>0.83515826593662201</v>
      </c>
      <c r="BR259" s="53">
        <v>0.84255161739777595</v>
      </c>
      <c r="BS259" s="50" t="s">
        <v>43</v>
      </c>
      <c r="BT259" s="50" t="s">
        <v>43</v>
      </c>
      <c r="BU259" s="50" t="s">
        <v>43</v>
      </c>
      <c r="BV259" s="50" t="s">
        <v>43</v>
      </c>
      <c r="BW259" s="50" t="s">
        <v>43</v>
      </c>
      <c r="BX259" s="50" t="s">
        <v>43</v>
      </c>
      <c r="BY259" s="50" t="s">
        <v>41</v>
      </c>
      <c r="BZ259" s="50" t="s">
        <v>41</v>
      </c>
    </row>
    <row r="260" spans="1:78" s="50" customFormat="1" x14ac:dyDescent="0.3">
      <c r="A260" s="49">
        <v>14164900</v>
      </c>
      <c r="B260" s="50">
        <v>23772751</v>
      </c>
      <c r="C260" s="50" t="s">
        <v>9</v>
      </c>
      <c r="D260" s="63" t="s">
        <v>207</v>
      </c>
      <c r="E260" s="63" t="s">
        <v>205</v>
      </c>
      <c r="F260" s="58"/>
      <c r="G260" s="61">
        <v>0.81399999999999995</v>
      </c>
      <c r="H260" s="51" t="str">
        <f t="shared" si="578"/>
        <v>VG</v>
      </c>
      <c r="I260" s="51" t="str">
        <f t="shared" si="579"/>
        <v>G</v>
      </c>
      <c r="J260" s="51" t="str">
        <f t="shared" si="580"/>
        <v>VG</v>
      </c>
      <c r="K260" s="51" t="str">
        <f t="shared" si="581"/>
        <v>VG</v>
      </c>
      <c r="L260" s="52">
        <v>-2.1000000000000001E-2</v>
      </c>
      <c r="M260" s="52" t="str">
        <f t="shared" si="582"/>
        <v>VG</v>
      </c>
      <c r="N260" s="51" t="str">
        <f t="shared" si="583"/>
        <v>G</v>
      </c>
      <c r="O260" s="51" t="str">
        <f t="shared" si="584"/>
        <v>VG</v>
      </c>
      <c r="P260" s="51" t="str">
        <f t="shared" si="585"/>
        <v>G</v>
      </c>
      <c r="Q260" s="51">
        <v>0.43099999999999999</v>
      </c>
      <c r="R260" s="51" t="str">
        <f t="shared" si="586"/>
        <v>VG</v>
      </c>
      <c r="S260" s="51" t="str">
        <f t="shared" si="587"/>
        <v>VG</v>
      </c>
      <c r="T260" s="51" t="str">
        <f t="shared" si="588"/>
        <v>VG</v>
      </c>
      <c r="U260" s="51" t="str">
        <f t="shared" si="589"/>
        <v>VG</v>
      </c>
      <c r="V260" s="51">
        <v>0.82199999999999995</v>
      </c>
      <c r="W260" s="51" t="str">
        <f t="shared" si="590"/>
        <v>G</v>
      </c>
      <c r="X260" s="51" t="str">
        <f t="shared" si="591"/>
        <v>G</v>
      </c>
      <c r="Y260" s="51" t="str">
        <f t="shared" si="592"/>
        <v>VG</v>
      </c>
      <c r="Z260" s="51" t="str">
        <f t="shared" si="593"/>
        <v>G</v>
      </c>
      <c r="AA260" s="53">
        <v>0.82957537734731002</v>
      </c>
      <c r="AB260" s="53">
        <v>0.770017181523593</v>
      </c>
      <c r="AC260" s="53">
        <v>4.1945904485044201</v>
      </c>
      <c r="AD260" s="53">
        <v>1.60133556975805</v>
      </c>
      <c r="AE260" s="53">
        <v>0.41282517201920899</v>
      </c>
      <c r="AF260" s="53">
        <v>0.47956523902010201</v>
      </c>
      <c r="AG260" s="53">
        <v>0.83981224617125405</v>
      </c>
      <c r="AH260" s="53">
        <v>0.77168278397218004</v>
      </c>
      <c r="AI260" s="54" t="s">
        <v>43</v>
      </c>
      <c r="AJ260" s="54" t="s">
        <v>41</v>
      </c>
      <c r="AK260" s="54" t="s">
        <v>43</v>
      </c>
      <c r="AL260" s="54" t="s">
        <v>43</v>
      </c>
      <c r="AM260" s="54" t="s">
        <v>43</v>
      </c>
      <c r="AN260" s="54" t="s">
        <v>43</v>
      </c>
      <c r="AO260" s="54" t="s">
        <v>41</v>
      </c>
      <c r="AP260" s="54" t="s">
        <v>41</v>
      </c>
      <c r="AR260" s="55" t="s">
        <v>53</v>
      </c>
      <c r="AS260" s="53">
        <v>0.84535320975234196</v>
      </c>
      <c r="AT260" s="53">
        <v>0.852362033202411</v>
      </c>
      <c r="AU260" s="53">
        <v>0.65503642042571297</v>
      </c>
      <c r="AV260" s="53">
        <v>0.70929549035220396</v>
      </c>
      <c r="AW260" s="53">
        <v>0.39325156102380399</v>
      </c>
      <c r="AX260" s="53">
        <v>0.38423686288224501</v>
      </c>
      <c r="AY260" s="53">
        <v>0.84908178687649805</v>
      </c>
      <c r="AZ260" s="53">
        <v>0.85623492331974904</v>
      </c>
      <c r="BA260" s="54" t="s">
        <v>43</v>
      </c>
      <c r="BB260" s="54" t="s">
        <v>43</v>
      </c>
      <c r="BC260" s="54" t="s">
        <v>43</v>
      </c>
      <c r="BD260" s="54" t="s">
        <v>43</v>
      </c>
      <c r="BE260" s="54" t="s">
        <v>43</v>
      </c>
      <c r="BF260" s="54" t="s">
        <v>43</v>
      </c>
      <c r="BG260" s="54" t="s">
        <v>41</v>
      </c>
      <c r="BH260" s="54" t="s">
        <v>43</v>
      </c>
      <c r="BI260" s="50">
        <f t="shared" si="594"/>
        <v>1</v>
      </c>
      <c r="BJ260" s="50" t="s">
        <v>53</v>
      </c>
      <c r="BK260" s="53">
        <v>0.83149852870428698</v>
      </c>
      <c r="BL260" s="53">
        <v>0.840051780765255</v>
      </c>
      <c r="BM260" s="53">
        <v>2.4536945846266698</v>
      </c>
      <c r="BN260" s="53">
        <v>1.8573873082821999</v>
      </c>
      <c r="BO260" s="53">
        <v>0.41048930716367399</v>
      </c>
      <c r="BP260" s="53">
        <v>0.39993526880577102</v>
      </c>
      <c r="BQ260" s="53">
        <v>0.83515826593662201</v>
      </c>
      <c r="BR260" s="53">
        <v>0.84255161739777595</v>
      </c>
      <c r="BS260" s="50" t="s">
        <v>43</v>
      </c>
      <c r="BT260" s="50" t="s">
        <v>43</v>
      </c>
      <c r="BU260" s="50" t="s">
        <v>43</v>
      </c>
      <c r="BV260" s="50" t="s">
        <v>43</v>
      </c>
      <c r="BW260" s="50" t="s">
        <v>43</v>
      </c>
      <c r="BX260" s="50" t="s">
        <v>43</v>
      </c>
      <c r="BY260" s="50" t="s">
        <v>41</v>
      </c>
      <c r="BZ260" s="50" t="s">
        <v>41</v>
      </c>
    </row>
    <row r="261" spans="1:78" s="50" customFormat="1" x14ac:dyDescent="0.3">
      <c r="A261" s="49">
        <v>14164900</v>
      </c>
      <c r="B261" s="50">
        <v>23772751</v>
      </c>
      <c r="C261" s="50" t="s">
        <v>9</v>
      </c>
      <c r="D261" s="63" t="s">
        <v>212</v>
      </c>
      <c r="E261" s="63" t="s">
        <v>206</v>
      </c>
      <c r="F261" s="58"/>
      <c r="G261" s="61">
        <v>0.81399999999999995</v>
      </c>
      <c r="H261" s="51" t="str">
        <f t="shared" si="578"/>
        <v>VG</v>
      </c>
      <c r="I261" s="51" t="str">
        <f t="shared" si="579"/>
        <v>G</v>
      </c>
      <c r="J261" s="51" t="str">
        <f t="shared" si="580"/>
        <v>VG</v>
      </c>
      <c r="K261" s="51" t="str">
        <f t="shared" si="581"/>
        <v>VG</v>
      </c>
      <c r="L261" s="52">
        <v>-2.1000000000000001E-2</v>
      </c>
      <c r="M261" s="52" t="str">
        <f t="shared" si="582"/>
        <v>VG</v>
      </c>
      <c r="N261" s="51" t="str">
        <f t="shared" si="583"/>
        <v>G</v>
      </c>
      <c r="O261" s="51" t="str">
        <f t="shared" si="584"/>
        <v>VG</v>
      </c>
      <c r="P261" s="51" t="str">
        <f t="shared" si="585"/>
        <v>G</v>
      </c>
      <c r="Q261" s="51">
        <v>0.43</v>
      </c>
      <c r="R261" s="51" t="str">
        <f t="shared" si="586"/>
        <v>VG</v>
      </c>
      <c r="S261" s="51" t="str">
        <f t="shared" si="587"/>
        <v>VG</v>
      </c>
      <c r="T261" s="51" t="str">
        <f t="shared" si="588"/>
        <v>VG</v>
      </c>
      <c r="U261" s="51" t="str">
        <f t="shared" si="589"/>
        <v>VG</v>
      </c>
      <c r="V261" s="51">
        <v>0.82</v>
      </c>
      <c r="W261" s="51" t="str">
        <f t="shared" si="590"/>
        <v>G</v>
      </c>
      <c r="X261" s="51" t="str">
        <f t="shared" si="591"/>
        <v>G</v>
      </c>
      <c r="Y261" s="51" t="str">
        <f t="shared" si="592"/>
        <v>VG</v>
      </c>
      <c r="Z261" s="51" t="str">
        <f t="shared" si="593"/>
        <v>G</v>
      </c>
      <c r="AA261" s="53">
        <v>0.82957537734731002</v>
      </c>
      <c r="AB261" s="53">
        <v>0.770017181523593</v>
      </c>
      <c r="AC261" s="53">
        <v>4.1945904485044201</v>
      </c>
      <c r="AD261" s="53">
        <v>1.60133556975805</v>
      </c>
      <c r="AE261" s="53">
        <v>0.41282517201920899</v>
      </c>
      <c r="AF261" s="53">
        <v>0.47956523902010201</v>
      </c>
      <c r="AG261" s="53">
        <v>0.83981224617125405</v>
      </c>
      <c r="AH261" s="53">
        <v>0.77168278397218004</v>
      </c>
      <c r="AI261" s="54" t="s">
        <v>43</v>
      </c>
      <c r="AJ261" s="54" t="s">
        <v>41</v>
      </c>
      <c r="AK261" s="54" t="s">
        <v>43</v>
      </c>
      <c r="AL261" s="54" t="s">
        <v>43</v>
      </c>
      <c r="AM261" s="54" t="s">
        <v>43</v>
      </c>
      <c r="AN261" s="54" t="s">
        <v>43</v>
      </c>
      <c r="AO261" s="54" t="s">
        <v>41</v>
      </c>
      <c r="AP261" s="54" t="s">
        <v>41</v>
      </c>
      <c r="AR261" s="55" t="s">
        <v>53</v>
      </c>
      <c r="AS261" s="53">
        <v>0.84535320975234196</v>
      </c>
      <c r="AT261" s="53">
        <v>0.852362033202411</v>
      </c>
      <c r="AU261" s="53">
        <v>0.65503642042571297</v>
      </c>
      <c r="AV261" s="53">
        <v>0.70929549035220396</v>
      </c>
      <c r="AW261" s="53">
        <v>0.39325156102380399</v>
      </c>
      <c r="AX261" s="53">
        <v>0.38423686288224501</v>
      </c>
      <c r="AY261" s="53">
        <v>0.84908178687649805</v>
      </c>
      <c r="AZ261" s="53">
        <v>0.85623492331974904</v>
      </c>
      <c r="BA261" s="54" t="s">
        <v>43</v>
      </c>
      <c r="BB261" s="54" t="s">
        <v>43</v>
      </c>
      <c r="BC261" s="54" t="s">
        <v>43</v>
      </c>
      <c r="BD261" s="54" t="s">
        <v>43</v>
      </c>
      <c r="BE261" s="54" t="s">
        <v>43</v>
      </c>
      <c r="BF261" s="54" t="s">
        <v>43</v>
      </c>
      <c r="BG261" s="54" t="s">
        <v>41</v>
      </c>
      <c r="BH261" s="54" t="s">
        <v>43</v>
      </c>
      <c r="BI261" s="50">
        <f t="shared" si="594"/>
        <v>1</v>
      </c>
      <c r="BJ261" s="50" t="s">
        <v>53</v>
      </c>
      <c r="BK261" s="53">
        <v>0.83149852870428698</v>
      </c>
      <c r="BL261" s="53">
        <v>0.840051780765255</v>
      </c>
      <c r="BM261" s="53">
        <v>2.4536945846266698</v>
      </c>
      <c r="BN261" s="53">
        <v>1.8573873082821999</v>
      </c>
      <c r="BO261" s="53">
        <v>0.41048930716367399</v>
      </c>
      <c r="BP261" s="53">
        <v>0.39993526880577102</v>
      </c>
      <c r="BQ261" s="53">
        <v>0.83515826593662201</v>
      </c>
      <c r="BR261" s="53">
        <v>0.84255161739777595</v>
      </c>
      <c r="BS261" s="50" t="s">
        <v>43</v>
      </c>
      <c r="BT261" s="50" t="s">
        <v>43</v>
      </c>
      <c r="BU261" s="50" t="s">
        <v>43</v>
      </c>
      <c r="BV261" s="50" t="s">
        <v>43</v>
      </c>
      <c r="BW261" s="50" t="s">
        <v>43</v>
      </c>
      <c r="BX261" s="50" t="s">
        <v>43</v>
      </c>
      <c r="BY261" s="50" t="s">
        <v>41</v>
      </c>
      <c r="BZ261" s="50" t="s">
        <v>41</v>
      </c>
    </row>
    <row r="262" spans="1:78" s="50" customFormat="1" x14ac:dyDescent="0.3">
      <c r="A262" s="49">
        <v>14164900</v>
      </c>
      <c r="B262" s="50">
        <v>23772751</v>
      </c>
      <c r="C262" s="50" t="s">
        <v>9</v>
      </c>
      <c r="D262" s="63" t="s">
        <v>214</v>
      </c>
      <c r="E262" s="63" t="s">
        <v>206</v>
      </c>
      <c r="F262" s="58"/>
      <c r="G262" s="61">
        <v>0.81599999999999995</v>
      </c>
      <c r="H262" s="51" t="str">
        <f t="shared" si="578"/>
        <v>VG</v>
      </c>
      <c r="I262" s="51" t="str">
        <f t="shared" si="579"/>
        <v>G</v>
      </c>
      <c r="J262" s="51" t="str">
        <f t="shared" si="580"/>
        <v>VG</v>
      </c>
      <c r="K262" s="51" t="str">
        <f t="shared" si="581"/>
        <v>VG</v>
      </c>
      <c r="L262" s="52">
        <v>1.4200000000000001E-2</v>
      </c>
      <c r="M262" s="52" t="str">
        <f t="shared" si="582"/>
        <v>VG</v>
      </c>
      <c r="N262" s="51" t="str">
        <f t="shared" si="583"/>
        <v>G</v>
      </c>
      <c r="O262" s="51" t="str">
        <f t="shared" si="584"/>
        <v>VG</v>
      </c>
      <c r="P262" s="51" t="str">
        <f t="shared" si="585"/>
        <v>G</v>
      </c>
      <c r="Q262" s="51">
        <v>0.42899999999999999</v>
      </c>
      <c r="R262" s="51" t="str">
        <f t="shared" si="586"/>
        <v>VG</v>
      </c>
      <c r="S262" s="51" t="str">
        <f t="shared" si="587"/>
        <v>VG</v>
      </c>
      <c r="T262" s="51" t="str">
        <f t="shared" si="588"/>
        <v>VG</v>
      </c>
      <c r="U262" s="51" t="str">
        <f t="shared" si="589"/>
        <v>VG</v>
      </c>
      <c r="V262" s="51">
        <v>0.81799999999999995</v>
      </c>
      <c r="W262" s="51" t="str">
        <f t="shared" si="590"/>
        <v>G</v>
      </c>
      <c r="X262" s="51" t="str">
        <f t="shared" si="591"/>
        <v>G</v>
      </c>
      <c r="Y262" s="51" t="str">
        <f t="shared" si="592"/>
        <v>VG</v>
      </c>
      <c r="Z262" s="51" t="str">
        <f t="shared" si="593"/>
        <v>G</v>
      </c>
      <c r="AA262" s="53">
        <v>0.82957537734731002</v>
      </c>
      <c r="AB262" s="53">
        <v>0.770017181523593</v>
      </c>
      <c r="AC262" s="53">
        <v>4.1945904485044201</v>
      </c>
      <c r="AD262" s="53">
        <v>1.60133556975805</v>
      </c>
      <c r="AE262" s="53">
        <v>0.41282517201920899</v>
      </c>
      <c r="AF262" s="53">
        <v>0.47956523902010201</v>
      </c>
      <c r="AG262" s="53">
        <v>0.83981224617125405</v>
      </c>
      <c r="AH262" s="53">
        <v>0.77168278397218004</v>
      </c>
      <c r="AI262" s="54" t="s">
        <v>43</v>
      </c>
      <c r="AJ262" s="54" t="s">
        <v>41</v>
      </c>
      <c r="AK262" s="54" t="s">
        <v>43</v>
      </c>
      <c r="AL262" s="54" t="s">
        <v>43</v>
      </c>
      <c r="AM262" s="54" t="s">
        <v>43</v>
      </c>
      <c r="AN262" s="54" t="s">
        <v>43</v>
      </c>
      <c r="AO262" s="54" t="s">
        <v>41</v>
      </c>
      <c r="AP262" s="54" t="s">
        <v>41</v>
      </c>
      <c r="AR262" s="55" t="s">
        <v>53</v>
      </c>
      <c r="AS262" s="53">
        <v>0.84535320975234196</v>
      </c>
      <c r="AT262" s="53">
        <v>0.852362033202411</v>
      </c>
      <c r="AU262" s="53">
        <v>0.65503642042571297</v>
      </c>
      <c r="AV262" s="53">
        <v>0.70929549035220396</v>
      </c>
      <c r="AW262" s="53">
        <v>0.39325156102380399</v>
      </c>
      <c r="AX262" s="53">
        <v>0.38423686288224501</v>
      </c>
      <c r="AY262" s="53">
        <v>0.84908178687649805</v>
      </c>
      <c r="AZ262" s="53">
        <v>0.85623492331974904</v>
      </c>
      <c r="BA262" s="54" t="s">
        <v>43</v>
      </c>
      <c r="BB262" s="54" t="s">
        <v>43</v>
      </c>
      <c r="BC262" s="54" t="s">
        <v>43</v>
      </c>
      <c r="BD262" s="54" t="s">
        <v>43</v>
      </c>
      <c r="BE262" s="54" t="s">
        <v>43</v>
      </c>
      <c r="BF262" s="54" t="s">
        <v>43</v>
      </c>
      <c r="BG262" s="54" t="s">
        <v>41</v>
      </c>
      <c r="BH262" s="54" t="s">
        <v>43</v>
      </c>
      <c r="BI262" s="50">
        <f t="shared" si="594"/>
        <v>1</v>
      </c>
      <c r="BJ262" s="50" t="s">
        <v>53</v>
      </c>
      <c r="BK262" s="53">
        <v>0.83149852870428698</v>
      </c>
      <c r="BL262" s="53">
        <v>0.840051780765255</v>
      </c>
      <c r="BM262" s="53">
        <v>2.4536945846266698</v>
      </c>
      <c r="BN262" s="53">
        <v>1.8573873082821999</v>
      </c>
      <c r="BO262" s="53">
        <v>0.41048930716367399</v>
      </c>
      <c r="BP262" s="53">
        <v>0.39993526880577102</v>
      </c>
      <c r="BQ262" s="53">
        <v>0.83515826593662201</v>
      </c>
      <c r="BR262" s="53">
        <v>0.84255161739777595</v>
      </c>
      <c r="BS262" s="50" t="s">
        <v>43</v>
      </c>
      <c r="BT262" s="50" t="s">
        <v>43</v>
      </c>
      <c r="BU262" s="50" t="s">
        <v>43</v>
      </c>
      <c r="BV262" s="50" t="s">
        <v>43</v>
      </c>
      <c r="BW262" s="50" t="s">
        <v>43</v>
      </c>
      <c r="BX262" s="50" t="s">
        <v>43</v>
      </c>
      <c r="BY262" s="50" t="s">
        <v>41</v>
      </c>
      <c r="BZ262" s="50" t="s">
        <v>41</v>
      </c>
    </row>
    <row r="263" spans="1:78" s="50" customFormat="1" x14ac:dyDescent="0.3">
      <c r="A263" s="49">
        <v>14164900</v>
      </c>
      <c r="B263" s="50">
        <v>23772751</v>
      </c>
      <c r="C263" s="50" t="s">
        <v>9</v>
      </c>
      <c r="D263" s="63" t="s">
        <v>318</v>
      </c>
      <c r="E263" s="63" t="s">
        <v>329</v>
      </c>
      <c r="F263" s="58"/>
      <c r="G263" s="61">
        <v>0.873</v>
      </c>
      <c r="H263" s="51" t="str">
        <f t="shared" si="578"/>
        <v>VG</v>
      </c>
      <c r="I263" s="51" t="str">
        <f t="shared" si="579"/>
        <v>G</v>
      </c>
      <c r="J263" s="51" t="str">
        <f t="shared" si="580"/>
        <v>VG</v>
      </c>
      <c r="K263" s="51" t="str">
        <f t="shared" si="581"/>
        <v>VG</v>
      </c>
      <c r="L263" s="52">
        <v>8.0000000000000002E-3</v>
      </c>
      <c r="M263" s="52" t="str">
        <f t="shared" si="582"/>
        <v>VG</v>
      </c>
      <c r="N263" s="51" t="str">
        <f t="shared" si="583"/>
        <v>G</v>
      </c>
      <c r="O263" s="51" t="str">
        <f t="shared" si="584"/>
        <v>VG</v>
      </c>
      <c r="P263" s="51" t="str">
        <f t="shared" si="585"/>
        <v>G</v>
      </c>
      <c r="Q263" s="51">
        <v>0.35599999999999998</v>
      </c>
      <c r="R263" s="51" t="str">
        <f t="shared" si="586"/>
        <v>VG</v>
      </c>
      <c r="S263" s="51" t="str">
        <f t="shared" si="587"/>
        <v>VG</v>
      </c>
      <c r="T263" s="51" t="str">
        <f t="shared" si="588"/>
        <v>VG</v>
      </c>
      <c r="U263" s="51" t="str">
        <f t="shared" si="589"/>
        <v>VG</v>
      </c>
      <c r="V263" s="51">
        <v>0.879</v>
      </c>
      <c r="W263" s="51" t="str">
        <f t="shared" si="590"/>
        <v>VG</v>
      </c>
      <c r="X263" s="51" t="str">
        <f t="shared" si="591"/>
        <v>G</v>
      </c>
      <c r="Y263" s="51" t="str">
        <f t="shared" si="592"/>
        <v>VG</v>
      </c>
      <c r="Z263" s="51" t="str">
        <f t="shared" si="593"/>
        <v>G</v>
      </c>
      <c r="AA263" s="53">
        <v>0.82957537734731002</v>
      </c>
      <c r="AB263" s="53">
        <v>0.770017181523593</v>
      </c>
      <c r="AC263" s="53">
        <v>4.1945904485044201</v>
      </c>
      <c r="AD263" s="53">
        <v>1.60133556975805</v>
      </c>
      <c r="AE263" s="53">
        <v>0.41282517201920899</v>
      </c>
      <c r="AF263" s="53">
        <v>0.47956523902010201</v>
      </c>
      <c r="AG263" s="53">
        <v>0.83981224617125405</v>
      </c>
      <c r="AH263" s="53">
        <v>0.77168278397218004</v>
      </c>
      <c r="AI263" s="54" t="s">
        <v>43</v>
      </c>
      <c r="AJ263" s="54" t="s">
        <v>41</v>
      </c>
      <c r="AK263" s="54" t="s">
        <v>43</v>
      </c>
      <c r="AL263" s="54" t="s">
        <v>43</v>
      </c>
      <c r="AM263" s="54" t="s">
        <v>43</v>
      </c>
      <c r="AN263" s="54" t="s">
        <v>43</v>
      </c>
      <c r="AO263" s="54" t="s">
        <v>41</v>
      </c>
      <c r="AP263" s="54" t="s">
        <v>41</v>
      </c>
      <c r="AR263" s="55" t="s">
        <v>53</v>
      </c>
      <c r="AS263" s="53">
        <v>0.84535320975234196</v>
      </c>
      <c r="AT263" s="53">
        <v>0.852362033202411</v>
      </c>
      <c r="AU263" s="53">
        <v>0.65503642042571297</v>
      </c>
      <c r="AV263" s="53">
        <v>0.70929549035220396</v>
      </c>
      <c r="AW263" s="53">
        <v>0.39325156102380399</v>
      </c>
      <c r="AX263" s="53">
        <v>0.38423686288224501</v>
      </c>
      <c r="AY263" s="53">
        <v>0.84908178687649805</v>
      </c>
      <c r="AZ263" s="53">
        <v>0.85623492331974904</v>
      </c>
      <c r="BA263" s="54" t="s">
        <v>43</v>
      </c>
      <c r="BB263" s="54" t="s">
        <v>43</v>
      </c>
      <c r="BC263" s="54" t="s">
        <v>43</v>
      </c>
      <c r="BD263" s="54" t="s">
        <v>43</v>
      </c>
      <c r="BE263" s="54" t="s">
        <v>43</v>
      </c>
      <c r="BF263" s="54" t="s">
        <v>43</v>
      </c>
      <c r="BG263" s="54" t="s">
        <v>41</v>
      </c>
      <c r="BH263" s="54" t="s">
        <v>43</v>
      </c>
      <c r="BI263" s="50">
        <f t="shared" si="594"/>
        <v>1</v>
      </c>
      <c r="BJ263" s="50" t="s">
        <v>53</v>
      </c>
      <c r="BK263" s="53">
        <v>0.83149852870428698</v>
      </c>
      <c r="BL263" s="53">
        <v>0.840051780765255</v>
      </c>
      <c r="BM263" s="53">
        <v>2.4536945846266698</v>
      </c>
      <c r="BN263" s="53">
        <v>1.8573873082821999</v>
      </c>
      <c r="BO263" s="53">
        <v>0.41048930716367399</v>
      </c>
      <c r="BP263" s="53">
        <v>0.39993526880577102</v>
      </c>
      <c r="BQ263" s="53">
        <v>0.83515826593662201</v>
      </c>
      <c r="BR263" s="53">
        <v>0.84255161739777595</v>
      </c>
      <c r="BS263" s="50" t="s">
        <v>43</v>
      </c>
      <c r="BT263" s="50" t="s">
        <v>43</v>
      </c>
      <c r="BU263" s="50" t="s">
        <v>43</v>
      </c>
      <c r="BV263" s="50" t="s">
        <v>43</v>
      </c>
      <c r="BW263" s="50" t="s">
        <v>43</v>
      </c>
      <c r="BX263" s="50" t="s">
        <v>43</v>
      </c>
      <c r="BY263" s="50" t="s">
        <v>41</v>
      </c>
      <c r="BZ263" s="50" t="s">
        <v>41</v>
      </c>
    </row>
    <row r="264" spans="1:78" s="50" customFormat="1" x14ac:dyDescent="0.3">
      <c r="A264" s="49">
        <v>14164900</v>
      </c>
      <c r="B264" s="50">
        <v>23772751</v>
      </c>
      <c r="C264" s="50" t="s">
        <v>9</v>
      </c>
      <c r="D264" s="63" t="s">
        <v>320</v>
      </c>
      <c r="E264" s="63" t="s">
        <v>330</v>
      </c>
      <c r="F264" s="58"/>
      <c r="G264" s="61">
        <v>0.81599999999999995</v>
      </c>
      <c r="H264" s="51" t="str">
        <f t="shared" si="578"/>
        <v>VG</v>
      </c>
      <c r="I264" s="51" t="str">
        <f t="shared" si="579"/>
        <v>G</v>
      </c>
      <c r="J264" s="51" t="str">
        <f t="shared" si="580"/>
        <v>VG</v>
      </c>
      <c r="K264" s="51" t="str">
        <f t="shared" si="581"/>
        <v>VG</v>
      </c>
      <c r="L264" s="52">
        <v>1.4200000000000001E-2</v>
      </c>
      <c r="M264" s="52" t="str">
        <f t="shared" si="582"/>
        <v>VG</v>
      </c>
      <c r="N264" s="51" t="str">
        <f t="shared" si="583"/>
        <v>G</v>
      </c>
      <c r="O264" s="51" t="str">
        <f t="shared" si="584"/>
        <v>VG</v>
      </c>
      <c r="P264" s="51" t="str">
        <f t="shared" si="585"/>
        <v>G</v>
      </c>
      <c r="Q264" s="51">
        <v>0.42899999999999999</v>
      </c>
      <c r="R264" s="51" t="str">
        <f t="shared" si="586"/>
        <v>VG</v>
      </c>
      <c r="S264" s="51" t="str">
        <f t="shared" si="587"/>
        <v>VG</v>
      </c>
      <c r="T264" s="51" t="str">
        <f t="shared" si="588"/>
        <v>VG</v>
      </c>
      <c r="U264" s="51" t="str">
        <f t="shared" si="589"/>
        <v>VG</v>
      </c>
      <c r="V264" s="51">
        <v>0.81799999999999995</v>
      </c>
      <c r="W264" s="51" t="str">
        <f t="shared" si="590"/>
        <v>G</v>
      </c>
      <c r="X264" s="51" t="str">
        <f t="shared" si="591"/>
        <v>G</v>
      </c>
      <c r="Y264" s="51" t="str">
        <f t="shared" si="592"/>
        <v>VG</v>
      </c>
      <c r="Z264" s="51" t="str">
        <f t="shared" si="593"/>
        <v>G</v>
      </c>
      <c r="AA264" s="53">
        <v>0.82957537734731002</v>
      </c>
      <c r="AB264" s="53">
        <v>0.770017181523593</v>
      </c>
      <c r="AC264" s="53">
        <v>4.1945904485044201</v>
      </c>
      <c r="AD264" s="53">
        <v>1.60133556975805</v>
      </c>
      <c r="AE264" s="53">
        <v>0.41282517201920899</v>
      </c>
      <c r="AF264" s="53">
        <v>0.47956523902010201</v>
      </c>
      <c r="AG264" s="53">
        <v>0.83981224617125405</v>
      </c>
      <c r="AH264" s="53">
        <v>0.77168278397218004</v>
      </c>
      <c r="AI264" s="54" t="s">
        <v>43</v>
      </c>
      <c r="AJ264" s="54" t="s">
        <v>41</v>
      </c>
      <c r="AK264" s="54" t="s">
        <v>43</v>
      </c>
      <c r="AL264" s="54" t="s">
        <v>43</v>
      </c>
      <c r="AM264" s="54" t="s">
        <v>43</v>
      </c>
      <c r="AN264" s="54" t="s">
        <v>43</v>
      </c>
      <c r="AO264" s="54" t="s">
        <v>41</v>
      </c>
      <c r="AP264" s="54" t="s">
        <v>41</v>
      </c>
      <c r="AR264" s="55" t="s">
        <v>53</v>
      </c>
      <c r="AS264" s="53">
        <v>0.84535320975234196</v>
      </c>
      <c r="AT264" s="53">
        <v>0.852362033202411</v>
      </c>
      <c r="AU264" s="53">
        <v>0.65503642042571297</v>
      </c>
      <c r="AV264" s="53">
        <v>0.70929549035220396</v>
      </c>
      <c r="AW264" s="53">
        <v>0.39325156102380399</v>
      </c>
      <c r="AX264" s="53">
        <v>0.38423686288224501</v>
      </c>
      <c r="AY264" s="53">
        <v>0.84908178687649805</v>
      </c>
      <c r="AZ264" s="53">
        <v>0.85623492331974904</v>
      </c>
      <c r="BA264" s="54" t="s">
        <v>43</v>
      </c>
      <c r="BB264" s="54" t="s">
        <v>43</v>
      </c>
      <c r="BC264" s="54" t="s">
        <v>43</v>
      </c>
      <c r="BD264" s="54" t="s">
        <v>43</v>
      </c>
      <c r="BE264" s="54" t="s">
        <v>43</v>
      </c>
      <c r="BF264" s="54" t="s">
        <v>43</v>
      </c>
      <c r="BG264" s="54" t="s">
        <v>41</v>
      </c>
      <c r="BH264" s="54" t="s">
        <v>43</v>
      </c>
      <c r="BI264" s="50">
        <f t="shared" si="594"/>
        <v>1</v>
      </c>
      <c r="BJ264" s="50" t="s">
        <v>53</v>
      </c>
      <c r="BK264" s="53">
        <v>0.83149852870428698</v>
      </c>
      <c r="BL264" s="53">
        <v>0.840051780765255</v>
      </c>
      <c r="BM264" s="53">
        <v>2.4536945846266698</v>
      </c>
      <c r="BN264" s="53">
        <v>1.8573873082821999</v>
      </c>
      <c r="BO264" s="53">
        <v>0.41048930716367399</v>
      </c>
      <c r="BP264" s="53">
        <v>0.39993526880577102</v>
      </c>
      <c r="BQ264" s="53">
        <v>0.83515826593662201</v>
      </c>
      <c r="BR264" s="53">
        <v>0.84255161739777595</v>
      </c>
      <c r="BS264" s="50" t="s">
        <v>43</v>
      </c>
      <c r="BT264" s="50" t="s">
        <v>43</v>
      </c>
      <c r="BU264" s="50" t="s">
        <v>43</v>
      </c>
      <c r="BV264" s="50" t="s">
        <v>43</v>
      </c>
      <c r="BW264" s="50" t="s">
        <v>43</v>
      </c>
      <c r="BX264" s="50" t="s">
        <v>43</v>
      </c>
      <c r="BY264" s="50" t="s">
        <v>41</v>
      </c>
      <c r="BZ264" s="50" t="s">
        <v>41</v>
      </c>
    </row>
    <row r="265" spans="1:78" s="50" customFormat="1" x14ac:dyDescent="0.3">
      <c r="A265" s="49">
        <v>14164900</v>
      </c>
      <c r="B265" s="50">
        <v>23772751</v>
      </c>
      <c r="C265" s="50" t="s">
        <v>9</v>
      </c>
      <c r="D265" s="63" t="s">
        <v>322</v>
      </c>
      <c r="E265" s="63" t="s">
        <v>330</v>
      </c>
      <c r="F265" s="58"/>
      <c r="G265" s="61">
        <v>0.82399999999999995</v>
      </c>
      <c r="H265" s="51" t="str">
        <f t="shared" si="578"/>
        <v>VG</v>
      </c>
      <c r="I265" s="51" t="str">
        <f t="shared" si="579"/>
        <v>G</v>
      </c>
      <c r="J265" s="51" t="str">
        <f t="shared" si="580"/>
        <v>VG</v>
      </c>
      <c r="K265" s="51" t="str">
        <f t="shared" si="581"/>
        <v>VG</v>
      </c>
      <c r="L265" s="52">
        <v>-1.1999999999999999E-3</v>
      </c>
      <c r="M265" s="52" t="str">
        <f t="shared" si="582"/>
        <v>VG</v>
      </c>
      <c r="N265" s="51" t="str">
        <f t="shared" si="583"/>
        <v>G</v>
      </c>
      <c r="O265" s="51" t="str">
        <f t="shared" si="584"/>
        <v>VG</v>
      </c>
      <c r="P265" s="51" t="str">
        <f t="shared" si="585"/>
        <v>G</v>
      </c>
      <c r="Q265" s="51">
        <v>0.41899999999999998</v>
      </c>
      <c r="R265" s="51" t="str">
        <f t="shared" si="586"/>
        <v>VG</v>
      </c>
      <c r="S265" s="51" t="str">
        <f t="shared" si="587"/>
        <v>VG</v>
      </c>
      <c r="T265" s="51" t="str">
        <f t="shared" si="588"/>
        <v>VG</v>
      </c>
      <c r="U265" s="51" t="str">
        <f t="shared" si="589"/>
        <v>VG</v>
      </c>
      <c r="V265" s="51">
        <v>0.82599999999999996</v>
      </c>
      <c r="W265" s="51" t="str">
        <f t="shared" si="590"/>
        <v>G</v>
      </c>
      <c r="X265" s="51" t="str">
        <f t="shared" si="591"/>
        <v>G</v>
      </c>
      <c r="Y265" s="51" t="str">
        <f t="shared" si="592"/>
        <v>VG</v>
      </c>
      <c r="Z265" s="51" t="str">
        <f t="shared" si="593"/>
        <v>G</v>
      </c>
      <c r="AA265" s="53">
        <v>0.82957537734731002</v>
      </c>
      <c r="AB265" s="53">
        <v>0.770017181523593</v>
      </c>
      <c r="AC265" s="53">
        <v>4.1945904485044201</v>
      </c>
      <c r="AD265" s="53">
        <v>1.60133556975805</v>
      </c>
      <c r="AE265" s="53">
        <v>0.41282517201920899</v>
      </c>
      <c r="AF265" s="53">
        <v>0.47956523902010201</v>
      </c>
      <c r="AG265" s="53">
        <v>0.83981224617125405</v>
      </c>
      <c r="AH265" s="53">
        <v>0.77168278397218004</v>
      </c>
      <c r="AI265" s="54" t="s">
        <v>43</v>
      </c>
      <c r="AJ265" s="54" t="s">
        <v>41</v>
      </c>
      <c r="AK265" s="54" t="s">
        <v>43</v>
      </c>
      <c r="AL265" s="54" t="s">
        <v>43</v>
      </c>
      <c r="AM265" s="54" t="s">
        <v>43</v>
      </c>
      <c r="AN265" s="54" t="s">
        <v>43</v>
      </c>
      <c r="AO265" s="54" t="s">
        <v>41</v>
      </c>
      <c r="AP265" s="54" t="s">
        <v>41</v>
      </c>
      <c r="AR265" s="55" t="s">
        <v>53</v>
      </c>
      <c r="AS265" s="53">
        <v>0.84535320975234196</v>
      </c>
      <c r="AT265" s="53">
        <v>0.852362033202411</v>
      </c>
      <c r="AU265" s="53">
        <v>0.65503642042571297</v>
      </c>
      <c r="AV265" s="53">
        <v>0.70929549035220396</v>
      </c>
      <c r="AW265" s="53">
        <v>0.39325156102380399</v>
      </c>
      <c r="AX265" s="53">
        <v>0.38423686288224501</v>
      </c>
      <c r="AY265" s="53">
        <v>0.84908178687649805</v>
      </c>
      <c r="AZ265" s="53">
        <v>0.85623492331974904</v>
      </c>
      <c r="BA265" s="54" t="s">
        <v>43</v>
      </c>
      <c r="BB265" s="54" t="s">
        <v>43</v>
      </c>
      <c r="BC265" s="54" t="s">
        <v>43</v>
      </c>
      <c r="BD265" s="54" t="s">
        <v>43</v>
      </c>
      <c r="BE265" s="54" t="s">
        <v>43</v>
      </c>
      <c r="BF265" s="54" t="s">
        <v>43</v>
      </c>
      <c r="BG265" s="54" t="s">
        <v>41</v>
      </c>
      <c r="BH265" s="54" t="s">
        <v>43</v>
      </c>
      <c r="BI265" s="50">
        <f t="shared" si="594"/>
        <v>1</v>
      </c>
      <c r="BJ265" s="50" t="s">
        <v>53</v>
      </c>
      <c r="BK265" s="53">
        <v>0.83149852870428698</v>
      </c>
      <c r="BL265" s="53">
        <v>0.840051780765255</v>
      </c>
      <c r="BM265" s="53">
        <v>2.4536945846266698</v>
      </c>
      <c r="BN265" s="53">
        <v>1.8573873082821999</v>
      </c>
      <c r="BO265" s="53">
        <v>0.41048930716367399</v>
      </c>
      <c r="BP265" s="53">
        <v>0.39993526880577102</v>
      </c>
      <c r="BQ265" s="53">
        <v>0.83515826593662201</v>
      </c>
      <c r="BR265" s="53">
        <v>0.84255161739777595</v>
      </c>
      <c r="BS265" s="50" t="s">
        <v>43</v>
      </c>
      <c r="BT265" s="50" t="s">
        <v>43</v>
      </c>
      <c r="BU265" s="50" t="s">
        <v>43</v>
      </c>
      <c r="BV265" s="50" t="s">
        <v>43</v>
      </c>
      <c r="BW265" s="50" t="s">
        <v>43</v>
      </c>
      <c r="BX265" s="50" t="s">
        <v>43</v>
      </c>
      <c r="BY265" s="50" t="s">
        <v>41</v>
      </c>
      <c r="BZ265" s="50" t="s">
        <v>41</v>
      </c>
    </row>
    <row r="266" spans="1:78" s="50" customFormat="1" x14ac:dyDescent="0.3">
      <c r="A266" s="49">
        <v>14164900</v>
      </c>
      <c r="B266" s="50">
        <v>23772751</v>
      </c>
      <c r="C266" s="50" t="s">
        <v>9</v>
      </c>
      <c r="D266" s="63" t="s">
        <v>331</v>
      </c>
      <c r="E266" s="63" t="s">
        <v>330</v>
      </c>
      <c r="F266" s="58"/>
      <c r="G266" s="61">
        <v>0.82499999999999996</v>
      </c>
      <c r="H266" s="51" t="str">
        <f t="shared" si="578"/>
        <v>VG</v>
      </c>
      <c r="I266" s="51" t="str">
        <f t="shared" si="579"/>
        <v>G</v>
      </c>
      <c r="J266" s="51" t="str">
        <f t="shared" si="580"/>
        <v>VG</v>
      </c>
      <c r="K266" s="51" t="str">
        <f t="shared" si="581"/>
        <v>VG</v>
      </c>
      <c r="L266" s="52">
        <v>3.5999999999999999E-3</v>
      </c>
      <c r="M266" s="52" t="str">
        <f t="shared" si="582"/>
        <v>VG</v>
      </c>
      <c r="N266" s="51" t="str">
        <f t="shared" si="583"/>
        <v>G</v>
      </c>
      <c r="O266" s="51" t="str">
        <f t="shared" si="584"/>
        <v>VG</v>
      </c>
      <c r="P266" s="51" t="str">
        <f t="shared" si="585"/>
        <v>G</v>
      </c>
      <c r="Q266" s="51">
        <v>0.41899999999999998</v>
      </c>
      <c r="R266" s="51" t="str">
        <f t="shared" si="586"/>
        <v>VG</v>
      </c>
      <c r="S266" s="51" t="str">
        <f t="shared" si="587"/>
        <v>VG</v>
      </c>
      <c r="T266" s="51" t="str">
        <f t="shared" si="588"/>
        <v>VG</v>
      </c>
      <c r="U266" s="51" t="str">
        <f t="shared" si="589"/>
        <v>VG</v>
      </c>
      <c r="V266" s="51">
        <v>0.82599999999999996</v>
      </c>
      <c r="W266" s="51" t="str">
        <f t="shared" si="590"/>
        <v>G</v>
      </c>
      <c r="X266" s="51" t="str">
        <f t="shared" si="591"/>
        <v>G</v>
      </c>
      <c r="Y266" s="51" t="str">
        <f t="shared" si="592"/>
        <v>VG</v>
      </c>
      <c r="Z266" s="51" t="str">
        <f t="shared" si="593"/>
        <v>G</v>
      </c>
      <c r="AA266" s="53">
        <v>0.82957537734731002</v>
      </c>
      <c r="AB266" s="53">
        <v>0.770017181523593</v>
      </c>
      <c r="AC266" s="53">
        <v>4.1945904485044201</v>
      </c>
      <c r="AD266" s="53">
        <v>1.60133556975805</v>
      </c>
      <c r="AE266" s="53">
        <v>0.41282517201920899</v>
      </c>
      <c r="AF266" s="53">
        <v>0.47956523902010201</v>
      </c>
      <c r="AG266" s="53">
        <v>0.83981224617125405</v>
      </c>
      <c r="AH266" s="53">
        <v>0.77168278397218004</v>
      </c>
      <c r="AI266" s="54" t="s">
        <v>43</v>
      </c>
      <c r="AJ266" s="54" t="s">
        <v>41</v>
      </c>
      <c r="AK266" s="54" t="s">
        <v>43</v>
      </c>
      <c r="AL266" s="54" t="s">
        <v>43</v>
      </c>
      <c r="AM266" s="54" t="s">
        <v>43</v>
      </c>
      <c r="AN266" s="54" t="s">
        <v>43</v>
      </c>
      <c r="AO266" s="54" t="s">
        <v>41</v>
      </c>
      <c r="AP266" s="54" t="s">
        <v>41</v>
      </c>
      <c r="AR266" s="55" t="s">
        <v>53</v>
      </c>
      <c r="AS266" s="53">
        <v>0.84535320975234196</v>
      </c>
      <c r="AT266" s="53">
        <v>0.852362033202411</v>
      </c>
      <c r="AU266" s="53">
        <v>0.65503642042571297</v>
      </c>
      <c r="AV266" s="53">
        <v>0.70929549035220396</v>
      </c>
      <c r="AW266" s="53">
        <v>0.39325156102380399</v>
      </c>
      <c r="AX266" s="53">
        <v>0.38423686288224501</v>
      </c>
      <c r="AY266" s="53">
        <v>0.84908178687649805</v>
      </c>
      <c r="AZ266" s="53">
        <v>0.85623492331974904</v>
      </c>
      <c r="BA266" s="54" t="s">
        <v>43</v>
      </c>
      <c r="BB266" s="54" t="s">
        <v>43</v>
      </c>
      <c r="BC266" s="54" t="s">
        <v>43</v>
      </c>
      <c r="BD266" s="54" t="s">
        <v>43</v>
      </c>
      <c r="BE266" s="54" t="s">
        <v>43</v>
      </c>
      <c r="BF266" s="54" t="s">
        <v>43</v>
      </c>
      <c r="BG266" s="54" t="s">
        <v>41</v>
      </c>
      <c r="BH266" s="54" t="s">
        <v>43</v>
      </c>
      <c r="BI266" s="50">
        <f t="shared" si="594"/>
        <v>1</v>
      </c>
      <c r="BJ266" s="50" t="s">
        <v>53</v>
      </c>
      <c r="BK266" s="53">
        <v>0.83149852870428698</v>
      </c>
      <c r="BL266" s="53">
        <v>0.840051780765255</v>
      </c>
      <c r="BM266" s="53">
        <v>2.4536945846266698</v>
      </c>
      <c r="BN266" s="53">
        <v>1.8573873082821999</v>
      </c>
      <c r="BO266" s="53">
        <v>0.41048930716367399</v>
      </c>
      <c r="BP266" s="53">
        <v>0.39993526880577102</v>
      </c>
      <c r="BQ266" s="53">
        <v>0.83515826593662201</v>
      </c>
      <c r="BR266" s="53">
        <v>0.84255161739777595</v>
      </c>
      <c r="BS266" s="50" t="s">
        <v>43</v>
      </c>
      <c r="BT266" s="50" t="s">
        <v>43</v>
      </c>
      <c r="BU266" s="50" t="s">
        <v>43</v>
      </c>
      <c r="BV266" s="50" t="s">
        <v>43</v>
      </c>
      <c r="BW266" s="50" t="s">
        <v>43</v>
      </c>
      <c r="BX266" s="50" t="s">
        <v>43</v>
      </c>
      <c r="BY266" s="50" t="s">
        <v>41</v>
      </c>
      <c r="BZ266" s="50" t="s">
        <v>41</v>
      </c>
    </row>
    <row r="267" spans="1:78" s="50" customFormat="1" x14ac:dyDescent="0.3">
      <c r="A267" s="49">
        <v>14164900</v>
      </c>
      <c r="B267" s="50">
        <v>23772751</v>
      </c>
      <c r="C267" s="50" t="s">
        <v>9</v>
      </c>
      <c r="D267" s="63" t="s">
        <v>328</v>
      </c>
      <c r="E267" s="63" t="s">
        <v>330</v>
      </c>
      <c r="F267" s="58"/>
      <c r="G267" s="61">
        <v>0.82499999999999996</v>
      </c>
      <c r="H267" s="51" t="str">
        <f t="shared" si="578"/>
        <v>VG</v>
      </c>
      <c r="I267" s="51" t="str">
        <f t="shared" si="579"/>
        <v>G</v>
      </c>
      <c r="J267" s="51" t="str">
        <f t="shared" si="580"/>
        <v>VG</v>
      </c>
      <c r="K267" s="51" t="str">
        <f t="shared" si="581"/>
        <v>VG</v>
      </c>
      <c r="L267" s="52">
        <v>5.0000000000000001E-3</v>
      </c>
      <c r="M267" s="52" t="str">
        <f t="shared" si="582"/>
        <v>VG</v>
      </c>
      <c r="N267" s="51" t="str">
        <f t="shared" si="583"/>
        <v>G</v>
      </c>
      <c r="O267" s="51" t="str">
        <f t="shared" si="584"/>
        <v>VG</v>
      </c>
      <c r="P267" s="51" t="str">
        <f t="shared" si="585"/>
        <v>G</v>
      </c>
      <c r="Q267" s="51">
        <v>0.41799999999999998</v>
      </c>
      <c r="R267" s="51" t="str">
        <f t="shared" si="586"/>
        <v>VG</v>
      </c>
      <c r="S267" s="51" t="str">
        <f t="shared" si="587"/>
        <v>VG</v>
      </c>
      <c r="T267" s="51" t="str">
        <f t="shared" si="588"/>
        <v>VG</v>
      </c>
      <c r="U267" s="51" t="str">
        <f t="shared" si="589"/>
        <v>VG</v>
      </c>
      <c r="V267" s="51">
        <v>0.82609999999999995</v>
      </c>
      <c r="W267" s="51" t="str">
        <f t="shared" si="590"/>
        <v>G</v>
      </c>
      <c r="X267" s="51" t="str">
        <f t="shared" si="591"/>
        <v>G</v>
      </c>
      <c r="Y267" s="51" t="str">
        <f t="shared" si="592"/>
        <v>VG</v>
      </c>
      <c r="Z267" s="51" t="str">
        <f t="shared" si="593"/>
        <v>G</v>
      </c>
      <c r="AA267" s="53">
        <v>0.82957537734731002</v>
      </c>
      <c r="AB267" s="53">
        <v>0.770017181523593</v>
      </c>
      <c r="AC267" s="53">
        <v>4.1945904485044201</v>
      </c>
      <c r="AD267" s="53">
        <v>1.60133556975805</v>
      </c>
      <c r="AE267" s="53">
        <v>0.41282517201920899</v>
      </c>
      <c r="AF267" s="53">
        <v>0.47956523902010201</v>
      </c>
      <c r="AG267" s="53">
        <v>0.83981224617125405</v>
      </c>
      <c r="AH267" s="53">
        <v>0.77168278397218004</v>
      </c>
      <c r="AI267" s="54" t="s">
        <v>43</v>
      </c>
      <c r="AJ267" s="54" t="s">
        <v>41</v>
      </c>
      <c r="AK267" s="54" t="s">
        <v>43</v>
      </c>
      <c r="AL267" s="54" t="s">
        <v>43</v>
      </c>
      <c r="AM267" s="54" t="s">
        <v>43</v>
      </c>
      <c r="AN267" s="54" t="s">
        <v>43</v>
      </c>
      <c r="AO267" s="54" t="s">
        <v>41</v>
      </c>
      <c r="AP267" s="54" t="s">
        <v>41</v>
      </c>
      <c r="AR267" s="55" t="s">
        <v>53</v>
      </c>
      <c r="AS267" s="53">
        <v>0.84535320975234196</v>
      </c>
      <c r="AT267" s="53">
        <v>0.852362033202411</v>
      </c>
      <c r="AU267" s="53">
        <v>0.65503642042571297</v>
      </c>
      <c r="AV267" s="53">
        <v>0.70929549035220396</v>
      </c>
      <c r="AW267" s="53">
        <v>0.39325156102380399</v>
      </c>
      <c r="AX267" s="53">
        <v>0.38423686288224501</v>
      </c>
      <c r="AY267" s="53">
        <v>0.84908178687649805</v>
      </c>
      <c r="AZ267" s="53">
        <v>0.85623492331974904</v>
      </c>
      <c r="BA267" s="54" t="s">
        <v>43</v>
      </c>
      <c r="BB267" s="54" t="s">
        <v>43</v>
      </c>
      <c r="BC267" s="54" t="s">
        <v>43</v>
      </c>
      <c r="BD267" s="54" t="s">
        <v>43</v>
      </c>
      <c r="BE267" s="54" t="s">
        <v>43</v>
      </c>
      <c r="BF267" s="54" t="s">
        <v>43</v>
      </c>
      <c r="BG267" s="54" t="s">
        <v>41</v>
      </c>
      <c r="BH267" s="54" t="s">
        <v>43</v>
      </c>
      <c r="BI267" s="50">
        <f t="shared" si="594"/>
        <v>1</v>
      </c>
      <c r="BJ267" s="50" t="s">
        <v>53</v>
      </c>
      <c r="BK267" s="53">
        <v>0.83149852870428698</v>
      </c>
      <c r="BL267" s="53">
        <v>0.840051780765255</v>
      </c>
      <c r="BM267" s="53">
        <v>2.4536945846266698</v>
      </c>
      <c r="BN267" s="53">
        <v>1.8573873082821999</v>
      </c>
      <c r="BO267" s="53">
        <v>0.41048930716367399</v>
      </c>
      <c r="BP267" s="53">
        <v>0.39993526880577102</v>
      </c>
      <c r="BQ267" s="53">
        <v>0.83515826593662201</v>
      </c>
      <c r="BR267" s="53">
        <v>0.84255161739777595</v>
      </c>
      <c r="BS267" s="50" t="s">
        <v>43</v>
      </c>
      <c r="BT267" s="50" t="s">
        <v>43</v>
      </c>
      <c r="BU267" s="50" t="s">
        <v>43</v>
      </c>
      <c r="BV267" s="50" t="s">
        <v>43</v>
      </c>
      <c r="BW267" s="50" t="s">
        <v>43</v>
      </c>
      <c r="BX267" s="50" t="s">
        <v>43</v>
      </c>
      <c r="BY267" s="50" t="s">
        <v>41</v>
      </c>
      <c r="BZ267" s="50" t="s">
        <v>41</v>
      </c>
    </row>
    <row r="268" spans="1:78" s="50" customFormat="1" x14ac:dyDescent="0.3">
      <c r="A268" s="49">
        <v>14164900</v>
      </c>
      <c r="B268" s="50">
        <v>23772751</v>
      </c>
      <c r="C268" s="50" t="s">
        <v>9</v>
      </c>
      <c r="D268" s="63" t="s">
        <v>332</v>
      </c>
      <c r="E268" s="63" t="s">
        <v>330</v>
      </c>
      <c r="F268" s="58"/>
      <c r="G268" s="61">
        <v>0.82499999999999996</v>
      </c>
      <c r="H268" s="51" t="str">
        <f t="shared" si="578"/>
        <v>VG</v>
      </c>
      <c r="I268" s="51" t="str">
        <f t="shared" si="579"/>
        <v>G</v>
      </c>
      <c r="J268" s="51" t="str">
        <f t="shared" si="580"/>
        <v>VG</v>
      </c>
      <c r="K268" s="51" t="str">
        <f t="shared" si="581"/>
        <v>VG</v>
      </c>
      <c r="L268" s="52">
        <v>4.5999999999999999E-3</v>
      </c>
      <c r="M268" s="52" t="str">
        <f t="shared" si="582"/>
        <v>VG</v>
      </c>
      <c r="N268" s="51" t="str">
        <f t="shared" si="583"/>
        <v>G</v>
      </c>
      <c r="O268" s="51" t="str">
        <f t="shared" si="584"/>
        <v>VG</v>
      </c>
      <c r="P268" s="51" t="str">
        <f t="shared" si="585"/>
        <v>G</v>
      </c>
      <c r="Q268" s="51">
        <v>0.41799999999999998</v>
      </c>
      <c r="R268" s="51" t="str">
        <f t="shared" si="586"/>
        <v>VG</v>
      </c>
      <c r="S268" s="51" t="str">
        <f t="shared" si="587"/>
        <v>VG</v>
      </c>
      <c r="T268" s="51" t="str">
        <f t="shared" si="588"/>
        <v>VG</v>
      </c>
      <c r="U268" s="51" t="str">
        <f t="shared" si="589"/>
        <v>VG</v>
      </c>
      <c r="V268" s="51">
        <v>0.82640000000000002</v>
      </c>
      <c r="W268" s="51" t="str">
        <f t="shared" si="590"/>
        <v>G</v>
      </c>
      <c r="X268" s="51" t="str">
        <f t="shared" si="591"/>
        <v>G</v>
      </c>
      <c r="Y268" s="51" t="str">
        <f t="shared" si="592"/>
        <v>VG</v>
      </c>
      <c r="Z268" s="51" t="str">
        <f t="shared" si="593"/>
        <v>G</v>
      </c>
      <c r="AA268" s="53">
        <v>0.82957537734731002</v>
      </c>
      <c r="AB268" s="53">
        <v>0.770017181523593</v>
      </c>
      <c r="AC268" s="53">
        <v>4.1945904485044201</v>
      </c>
      <c r="AD268" s="53">
        <v>1.60133556975805</v>
      </c>
      <c r="AE268" s="53">
        <v>0.41282517201920899</v>
      </c>
      <c r="AF268" s="53">
        <v>0.47956523902010201</v>
      </c>
      <c r="AG268" s="53">
        <v>0.83981224617125405</v>
      </c>
      <c r="AH268" s="53">
        <v>0.77168278397218004</v>
      </c>
      <c r="AI268" s="54" t="s">
        <v>43</v>
      </c>
      <c r="AJ268" s="54" t="s">
        <v>41</v>
      </c>
      <c r="AK268" s="54" t="s">
        <v>43</v>
      </c>
      <c r="AL268" s="54" t="s">
        <v>43</v>
      </c>
      <c r="AM268" s="54" t="s">
        <v>43</v>
      </c>
      <c r="AN268" s="54" t="s">
        <v>43</v>
      </c>
      <c r="AO268" s="54" t="s">
        <v>41</v>
      </c>
      <c r="AP268" s="54" t="s">
        <v>41</v>
      </c>
      <c r="AR268" s="55" t="s">
        <v>53</v>
      </c>
      <c r="AS268" s="53">
        <v>0.84535320975234196</v>
      </c>
      <c r="AT268" s="53">
        <v>0.852362033202411</v>
      </c>
      <c r="AU268" s="53">
        <v>0.65503642042571297</v>
      </c>
      <c r="AV268" s="53">
        <v>0.70929549035220396</v>
      </c>
      <c r="AW268" s="53">
        <v>0.39325156102380399</v>
      </c>
      <c r="AX268" s="53">
        <v>0.38423686288224501</v>
      </c>
      <c r="AY268" s="53">
        <v>0.84908178687649805</v>
      </c>
      <c r="AZ268" s="53">
        <v>0.85623492331974904</v>
      </c>
      <c r="BA268" s="54" t="s">
        <v>43</v>
      </c>
      <c r="BB268" s="54" t="s">
        <v>43</v>
      </c>
      <c r="BC268" s="54" t="s">
        <v>43</v>
      </c>
      <c r="BD268" s="54" t="s">
        <v>43</v>
      </c>
      <c r="BE268" s="54" t="s">
        <v>43</v>
      </c>
      <c r="BF268" s="54" t="s">
        <v>43</v>
      </c>
      <c r="BG268" s="54" t="s">
        <v>41</v>
      </c>
      <c r="BH268" s="54" t="s">
        <v>43</v>
      </c>
      <c r="BI268" s="50">
        <f t="shared" si="594"/>
        <v>1</v>
      </c>
      <c r="BJ268" s="50" t="s">
        <v>53</v>
      </c>
      <c r="BK268" s="53">
        <v>0.83149852870428698</v>
      </c>
      <c r="BL268" s="53">
        <v>0.840051780765255</v>
      </c>
      <c r="BM268" s="53">
        <v>2.4536945846266698</v>
      </c>
      <c r="BN268" s="53">
        <v>1.8573873082821999</v>
      </c>
      <c r="BO268" s="53">
        <v>0.41048930716367399</v>
      </c>
      <c r="BP268" s="53">
        <v>0.39993526880577102</v>
      </c>
      <c r="BQ268" s="53">
        <v>0.83515826593662201</v>
      </c>
      <c r="BR268" s="53">
        <v>0.84255161739777595</v>
      </c>
      <c r="BS268" s="50" t="s">
        <v>43</v>
      </c>
      <c r="BT268" s="50" t="s">
        <v>43</v>
      </c>
      <c r="BU268" s="50" t="s">
        <v>43</v>
      </c>
      <c r="BV268" s="50" t="s">
        <v>43</v>
      </c>
      <c r="BW268" s="50" t="s">
        <v>43</v>
      </c>
      <c r="BX268" s="50" t="s">
        <v>43</v>
      </c>
      <c r="BY268" s="50" t="s">
        <v>41</v>
      </c>
      <c r="BZ268" s="50" t="s">
        <v>41</v>
      </c>
    </row>
    <row r="269" spans="1:78" s="50" customFormat="1" x14ac:dyDescent="0.3">
      <c r="A269" s="49">
        <v>14164900</v>
      </c>
      <c r="B269" s="50">
        <v>23772751</v>
      </c>
      <c r="C269" s="50" t="s">
        <v>9</v>
      </c>
      <c r="D269" s="63" t="s">
        <v>332</v>
      </c>
      <c r="E269" s="63" t="s">
        <v>330</v>
      </c>
      <c r="F269" s="58"/>
      <c r="G269" s="61">
        <v>0.82499999999999996</v>
      </c>
      <c r="H269" s="51" t="str">
        <f t="shared" si="578"/>
        <v>VG</v>
      </c>
      <c r="I269" s="51" t="str">
        <f t="shared" si="579"/>
        <v>G</v>
      </c>
      <c r="J269" s="51" t="str">
        <f t="shared" si="580"/>
        <v>VG</v>
      </c>
      <c r="K269" s="51" t="str">
        <f t="shared" si="581"/>
        <v>VG</v>
      </c>
      <c r="L269" s="52">
        <v>4.5999999999999999E-3</v>
      </c>
      <c r="M269" s="52" t="str">
        <f t="shared" si="582"/>
        <v>VG</v>
      </c>
      <c r="N269" s="51" t="str">
        <f t="shared" si="583"/>
        <v>G</v>
      </c>
      <c r="O269" s="51" t="str">
        <f t="shared" si="584"/>
        <v>VG</v>
      </c>
      <c r="P269" s="51" t="str">
        <f t="shared" si="585"/>
        <v>G</v>
      </c>
      <c r="Q269" s="51">
        <v>0.41799999999999998</v>
      </c>
      <c r="R269" s="51" t="str">
        <f t="shared" si="586"/>
        <v>VG</v>
      </c>
      <c r="S269" s="51" t="str">
        <f t="shared" si="587"/>
        <v>VG</v>
      </c>
      <c r="T269" s="51" t="str">
        <f t="shared" si="588"/>
        <v>VG</v>
      </c>
      <c r="U269" s="51" t="str">
        <f t="shared" si="589"/>
        <v>VG</v>
      </c>
      <c r="V269" s="51">
        <v>0.82640000000000002</v>
      </c>
      <c r="W269" s="51" t="str">
        <f t="shared" si="590"/>
        <v>G</v>
      </c>
      <c r="X269" s="51" t="str">
        <f t="shared" si="591"/>
        <v>G</v>
      </c>
      <c r="Y269" s="51" t="str">
        <f t="shared" si="592"/>
        <v>VG</v>
      </c>
      <c r="Z269" s="51" t="str">
        <f t="shared" si="593"/>
        <v>G</v>
      </c>
      <c r="AA269" s="53">
        <v>0.82957537734731002</v>
      </c>
      <c r="AB269" s="53">
        <v>0.770017181523593</v>
      </c>
      <c r="AC269" s="53">
        <v>4.1945904485044201</v>
      </c>
      <c r="AD269" s="53">
        <v>1.60133556975805</v>
      </c>
      <c r="AE269" s="53">
        <v>0.41282517201920899</v>
      </c>
      <c r="AF269" s="53">
        <v>0.47956523902010201</v>
      </c>
      <c r="AG269" s="53">
        <v>0.83981224617125405</v>
      </c>
      <c r="AH269" s="53">
        <v>0.77168278397218004</v>
      </c>
      <c r="AI269" s="54" t="s">
        <v>43</v>
      </c>
      <c r="AJ269" s="54" t="s">
        <v>41</v>
      </c>
      <c r="AK269" s="54" t="s">
        <v>43</v>
      </c>
      <c r="AL269" s="54" t="s">
        <v>43</v>
      </c>
      <c r="AM269" s="54" t="s">
        <v>43</v>
      </c>
      <c r="AN269" s="54" t="s">
        <v>43</v>
      </c>
      <c r="AO269" s="54" t="s">
        <v>41</v>
      </c>
      <c r="AP269" s="54" t="s">
        <v>41</v>
      </c>
      <c r="AR269" s="55" t="s">
        <v>53</v>
      </c>
      <c r="AS269" s="53">
        <v>0.84535320975234196</v>
      </c>
      <c r="AT269" s="53">
        <v>0.852362033202411</v>
      </c>
      <c r="AU269" s="53">
        <v>0.65503642042571297</v>
      </c>
      <c r="AV269" s="53">
        <v>0.70929549035220396</v>
      </c>
      <c r="AW269" s="53">
        <v>0.39325156102380399</v>
      </c>
      <c r="AX269" s="53">
        <v>0.38423686288224501</v>
      </c>
      <c r="AY269" s="53">
        <v>0.84908178687649805</v>
      </c>
      <c r="AZ269" s="53">
        <v>0.85623492331974904</v>
      </c>
      <c r="BA269" s="54" t="s">
        <v>43</v>
      </c>
      <c r="BB269" s="54" t="s">
        <v>43</v>
      </c>
      <c r="BC269" s="54" t="s">
        <v>43</v>
      </c>
      <c r="BD269" s="54" t="s">
        <v>43</v>
      </c>
      <c r="BE269" s="54" t="s">
        <v>43</v>
      </c>
      <c r="BF269" s="54" t="s">
        <v>43</v>
      </c>
      <c r="BG269" s="54" t="s">
        <v>41</v>
      </c>
      <c r="BH269" s="54" t="s">
        <v>43</v>
      </c>
      <c r="BI269" s="50">
        <f t="shared" si="594"/>
        <v>1</v>
      </c>
      <c r="BJ269" s="50" t="s">
        <v>53</v>
      </c>
      <c r="BK269" s="53">
        <v>0.83149852870428698</v>
      </c>
      <c r="BL269" s="53">
        <v>0.840051780765255</v>
      </c>
      <c r="BM269" s="53">
        <v>2.4536945846266698</v>
      </c>
      <c r="BN269" s="53">
        <v>1.8573873082821999</v>
      </c>
      <c r="BO269" s="53">
        <v>0.41048930716367399</v>
      </c>
      <c r="BP269" s="53">
        <v>0.39993526880577102</v>
      </c>
      <c r="BQ269" s="53">
        <v>0.83515826593662201</v>
      </c>
      <c r="BR269" s="53">
        <v>0.84255161739777595</v>
      </c>
      <c r="BS269" s="50" t="s">
        <v>43</v>
      </c>
      <c r="BT269" s="50" t="s">
        <v>43</v>
      </c>
      <c r="BU269" s="50" t="s">
        <v>43</v>
      </c>
      <c r="BV269" s="50" t="s">
        <v>43</v>
      </c>
      <c r="BW269" s="50" t="s">
        <v>43</v>
      </c>
      <c r="BX269" s="50" t="s">
        <v>43</v>
      </c>
      <c r="BY269" s="50" t="s">
        <v>41</v>
      </c>
      <c r="BZ269" s="50" t="s">
        <v>41</v>
      </c>
    </row>
    <row r="270" spans="1:78" s="50" customFormat="1" x14ac:dyDescent="0.3">
      <c r="A270" s="49">
        <v>14164900</v>
      </c>
      <c r="B270" s="50">
        <v>23772751</v>
      </c>
      <c r="C270" s="50" t="s">
        <v>9</v>
      </c>
      <c r="D270" s="63" t="s">
        <v>333</v>
      </c>
      <c r="E270" s="63" t="s">
        <v>330</v>
      </c>
      <c r="F270" s="58"/>
      <c r="G270" s="61">
        <v>0.82499999999999996</v>
      </c>
      <c r="H270" s="51" t="str">
        <f t="shared" si="578"/>
        <v>VG</v>
      </c>
      <c r="I270" s="51" t="str">
        <f t="shared" si="579"/>
        <v>G</v>
      </c>
      <c r="J270" s="51" t="str">
        <f t="shared" si="580"/>
        <v>VG</v>
      </c>
      <c r="K270" s="51" t="str">
        <f t="shared" si="581"/>
        <v>VG</v>
      </c>
      <c r="L270" s="52">
        <v>4.5999999999999999E-3</v>
      </c>
      <c r="M270" s="52" t="str">
        <f t="shared" si="582"/>
        <v>VG</v>
      </c>
      <c r="N270" s="51" t="str">
        <f t="shared" si="583"/>
        <v>G</v>
      </c>
      <c r="O270" s="51" t="str">
        <f t="shared" si="584"/>
        <v>VG</v>
      </c>
      <c r="P270" s="51" t="str">
        <f t="shared" si="585"/>
        <v>G</v>
      </c>
      <c r="Q270" s="51">
        <v>0.41799999999999998</v>
      </c>
      <c r="R270" s="51" t="str">
        <f t="shared" si="586"/>
        <v>VG</v>
      </c>
      <c r="S270" s="51" t="str">
        <f t="shared" si="587"/>
        <v>VG</v>
      </c>
      <c r="T270" s="51" t="str">
        <f t="shared" si="588"/>
        <v>VG</v>
      </c>
      <c r="U270" s="51" t="str">
        <f t="shared" si="589"/>
        <v>VG</v>
      </c>
      <c r="V270" s="51">
        <v>0.82640000000000002</v>
      </c>
      <c r="W270" s="51" t="str">
        <f t="shared" si="590"/>
        <v>G</v>
      </c>
      <c r="X270" s="51" t="str">
        <f t="shared" si="591"/>
        <v>G</v>
      </c>
      <c r="Y270" s="51" t="str">
        <f t="shared" si="592"/>
        <v>VG</v>
      </c>
      <c r="Z270" s="51" t="str">
        <f t="shared" si="593"/>
        <v>G</v>
      </c>
      <c r="AA270" s="53">
        <v>0.8296</v>
      </c>
      <c r="AB270" s="53">
        <v>0.770017181523593</v>
      </c>
      <c r="AC270" s="53">
        <v>4.1945904485044201</v>
      </c>
      <c r="AD270" s="53">
        <v>1.60133556975805</v>
      </c>
      <c r="AE270" s="53">
        <v>0.41282517201920899</v>
      </c>
      <c r="AF270" s="53">
        <v>0.47956523902010201</v>
      </c>
      <c r="AG270" s="53">
        <v>0.83981224617125405</v>
      </c>
      <c r="AH270" s="53">
        <v>0.77168278397218004</v>
      </c>
      <c r="AI270" s="54" t="s">
        <v>43</v>
      </c>
      <c r="AJ270" s="54" t="s">
        <v>41</v>
      </c>
      <c r="AK270" s="54" t="s">
        <v>43</v>
      </c>
      <c r="AL270" s="54" t="s">
        <v>43</v>
      </c>
      <c r="AM270" s="54" t="s">
        <v>43</v>
      </c>
      <c r="AN270" s="54" t="s">
        <v>43</v>
      </c>
      <c r="AO270" s="54" t="s">
        <v>41</v>
      </c>
      <c r="AP270" s="54" t="s">
        <v>41</v>
      </c>
      <c r="AR270" s="55" t="s">
        <v>53</v>
      </c>
      <c r="AS270" s="53">
        <v>0.84535320975234196</v>
      </c>
      <c r="AT270" s="53">
        <v>0.852362033202411</v>
      </c>
      <c r="AU270" s="53">
        <v>0.65503642042571297</v>
      </c>
      <c r="AV270" s="53">
        <v>0.70929549035220396</v>
      </c>
      <c r="AW270" s="53">
        <v>0.39325156102380399</v>
      </c>
      <c r="AX270" s="53">
        <v>0.38423686288224501</v>
      </c>
      <c r="AY270" s="53">
        <v>0.84908178687649805</v>
      </c>
      <c r="AZ270" s="53">
        <v>0.85623492331974904</v>
      </c>
      <c r="BA270" s="54" t="s">
        <v>43</v>
      </c>
      <c r="BB270" s="54" t="s">
        <v>43</v>
      </c>
      <c r="BC270" s="54" t="s">
        <v>43</v>
      </c>
      <c r="BD270" s="54" t="s">
        <v>43</v>
      </c>
      <c r="BE270" s="54" t="s">
        <v>43</v>
      </c>
      <c r="BF270" s="54" t="s">
        <v>43</v>
      </c>
      <c r="BG270" s="54" t="s">
        <v>41</v>
      </c>
      <c r="BH270" s="54" t="s">
        <v>43</v>
      </c>
      <c r="BI270" s="50">
        <f t="shared" si="594"/>
        <v>1</v>
      </c>
      <c r="BJ270" s="50" t="s">
        <v>53</v>
      </c>
      <c r="BK270" s="53">
        <v>0.83149852870428698</v>
      </c>
      <c r="BL270" s="53">
        <v>0.840051780765255</v>
      </c>
      <c r="BM270" s="53">
        <v>2.4536945846266698</v>
      </c>
      <c r="BN270" s="53">
        <v>1.8573873082821999</v>
      </c>
      <c r="BO270" s="53">
        <v>0.41048930716367399</v>
      </c>
      <c r="BP270" s="53">
        <v>0.39993526880577102</v>
      </c>
      <c r="BQ270" s="53">
        <v>0.83515826593662201</v>
      </c>
      <c r="BR270" s="53">
        <v>0.84255161739777595</v>
      </c>
      <c r="BS270" s="50" t="s">
        <v>43</v>
      </c>
      <c r="BT270" s="50" t="s">
        <v>43</v>
      </c>
      <c r="BU270" s="50" t="s">
        <v>43</v>
      </c>
      <c r="BV270" s="50" t="s">
        <v>43</v>
      </c>
      <c r="BW270" s="50" t="s">
        <v>43</v>
      </c>
      <c r="BX270" s="50" t="s">
        <v>43</v>
      </c>
      <c r="BY270" s="50" t="s">
        <v>41</v>
      </c>
      <c r="BZ270" s="50" t="s">
        <v>41</v>
      </c>
    </row>
    <row r="271" spans="1:78" s="50" customFormat="1" x14ac:dyDescent="0.3">
      <c r="A271" s="49">
        <v>14164900</v>
      </c>
      <c r="B271" s="50">
        <v>23772751</v>
      </c>
      <c r="C271" s="50" t="s">
        <v>9</v>
      </c>
      <c r="D271" s="63" t="s">
        <v>334</v>
      </c>
      <c r="E271" s="63" t="s">
        <v>330</v>
      </c>
      <c r="F271" s="58"/>
      <c r="G271" s="61">
        <v>0.82499999999999996</v>
      </c>
      <c r="H271" s="51" t="str">
        <f t="shared" si="578"/>
        <v>VG</v>
      </c>
      <c r="I271" s="51" t="str">
        <f t="shared" si="579"/>
        <v>G</v>
      </c>
      <c r="J271" s="51" t="str">
        <f t="shared" si="580"/>
        <v>VG</v>
      </c>
      <c r="K271" s="51" t="str">
        <f t="shared" si="581"/>
        <v>VG</v>
      </c>
      <c r="L271" s="52">
        <v>4.1000000000000003E-3</v>
      </c>
      <c r="M271" s="52" t="str">
        <f t="shared" si="582"/>
        <v>VG</v>
      </c>
      <c r="N271" s="51" t="str">
        <f t="shared" si="583"/>
        <v>G</v>
      </c>
      <c r="O271" s="51" t="str">
        <f t="shared" si="584"/>
        <v>VG</v>
      </c>
      <c r="P271" s="51" t="str">
        <f t="shared" si="585"/>
        <v>G</v>
      </c>
      <c r="Q271" s="51">
        <v>0.41899999999999998</v>
      </c>
      <c r="R271" s="51" t="str">
        <f t="shared" si="586"/>
        <v>VG</v>
      </c>
      <c r="S271" s="51" t="str">
        <f t="shared" si="587"/>
        <v>VG</v>
      </c>
      <c r="T271" s="51" t="str">
        <f t="shared" si="588"/>
        <v>VG</v>
      </c>
      <c r="U271" s="51" t="str">
        <f t="shared" si="589"/>
        <v>VG</v>
      </c>
      <c r="V271" s="51">
        <v>0.82599999999999996</v>
      </c>
      <c r="W271" s="51" t="str">
        <f t="shared" si="590"/>
        <v>G</v>
      </c>
      <c r="X271" s="51" t="str">
        <f t="shared" si="591"/>
        <v>G</v>
      </c>
      <c r="Y271" s="51" t="str">
        <f t="shared" si="592"/>
        <v>VG</v>
      </c>
      <c r="Z271" s="51" t="str">
        <f t="shared" si="593"/>
        <v>G</v>
      </c>
      <c r="AA271" s="53">
        <v>0.8296</v>
      </c>
      <c r="AB271" s="53">
        <v>0.770017181523593</v>
      </c>
      <c r="AC271" s="53">
        <v>4.1945904485044201</v>
      </c>
      <c r="AD271" s="53">
        <v>1.60133556975805</v>
      </c>
      <c r="AE271" s="53">
        <v>0.41282517201920899</v>
      </c>
      <c r="AF271" s="53">
        <v>0.47956523902010201</v>
      </c>
      <c r="AG271" s="53">
        <v>0.83981224617125405</v>
      </c>
      <c r="AH271" s="53">
        <v>0.77168278397218004</v>
      </c>
      <c r="AI271" s="54" t="s">
        <v>43</v>
      </c>
      <c r="AJ271" s="54" t="s">
        <v>41</v>
      </c>
      <c r="AK271" s="54" t="s">
        <v>43</v>
      </c>
      <c r="AL271" s="54" t="s">
        <v>43</v>
      </c>
      <c r="AM271" s="54" t="s">
        <v>43</v>
      </c>
      <c r="AN271" s="54" t="s">
        <v>43</v>
      </c>
      <c r="AO271" s="54" t="s">
        <v>41</v>
      </c>
      <c r="AP271" s="54" t="s">
        <v>41</v>
      </c>
      <c r="AR271" s="55" t="s">
        <v>53</v>
      </c>
      <c r="AS271" s="53">
        <v>0.84535320975234196</v>
      </c>
      <c r="AT271" s="53">
        <v>0.852362033202411</v>
      </c>
      <c r="AU271" s="53">
        <v>0.65503642042571297</v>
      </c>
      <c r="AV271" s="53">
        <v>0.70929549035220396</v>
      </c>
      <c r="AW271" s="53">
        <v>0.39325156102380399</v>
      </c>
      <c r="AX271" s="53">
        <v>0.38423686288224501</v>
      </c>
      <c r="AY271" s="53">
        <v>0.84908178687649805</v>
      </c>
      <c r="AZ271" s="53">
        <v>0.85623492331974904</v>
      </c>
      <c r="BA271" s="54" t="s">
        <v>43</v>
      </c>
      <c r="BB271" s="54" t="s">
        <v>43</v>
      </c>
      <c r="BC271" s="54" t="s">
        <v>43</v>
      </c>
      <c r="BD271" s="54" t="s">
        <v>43</v>
      </c>
      <c r="BE271" s="54" t="s">
        <v>43</v>
      </c>
      <c r="BF271" s="54" t="s">
        <v>43</v>
      </c>
      <c r="BG271" s="54" t="s">
        <v>41</v>
      </c>
      <c r="BH271" s="54" t="s">
        <v>43</v>
      </c>
      <c r="BI271" s="50">
        <f t="shared" si="594"/>
        <v>1</v>
      </c>
      <c r="BJ271" s="50" t="s">
        <v>53</v>
      </c>
      <c r="BK271" s="53">
        <v>0.83149852870428698</v>
      </c>
      <c r="BL271" s="53">
        <v>0.840051780765255</v>
      </c>
      <c r="BM271" s="53">
        <v>2.4536945846266698</v>
      </c>
      <c r="BN271" s="53">
        <v>1.8573873082821999</v>
      </c>
      <c r="BO271" s="53">
        <v>0.41048930716367399</v>
      </c>
      <c r="BP271" s="53">
        <v>0.39993526880577102</v>
      </c>
      <c r="BQ271" s="53">
        <v>0.83515826593662201</v>
      </c>
      <c r="BR271" s="53">
        <v>0.84255161739777595</v>
      </c>
      <c r="BS271" s="50" t="s">
        <v>43</v>
      </c>
      <c r="BT271" s="50" t="s">
        <v>43</v>
      </c>
      <c r="BU271" s="50" t="s">
        <v>43</v>
      </c>
      <c r="BV271" s="50" t="s">
        <v>43</v>
      </c>
      <c r="BW271" s="50" t="s">
        <v>43</v>
      </c>
      <c r="BX271" s="50" t="s">
        <v>43</v>
      </c>
      <c r="BY271" s="50" t="s">
        <v>41</v>
      </c>
      <c r="BZ271" s="50" t="s">
        <v>41</v>
      </c>
    </row>
    <row r="272" spans="1:78" s="50" customFormat="1" x14ac:dyDescent="0.3">
      <c r="A272" s="49">
        <v>14164900</v>
      </c>
      <c r="B272" s="50">
        <v>23772751</v>
      </c>
      <c r="C272" s="50" t="s">
        <v>9</v>
      </c>
      <c r="D272" s="63" t="s">
        <v>335</v>
      </c>
      <c r="E272" s="63" t="s">
        <v>330</v>
      </c>
      <c r="F272" s="58"/>
      <c r="G272" s="61">
        <v>0.83199999999999996</v>
      </c>
      <c r="H272" s="51" t="str">
        <f t="shared" si="578"/>
        <v>VG</v>
      </c>
      <c r="I272" s="51" t="str">
        <f t="shared" si="579"/>
        <v>G</v>
      </c>
      <c r="J272" s="51" t="str">
        <f t="shared" si="580"/>
        <v>VG</v>
      </c>
      <c r="K272" s="51" t="str">
        <f t="shared" si="581"/>
        <v>VG</v>
      </c>
      <c r="L272" s="103">
        <v>1.1999999999999999E-3</v>
      </c>
      <c r="M272" s="52" t="str">
        <f t="shared" si="582"/>
        <v>VG</v>
      </c>
      <c r="N272" s="51" t="str">
        <f t="shared" si="583"/>
        <v>G</v>
      </c>
      <c r="O272" s="51" t="str">
        <f t="shared" si="584"/>
        <v>VG</v>
      </c>
      <c r="P272" s="51" t="str">
        <f t="shared" si="585"/>
        <v>G</v>
      </c>
      <c r="Q272" s="51">
        <v>0.40899999999999997</v>
      </c>
      <c r="R272" s="51" t="str">
        <f t="shared" si="586"/>
        <v>VG</v>
      </c>
      <c r="S272" s="51" t="str">
        <f t="shared" si="587"/>
        <v>VG</v>
      </c>
      <c r="T272" s="51" t="str">
        <f t="shared" si="588"/>
        <v>VG</v>
      </c>
      <c r="U272" s="51" t="str">
        <f t="shared" si="589"/>
        <v>VG</v>
      </c>
      <c r="V272" s="51">
        <v>0.83299999999999996</v>
      </c>
      <c r="W272" s="51" t="str">
        <f t="shared" si="590"/>
        <v>G</v>
      </c>
      <c r="X272" s="51" t="str">
        <f t="shared" si="591"/>
        <v>G</v>
      </c>
      <c r="Y272" s="51" t="str">
        <f t="shared" si="592"/>
        <v>VG</v>
      </c>
      <c r="Z272" s="51" t="str">
        <f t="shared" si="593"/>
        <v>G</v>
      </c>
      <c r="AA272" s="53">
        <v>0.8296</v>
      </c>
      <c r="AB272" s="53">
        <v>0.770017181523593</v>
      </c>
      <c r="AC272" s="53">
        <v>4.1945904485044201</v>
      </c>
      <c r="AD272" s="53">
        <v>1.60133556975805</v>
      </c>
      <c r="AE272" s="53">
        <v>0.41282517201920899</v>
      </c>
      <c r="AF272" s="53">
        <v>0.47956523902010201</v>
      </c>
      <c r="AG272" s="53">
        <v>0.83981224617125405</v>
      </c>
      <c r="AH272" s="53">
        <v>0.77168278397218004</v>
      </c>
      <c r="AI272" s="54" t="s">
        <v>43</v>
      </c>
      <c r="AJ272" s="54" t="s">
        <v>41</v>
      </c>
      <c r="AK272" s="54" t="s">
        <v>43</v>
      </c>
      <c r="AL272" s="54" t="s">
        <v>43</v>
      </c>
      <c r="AM272" s="54" t="s">
        <v>43</v>
      </c>
      <c r="AN272" s="54" t="s">
        <v>43</v>
      </c>
      <c r="AO272" s="54" t="s">
        <v>41</v>
      </c>
      <c r="AP272" s="54" t="s">
        <v>41</v>
      </c>
      <c r="AR272" s="55" t="s">
        <v>53</v>
      </c>
      <c r="AS272" s="53">
        <v>0.84535320975234196</v>
      </c>
      <c r="AT272" s="53">
        <v>0.852362033202411</v>
      </c>
      <c r="AU272" s="53">
        <v>0.65503642042571297</v>
      </c>
      <c r="AV272" s="53">
        <v>0.70929549035220396</v>
      </c>
      <c r="AW272" s="53">
        <v>0.39325156102380399</v>
      </c>
      <c r="AX272" s="53">
        <v>0.38423686288224501</v>
      </c>
      <c r="AY272" s="53">
        <v>0.84908178687649805</v>
      </c>
      <c r="AZ272" s="53">
        <v>0.85623492331974904</v>
      </c>
      <c r="BA272" s="54" t="s">
        <v>43</v>
      </c>
      <c r="BB272" s="54" t="s">
        <v>43</v>
      </c>
      <c r="BC272" s="54" t="s">
        <v>43</v>
      </c>
      <c r="BD272" s="54" t="s">
        <v>43</v>
      </c>
      <c r="BE272" s="54" t="s">
        <v>43</v>
      </c>
      <c r="BF272" s="54" t="s">
        <v>43</v>
      </c>
      <c r="BG272" s="54" t="s">
        <v>41</v>
      </c>
      <c r="BH272" s="54" t="s">
        <v>43</v>
      </c>
      <c r="BI272" s="50">
        <f t="shared" si="594"/>
        <v>1</v>
      </c>
      <c r="BJ272" s="50" t="s">
        <v>53</v>
      </c>
      <c r="BK272" s="53">
        <v>0.83149852870428698</v>
      </c>
      <c r="BL272" s="53">
        <v>0.840051780765255</v>
      </c>
      <c r="BM272" s="53">
        <v>2.4536945846266698</v>
      </c>
      <c r="BN272" s="53">
        <v>1.8573873082821999</v>
      </c>
      <c r="BO272" s="53">
        <v>0.41048930716367399</v>
      </c>
      <c r="BP272" s="53">
        <v>0.39993526880577102</v>
      </c>
      <c r="BQ272" s="53">
        <v>0.83515826593662201</v>
      </c>
      <c r="BR272" s="53">
        <v>0.84255161739777595</v>
      </c>
      <c r="BS272" s="50" t="s">
        <v>43</v>
      </c>
      <c r="BT272" s="50" t="s">
        <v>43</v>
      </c>
      <c r="BU272" s="50" t="s">
        <v>43</v>
      </c>
      <c r="BV272" s="50" t="s">
        <v>43</v>
      </c>
      <c r="BW272" s="50" t="s">
        <v>43</v>
      </c>
      <c r="BX272" s="50" t="s">
        <v>43</v>
      </c>
      <c r="BY272" s="50" t="s">
        <v>41</v>
      </c>
      <c r="BZ272" s="50" t="s">
        <v>41</v>
      </c>
    </row>
    <row r="273" spans="1:78" s="50" customFormat="1" x14ac:dyDescent="0.3">
      <c r="A273" s="49">
        <v>14164900</v>
      </c>
      <c r="B273" s="50">
        <v>23772751</v>
      </c>
      <c r="C273" s="50" t="s">
        <v>9</v>
      </c>
      <c r="D273" s="63" t="s">
        <v>335</v>
      </c>
      <c r="E273" s="63" t="s">
        <v>336</v>
      </c>
      <c r="F273" s="58"/>
      <c r="G273" s="61">
        <v>0.82299999999999995</v>
      </c>
      <c r="H273" s="51" t="str">
        <f t="shared" si="578"/>
        <v>VG</v>
      </c>
      <c r="I273" s="51" t="str">
        <f t="shared" si="579"/>
        <v>G</v>
      </c>
      <c r="J273" s="51" t="str">
        <f t="shared" si="580"/>
        <v>VG</v>
      </c>
      <c r="K273" s="51" t="str">
        <f t="shared" si="581"/>
        <v>VG</v>
      </c>
      <c r="L273" s="103">
        <v>4.0000000000000002E-4</v>
      </c>
      <c r="M273" s="52" t="str">
        <f t="shared" si="582"/>
        <v>VG</v>
      </c>
      <c r="N273" s="51" t="str">
        <f t="shared" si="583"/>
        <v>G</v>
      </c>
      <c r="O273" s="51" t="str">
        <f t="shared" si="584"/>
        <v>VG</v>
      </c>
      <c r="P273" s="51" t="str">
        <f t="shared" si="585"/>
        <v>G</v>
      </c>
      <c r="Q273" s="51">
        <v>0.42099999999999999</v>
      </c>
      <c r="R273" s="51" t="str">
        <f t="shared" si="586"/>
        <v>VG</v>
      </c>
      <c r="S273" s="51" t="str">
        <f t="shared" si="587"/>
        <v>VG</v>
      </c>
      <c r="T273" s="51" t="str">
        <f t="shared" si="588"/>
        <v>VG</v>
      </c>
      <c r="U273" s="51" t="str">
        <f t="shared" si="589"/>
        <v>VG</v>
      </c>
      <c r="V273" s="51">
        <v>0.82399999999999995</v>
      </c>
      <c r="W273" s="51" t="str">
        <f t="shared" si="590"/>
        <v>G</v>
      </c>
      <c r="X273" s="51" t="str">
        <f t="shared" si="591"/>
        <v>G</v>
      </c>
      <c r="Y273" s="51" t="str">
        <f t="shared" si="592"/>
        <v>VG</v>
      </c>
      <c r="Z273" s="51" t="str">
        <f t="shared" si="593"/>
        <v>G</v>
      </c>
      <c r="AA273" s="53">
        <v>0.8296</v>
      </c>
      <c r="AB273" s="53">
        <v>0.770017181523593</v>
      </c>
      <c r="AC273" s="53">
        <v>4.1945904485044201</v>
      </c>
      <c r="AD273" s="53">
        <v>1.60133556975805</v>
      </c>
      <c r="AE273" s="53">
        <v>0.41282517201920899</v>
      </c>
      <c r="AF273" s="53">
        <v>0.47956523902010201</v>
      </c>
      <c r="AG273" s="53">
        <v>0.83981224617125405</v>
      </c>
      <c r="AH273" s="53">
        <v>0.77168278397218004</v>
      </c>
      <c r="AI273" s="54" t="s">
        <v>43</v>
      </c>
      <c r="AJ273" s="54" t="s">
        <v>41</v>
      </c>
      <c r="AK273" s="54" t="s">
        <v>43</v>
      </c>
      <c r="AL273" s="54" t="s">
        <v>43</v>
      </c>
      <c r="AM273" s="54" t="s">
        <v>43</v>
      </c>
      <c r="AN273" s="54" t="s">
        <v>43</v>
      </c>
      <c r="AO273" s="54" t="s">
        <v>41</v>
      </c>
      <c r="AP273" s="54" t="s">
        <v>41</v>
      </c>
      <c r="AR273" s="55" t="s">
        <v>53</v>
      </c>
      <c r="AS273" s="53">
        <v>0.84535320975234196</v>
      </c>
      <c r="AT273" s="53">
        <v>0.852362033202411</v>
      </c>
      <c r="AU273" s="53">
        <v>0.65503642042571297</v>
      </c>
      <c r="AV273" s="53">
        <v>0.70929549035220396</v>
      </c>
      <c r="AW273" s="53">
        <v>0.39325156102380399</v>
      </c>
      <c r="AX273" s="53">
        <v>0.38423686288224501</v>
      </c>
      <c r="AY273" s="53">
        <v>0.84908178687649805</v>
      </c>
      <c r="AZ273" s="53">
        <v>0.85623492331974904</v>
      </c>
      <c r="BA273" s="54" t="s">
        <v>43</v>
      </c>
      <c r="BB273" s="54" t="s">
        <v>43</v>
      </c>
      <c r="BC273" s="54" t="s">
        <v>43</v>
      </c>
      <c r="BD273" s="54" t="s">
        <v>43</v>
      </c>
      <c r="BE273" s="54" t="s">
        <v>43</v>
      </c>
      <c r="BF273" s="54" t="s">
        <v>43</v>
      </c>
      <c r="BG273" s="54" t="s">
        <v>41</v>
      </c>
      <c r="BH273" s="54" t="s">
        <v>43</v>
      </c>
      <c r="BI273" s="50">
        <f t="shared" si="594"/>
        <v>1</v>
      </c>
      <c r="BJ273" s="50" t="s">
        <v>53</v>
      </c>
      <c r="BK273" s="53">
        <v>0.83149852870428698</v>
      </c>
      <c r="BL273" s="53">
        <v>0.840051780765255</v>
      </c>
      <c r="BM273" s="53">
        <v>2.4536945846266698</v>
      </c>
      <c r="BN273" s="53">
        <v>1.8573873082821999</v>
      </c>
      <c r="BO273" s="53">
        <v>0.41048930716367399</v>
      </c>
      <c r="BP273" s="53">
        <v>0.39993526880577102</v>
      </c>
      <c r="BQ273" s="53">
        <v>0.83515826593662201</v>
      </c>
      <c r="BR273" s="53">
        <v>0.84255161739777595</v>
      </c>
      <c r="BS273" s="50" t="s">
        <v>43</v>
      </c>
      <c r="BT273" s="50" t="s">
        <v>43</v>
      </c>
      <c r="BU273" s="50" t="s">
        <v>43</v>
      </c>
      <c r="BV273" s="50" t="s">
        <v>43</v>
      </c>
      <c r="BW273" s="50" t="s">
        <v>43</v>
      </c>
      <c r="BX273" s="50" t="s">
        <v>43</v>
      </c>
      <c r="BY273" s="50" t="s">
        <v>41</v>
      </c>
      <c r="BZ273" s="50" t="s">
        <v>41</v>
      </c>
    </row>
    <row r="274" spans="1:78" s="50" customFormat="1" x14ac:dyDescent="0.3">
      <c r="A274" s="49">
        <v>14164900</v>
      </c>
      <c r="B274" s="50">
        <v>23772751</v>
      </c>
      <c r="C274" s="50" t="s">
        <v>9</v>
      </c>
      <c r="D274" s="63" t="s">
        <v>509</v>
      </c>
      <c r="E274" s="63" t="s">
        <v>510</v>
      </c>
      <c r="F274" s="58"/>
      <c r="G274" s="61">
        <v>0.83199999999999996</v>
      </c>
      <c r="H274" s="51" t="str">
        <f t="shared" ref="H274" si="595">IF(G274&gt;0.8,"VG",IF(G274&gt;0.7,"G",IF(G274&gt;0.45,"S","NS")))</f>
        <v>VG</v>
      </c>
      <c r="I274" s="51" t="str">
        <f t="shared" ref="I274" si="596">AJ274</f>
        <v>G</v>
      </c>
      <c r="J274" s="51" t="str">
        <f t="shared" ref="J274" si="597">BB274</f>
        <v>VG</v>
      </c>
      <c r="K274" s="51" t="str">
        <f t="shared" ref="K274" si="598">BT274</f>
        <v>VG</v>
      </c>
      <c r="L274" s="103">
        <v>1.1999999999999999E-3</v>
      </c>
      <c r="M274" s="52" t="str">
        <f t="shared" ref="M274" si="599">IF(ABS(L274)&lt;5%,"VG",IF(ABS(L274)&lt;10%,"G",IF(ABS(L274)&lt;15%,"S","NS")))</f>
        <v>VG</v>
      </c>
      <c r="N274" s="51" t="str">
        <f t="shared" ref="N274" si="600">AO274</f>
        <v>G</v>
      </c>
      <c r="O274" s="51" t="str">
        <f t="shared" ref="O274" si="601">BD274</f>
        <v>VG</v>
      </c>
      <c r="P274" s="51" t="str">
        <f t="shared" ref="P274" si="602">BY274</f>
        <v>G</v>
      </c>
      <c r="Q274" s="51">
        <v>0.40899999999999997</v>
      </c>
      <c r="R274" s="51" t="str">
        <f t="shared" ref="R274" si="603">IF(Q274&lt;=0.5,"VG",IF(Q274&lt;=0.6,"G",IF(Q274&lt;=0.7,"S","NS")))</f>
        <v>VG</v>
      </c>
      <c r="S274" s="51" t="str">
        <f t="shared" ref="S274" si="604">AN274</f>
        <v>VG</v>
      </c>
      <c r="T274" s="51" t="str">
        <f t="shared" ref="T274" si="605">BF274</f>
        <v>VG</v>
      </c>
      <c r="U274" s="51" t="str">
        <f t="shared" ref="U274" si="606">BX274</f>
        <v>VG</v>
      </c>
      <c r="V274" s="51">
        <v>0.83299999999999996</v>
      </c>
      <c r="W274" s="51" t="str">
        <f t="shared" ref="W274" si="607">IF(V274&gt;0.85,"VG",IF(V274&gt;0.75,"G",IF(V274&gt;0.6,"S","NS")))</f>
        <v>G</v>
      </c>
      <c r="X274" s="51" t="str">
        <f t="shared" ref="X274" si="608">AP274</f>
        <v>G</v>
      </c>
      <c r="Y274" s="51" t="str">
        <f t="shared" ref="Y274" si="609">BH274</f>
        <v>VG</v>
      </c>
      <c r="Z274" s="51" t="str">
        <f t="shared" ref="Z274" si="610">BZ274</f>
        <v>G</v>
      </c>
      <c r="AA274" s="53">
        <v>0.8296</v>
      </c>
      <c r="AB274" s="53">
        <v>0.770017181523593</v>
      </c>
      <c r="AC274" s="53">
        <v>4.1945904485044201</v>
      </c>
      <c r="AD274" s="53">
        <v>1.60133556975805</v>
      </c>
      <c r="AE274" s="53">
        <v>0.41282517201920899</v>
      </c>
      <c r="AF274" s="53">
        <v>0.47956523902010201</v>
      </c>
      <c r="AG274" s="53">
        <v>0.83981224617125405</v>
      </c>
      <c r="AH274" s="53">
        <v>0.77168278397218004</v>
      </c>
      <c r="AI274" s="54" t="s">
        <v>43</v>
      </c>
      <c r="AJ274" s="54" t="s">
        <v>41</v>
      </c>
      <c r="AK274" s="54" t="s">
        <v>43</v>
      </c>
      <c r="AL274" s="54" t="s">
        <v>43</v>
      </c>
      <c r="AM274" s="54" t="s">
        <v>43</v>
      </c>
      <c r="AN274" s="54" t="s">
        <v>43</v>
      </c>
      <c r="AO274" s="54" t="s">
        <v>41</v>
      </c>
      <c r="AP274" s="54" t="s">
        <v>41</v>
      </c>
      <c r="AR274" s="55" t="s">
        <v>53</v>
      </c>
      <c r="AS274" s="53">
        <v>0.84535320975234196</v>
      </c>
      <c r="AT274" s="53">
        <v>0.852362033202411</v>
      </c>
      <c r="AU274" s="53">
        <v>0.65503642042571297</v>
      </c>
      <c r="AV274" s="53">
        <v>0.70929549035220396</v>
      </c>
      <c r="AW274" s="53">
        <v>0.39325156102380399</v>
      </c>
      <c r="AX274" s="53">
        <v>0.38423686288224501</v>
      </c>
      <c r="AY274" s="53">
        <v>0.84908178687649805</v>
      </c>
      <c r="AZ274" s="53">
        <v>0.85623492331974904</v>
      </c>
      <c r="BA274" s="54" t="s">
        <v>43</v>
      </c>
      <c r="BB274" s="54" t="s">
        <v>43</v>
      </c>
      <c r="BC274" s="54" t="s">
        <v>43</v>
      </c>
      <c r="BD274" s="54" t="s">
        <v>43</v>
      </c>
      <c r="BE274" s="54" t="s">
        <v>43</v>
      </c>
      <c r="BF274" s="54" t="s">
        <v>43</v>
      </c>
      <c r="BG274" s="54" t="s">
        <v>41</v>
      </c>
      <c r="BH274" s="54" t="s">
        <v>43</v>
      </c>
      <c r="BI274" s="50">
        <f t="shared" ref="BI274" si="611">IF(BJ274=AR274,1,0)</f>
        <v>1</v>
      </c>
      <c r="BJ274" s="50" t="s">
        <v>53</v>
      </c>
      <c r="BK274" s="53">
        <v>0.83149852870428698</v>
      </c>
      <c r="BL274" s="53">
        <v>0.840051780765255</v>
      </c>
      <c r="BM274" s="53">
        <v>2.4536945846266698</v>
      </c>
      <c r="BN274" s="53">
        <v>1.8573873082821999</v>
      </c>
      <c r="BO274" s="53">
        <v>0.41048930716367399</v>
      </c>
      <c r="BP274" s="53">
        <v>0.39993526880577102</v>
      </c>
      <c r="BQ274" s="53">
        <v>0.83515826593662201</v>
      </c>
      <c r="BR274" s="53">
        <v>0.84255161739777595</v>
      </c>
      <c r="BS274" s="50" t="s">
        <v>43</v>
      </c>
      <c r="BT274" s="50" t="s">
        <v>43</v>
      </c>
      <c r="BU274" s="50" t="s">
        <v>43</v>
      </c>
      <c r="BV274" s="50" t="s">
        <v>43</v>
      </c>
      <c r="BW274" s="50" t="s">
        <v>43</v>
      </c>
      <c r="BX274" s="50" t="s">
        <v>43</v>
      </c>
      <c r="BY274" s="50" t="s">
        <v>41</v>
      </c>
      <c r="BZ274" s="50" t="s">
        <v>41</v>
      </c>
    </row>
    <row r="275" spans="1:78" s="50" customFormat="1" x14ac:dyDescent="0.3">
      <c r="A275" s="49">
        <v>14164900</v>
      </c>
      <c r="B275" s="50">
        <v>23772751</v>
      </c>
      <c r="C275" s="50" t="s">
        <v>9</v>
      </c>
      <c r="D275" s="63" t="s">
        <v>508</v>
      </c>
      <c r="E275" s="63" t="s">
        <v>510</v>
      </c>
      <c r="F275" s="58"/>
      <c r="G275" s="61">
        <v>0.83199999999999996</v>
      </c>
      <c r="H275" s="51" t="str">
        <f t="shared" ref="H275" si="612">IF(G275&gt;0.8,"VG",IF(G275&gt;0.7,"G",IF(G275&gt;0.45,"S","NS")))</f>
        <v>VG</v>
      </c>
      <c r="I275" s="51" t="str">
        <f t="shared" ref="I275" si="613">AJ275</f>
        <v>G</v>
      </c>
      <c r="J275" s="51" t="str">
        <f t="shared" ref="J275" si="614">BB275</f>
        <v>VG</v>
      </c>
      <c r="K275" s="51" t="str">
        <f t="shared" ref="K275" si="615">BT275</f>
        <v>VG</v>
      </c>
      <c r="L275" s="103">
        <v>1.1999999999999999E-3</v>
      </c>
      <c r="M275" s="52" t="str">
        <f t="shared" ref="M275" si="616">IF(ABS(L275)&lt;5%,"VG",IF(ABS(L275)&lt;10%,"G",IF(ABS(L275)&lt;15%,"S","NS")))</f>
        <v>VG</v>
      </c>
      <c r="N275" s="51" t="str">
        <f t="shared" ref="N275" si="617">AO275</f>
        <v>G</v>
      </c>
      <c r="O275" s="51" t="str">
        <f t="shared" ref="O275" si="618">BD275</f>
        <v>VG</v>
      </c>
      <c r="P275" s="51" t="str">
        <f t="shared" ref="P275" si="619">BY275</f>
        <v>G</v>
      </c>
      <c r="Q275" s="51">
        <v>0.40899999999999997</v>
      </c>
      <c r="R275" s="51" t="str">
        <f t="shared" ref="R275" si="620">IF(Q275&lt;=0.5,"VG",IF(Q275&lt;=0.6,"G",IF(Q275&lt;=0.7,"S","NS")))</f>
        <v>VG</v>
      </c>
      <c r="S275" s="51" t="str">
        <f t="shared" ref="S275" si="621">AN275</f>
        <v>VG</v>
      </c>
      <c r="T275" s="51" t="str">
        <f t="shared" ref="T275" si="622">BF275</f>
        <v>VG</v>
      </c>
      <c r="U275" s="51" t="str">
        <f t="shared" ref="U275" si="623">BX275</f>
        <v>VG</v>
      </c>
      <c r="V275" s="51">
        <v>0.83299999999999996</v>
      </c>
      <c r="W275" s="51" t="str">
        <f t="shared" ref="W275" si="624">IF(V275&gt;0.85,"VG",IF(V275&gt;0.75,"G",IF(V275&gt;0.6,"S","NS")))</f>
        <v>G</v>
      </c>
      <c r="X275" s="51" t="str">
        <f t="shared" ref="X275" si="625">AP275</f>
        <v>G</v>
      </c>
      <c r="Y275" s="51" t="str">
        <f t="shared" ref="Y275" si="626">BH275</f>
        <v>VG</v>
      </c>
      <c r="Z275" s="51" t="str">
        <f t="shared" ref="Z275" si="627">BZ275</f>
        <v>G</v>
      </c>
      <c r="AA275" s="53">
        <v>0.8296</v>
      </c>
      <c r="AB275" s="53">
        <v>0.770017181523593</v>
      </c>
      <c r="AC275" s="53">
        <v>4.1945904485044201</v>
      </c>
      <c r="AD275" s="53">
        <v>1.60133556975805</v>
      </c>
      <c r="AE275" s="53">
        <v>0.41282517201920899</v>
      </c>
      <c r="AF275" s="53">
        <v>0.47956523902010201</v>
      </c>
      <c r="AG275" s="53">
        <v>0.83981224617125405</v>
      </c>
      <c r="AH275" s="53">
        <v>0.77168278397218004</v>
      </c>
      <c r="AI275" s="54" t="s">
        <v>43</v>
      </c>
      <c r="AJ275" s="54" t="s">
        <v>41</v>
      </c>
      <c r="AK275" s="54" t="s">
        <v>43</v>
      </c>
      <c r="AL275" s="54" t="s">
        <v>43</v>
      </c>
      <c r="AM275" s="54" t="s">
        <v>43</v>
      </c>
      <c r="AN275" s="54" t="s">
        <v>43</v>
      </c>
      <c r="AO275" s="54" t="s">
        <v>41</v>
      </c>
      <c r="AP275" s="54" t="s">
        <v>41</v>
      </c>
      <c r="AR275" s="55" t="s">
        <v>53</v>
      </c>
      <c r="AS275" s="53">
        <v>0.84535320975234196</v>
      </c>
      <c r="AT275" s="53">
        <v>0.852362033202411</v>
      </c>
      <c r="AU275" s="53">
        <v>0.65503642042571297</v>
      </c>
      <c r="AV275" s="53">
        <v>0.70929549035220396</v>
      </c>
      <c r="AW275" s="53">
        <v>0.39325156102380399</v>
      </c>
      <c r="AX275" s="53">
        <v>0.38423686288224501</v>
      </c>
      <c r="AY275" s="53">
        <v>0.84908178687649805</v>
      </c>
      <c r="AZ275" s="53">
        <v>0.85623492331974904</v>
      </c>
      <c r="BA275" s="54" t="s">
        <v>43</v>
      </c>
      <c r="BB275" s="54" t="s">
        <v>43</v>
      </c>
      <c r="BC275" s="54" t="s">
        <v>43</v>
      </c>
      <c r="BD275" s="54" t="s">
        <v>43</v>
      </c>
      <c r="BE275" s="54" t="s">
        <v>43</v>
      </c>
      <c r="BF275" s="54" t="s">
        <v>43</v>
      </c>
      <c r="BG275" s="54" t="s">
        <v>41</v>
      </c>
      <c r="BH275" s="54" t="s">
        <v>43</v>
      </c>
      <c r="BI275" s="50">
        <f t="shared" ref="BI275" si="628">IF(BJ275=AR275,1,0)</f>
        <v>1</v>
      </c>
      <c r="BJ275" s="50" t="s">
        <v>53</v>
      </c>
      <c r="BK275" s="53">
        <v>0.83149852870428698</v>
      </c>
      <c r="BL275" s="53">
        <v>0.840051780765255</v>
      </c>
      <c r="BM275" s="53">
        <v>2.4536945846266698</v>
      </c>
      <c r="BN275" s="53">
        <v>1.8573873082821999</v>
      </c>
      <c r="BO275" s="53">
        <v>0.41048930716367399</v>
      </c>
      <c r="BP275" s="53">
        <v>0.39993526880577102</v>
      </c>
      <c r="BQ275" s="53">
        <v>0.83515826593662201</v>
      </c>
      <c r="BR275" s="53">
        <v>0.84255161739777595</v>
      </c>
      <c r="BS275" s="50" t="s">
        <v>43</v>
      </c>
      <c r="BT275" s="50" t="s">
        <v>43</v>
      </c>
      <c r="BU275" s="50" t="s">
        <v>43</v>
      </c>
      <c r="BV275" s="50" t="s">
        <v>43</v>
      </c>
      <c r="BW275" s="50" t="s">
        <v>43</v>
      </c>
      <c r="BX275" s="50" t="s">
        <v>43</v>
      </c>
      <c r="BY275" s="50" t="s">
        <v>41</v>
      </c>
      <c r="BZ275" s="50" t="s">
        <v>41</v>
      </c>
    </row>
    <row r="276" spans="1:78" s="50" customFormat="1" x14ac:dyDescent="0.3">
      <c r="A276" s="49">
        <v>14164900</v>
      </c>
      <c r="B276" s="50">
        <v>23772751</v>
      </c>
      <c r="C276" s="50" t="s">
        <v>9</v>
      </c>
      <c r="D276" s="63" t="s">
        <v>531</v>
      </c>
      <c r="E276" s="63" t="s">
        <v>510</v>
      </c>
      <c r="F276" s="58"/>
      <c r="G276" s="61">
        <v>0.83199999999999996</v>
      </c>
      <c r="H276" s="51" t="str">
        <f t="shared" ref="H276" si="629">IF(G276&gt;0.8,"VG",IF(G276&gt;0.7,"G",IF(G276&gt;0.45,"S","NS")))</f>
        <v>VG</v>
      </c>
      <c r="I276" s="51" t="str">
        <f t="shared" ref="I276" si="630">AJ276</f>
        <v>G</v>
      </c>
      <c r="J276" s="51" t="str">
        <f t="shared" ref="J276" si="631">BB276</f>
        <v>VG</v>
      </c>
      <c r="K276" s="51" t="str">
        <f t="shared" ref="K276" si="632">BT276</f>
        <v>VG</v>
      </c>
      <c r="L276" s="103">
        <v>1.1000000000000001E-3</v>
      </c>
      <c r="M276" s="52" t="str">
        <f t="shared" ref="M276" si="633">IF(ABS(L276)&lt;5%,"VG",IF(ABS(L276)&lt;10%,"G",IF(ABS(L276)&lt;15%,"S","NS")))</f>
        <v>VG</v>
      </c>
      <c r="N276" s="51" t="str">
        <f t="shared" ref="N276" si="634">AO276</f>
        <v>G</v>
      </c>
      <c r="O276" s="51" t="str">
        <f t="shared" ref="O276" si="635">BD276</f>
        <v>VG</v>
      </c>
      <c r="P276" s="51" t="str">
        <f t="shared" ref="P276" si="636">BY276</f>
        <v>G</v>
      </c>
      <c r="Q276" s="51">
        <v>0.40899999999999997</v>
      </c>
      <c r="R276" s="51" t="str">
        <f t="shared" ref="R276" si="637">IF(Q276&lt;=0.5,"VG",IF(Q276&lt;=0.6,"G",IF(Q276&lt;=0.7,"S","NS")))</f>
        <v>VG</v>
      </c>
      <c r="S276" s="51" t="str">
        <f t="shared" ref="S276" si="638">AN276</f>
        <v>VG</v>
      </c>
      <c r="T276" s="51" t="str">
        <f t="shared" ref="T276" si="639">BF276</f>
        <v>VG</v>
      </c>
      <c r="U276" s="51" t="str">
        <f t="shared" ref="U276" si="640">BX276</f>
        <v>VG</v>
      </c>
      <c r="V276" s="51">
        <v>0.83299999999999996</v>
      </c>
      <c r="W276" s="51" t="str">
        <f t="shared" ref="W276" si="641">IF(V276&gt;0.85,"VG",IF(V276&gt;0.75,"G",IF(V276&gt;0.6,"S","NS")))</f>
        <v>G</v>
      </c>
      <c r="X276" s="51" t="str">
        <f t="shared" ref="X276" si="642">AP276</f>
        <v>G</v>
      </c>
      <c r="Y276" s="51" t="str">
        <f t="shared" ref="Y276" si="643">BH276</f>
        <v>VG</v>
      </c>
      <c r="Z276" s="51" t="str">
        <f t="shared" ref="Z276" si="644">BZ276</f>
        <v>G</v>
      </c>
      <c r="AA276" s="53">
        <v>0.8296</v>
      </c>
      <c r="AB276" s="53">
        <v>0.770017181523593</v>
      </c>
      <c r="AC276" s="53">
        <v>4.1945904485044201</v>
      </c>
      <c r="AD276" s="53">
        <v>1.60133556975805</v>
      </c>
      <c r="AE276" s="53">
        <v>0.41282517201920899</v>
      </c>
      <c r="AF276" s="53">
        <v>0.47956523902010201</v>
      </c>
      <c r="AG276" s="53">
        <v>0.83981224617125405</v>
      </c>
      <c r="AH276" s="53">
        <v>0.77168278397218004</v>
      </c>
      <c r="AI276" s="54" t="s">
        <v>43</v>
      </c>
      <c r="AJ276" s="54" t="s">
        <v>41</v>
      </c>
      <c r="AK276" s="54" t="s">
        <v>43</v>
      </c>
      <c r="AL276" s="54" t="s">
        <v>43</v>
      </c>
      <c r="AM276" s="54" t="s">
        <v>43</v>
      </c>
      <c r="AN276" s="54" t="s">
        <v>43</v>
      </c>
      <c r="AO276" s="54" t="s">
        <v>41</v>
      </c>
      <c r="AP276" s="54" t="s">
        <v>41</v>
      </c>
      <c r="AR276" s="55" t="s">
        <v>53</v>
      </c>
      <c r="AS276" s="53">
        <v>0.84535320975234196</v>
      </c>
      <c r="AT276" s="53">
        <v>0.852362033202411</v>
      </c>
      <c r="AU276" s="53">
        <v>0.65503642042571297</v>
      </c>
      <c r="AV276" s="53">
        <v>0.70929549035220396</v>
      </c>
      <c r="AW276" s="53">
        <v>0.39325156102380399</v>
      </c>
      <c r="AX276" s="53">
        <v>0.38423686288224501</v>
      </c>
      <c r="AY276" s="53">
        <v>0.84908178687649805</v>
      </c>
      <c r="AZ276" s="53">
        <v>0.85623492331974904</v>
      </c>
      <c r="BA276" s="54" t="s">
        <v>43</v>
      </c>
      <c r="BB276" s="54" t="s">
        <v>43</v>
      </c>
      <c r="BC276" s="54" t="s">
        <v>43</v>
      </c>
      <c r="BD276" s="54" t="s">
        <v>43</v>
      </c>
      <c r="BE276" s="54" t="s">
        <v>43</v>
      </c>
      <c r="BF276" s="54" t="s">
        <v>43</v>
      </c>
      <c r="BG276" s="54" t="s">
        <v>41</v>
      </c>
      <c r="BH276" s="54" t="s">
        <v>43</v>
      </c>
      <c r="BI276" s="50">
        <f t="shared" ref="BI276" si="645">IF(BJ276=AR276,1,0)</f>
        <v>1</v>
      </c>
      <c r="BJ276" s="50" t="s">
        <v>53</v>
      </c>
      <c r="BK276" s="53">
        <v>0.83149852870428698</v>
      </c>
      <c r="BL276" s="53">
        <v>0.840051780765255</v>
      </c>
      <c r="BM276" s="53">
        <v>2.4536945846266698</v>
      </c>
      <c r="BN276" s="53">
        <v>1.8573873082821999</v>
      </c>
      <c r="BO276" s="53">
        <v>0.41048930716367399</v>
      </c>
      <c r="BP276" s="53">
        <v>0.39993526880577102</v>
      </c>
      <c r="BQ276" s="53">
        <v>0.83515826593662201</v>
      </c>
      <c r="BR276" s="53">
        <v>0.84255161739777595</v>
      </c>
      <c r="BS276" s="50" t="s">
        <v>43</v>
      </c>
      <c r="BT276" s="50" t="s">
        <v>43</v>
      </c>
      <c r="BU276" s="50" t="s">
        <v>43</v>
      </c>
      <c r="BV276" s="50" t="s">
        <v>43</v>
      </c>
      <c r="BW276" s="50" t="s">
        <v>43</v>
      </c>
      <c r="BX276" s="50" t="s">
        <v>43</v>
      </c>
      <c r="BY276" s="50" t="s">
        <v>41</v>
      </c>
      <c r="BZ276" s="50" t="s">
        <v>41</v>
      </c>
    </row>
    <row r="277" spans="1:78" s="50" customFormat="1" x14ac:dyDescent="0.3">
      <c r="A277" s="49">
        <v>14164900</v>
      </c>
      <c r="B277" s="50">
        <v>23772751</v>
      </c>
      <c r="C277" s="50" t="s">
        <v>9</v>
      </c>
      <c r="D277" s="63" t="s">
        <v>531</v>
      </c>
      <c r="E277" s="63" t="s">
        <v>533</v>
      </c>
      <c r="F277" s="58"/>
      <c r="G277" s="61">
        <v>0.87450000000000006</v>
      </c>
      <c r="H277" s="51" t="str">
        <f t="shared" ref="H277:H278" si="646">IF(G277&gt;0.8,"VG",IF(G277&gt;0.7,"G",IF(G277&gt;0.45,"S","NS")))</f>
        <v>VG</v>
      </c>
      <c r="I277" s="51" t="str">
        <f t="shared" ref="I277:I278" si="647">AJ277</f>
        <v>G</v>
      </c>
      <c r="J277" s="51" t="str">
        <f t="shared" ref="J277:J278" si="648">BB277</f>
        <v>VG</v>
      </c>
      <c r="K277" s="51" t="str">
        <f t="shared" ref="K277:K278" si="649">BT277</f>
        <v>VG</v>
      </c>
      <c r="L277" s="103">
        <v>-2.93E-2</v>
      </c>
      <c r="M277" s="52" t="str">
        <f t="shared" ref="M277:M278" si="650">IF(ABS(L277)&lt;5%,"VG",IF(ABS(L277)&lt;10%,"G",IF(ABS(L277)&lt;15%,"S","NS")))</f>
        <v>VG</v>
      </c>
      <c r="N277" s="51" t="str">
        <f t="shared" ref="N277:N278" si="651">AO277</f>
        <v>G</v>
      </c>
      <c r="O277" s="51" t="str">
        <f t="shared" ref="O277:O278" si="652">BD277</f>
        <v>VG</v>
      </c>
      <c r="P277" s="51" t="str">
        <f t="shared" ref="P277:P278" si="653">BY277</f>
        <v>G</v>
      </c>
      <c r="Q277" s="51">
        <v>0.35399999999999998</v>
      </c>
      <c r="R277" s="51" t="str">
        <f t="shared" ref="R277:R278" si="654">IF(Q277&lt;=0.5,"VG",IF(Q277&lt;=0.6,"G",IF(Q277&lt;=0.7,"S","NS")))</f>
        <v>VG</v>
      </c>
      <c r="S277" s="51" t="str">
        <f t="shared" ref="S277:S278" si="655">AN277</f>
        <v>VG</v>
      </c>
      <c r="T277" s="51" t="str">
        <f t="shared" ref="T277:T278" si="656">BF277</f>
        <v>VG</v>
      </c>
      <c r="U277" s="51" t="str">
        <f t="shared" ref="U277:U278" si="657">BX277</f>
        <v>VG</v>
      </c>
      <c r="V277" s="51">
        <v>0.8841</v>
      </c>
      <c r="W277" s="51" t="str">
        <f t="shared" ref="W277:W278" si="658">IF(V277&gt;0.85,"VG",IF(V277&gt;0.75,"G",IF(V277&gt;0.6,"S","NS")))</f>
        <v>VG</v>
      </c>
      <c r="X277" s="51" t="str">
        <f t="shared" ref="X277:X278" si="659">AP277</f>
        <v>G</v>
      </c>
      <c r="Y277" s="51" t="str">
        <f t="shared" ref="Y277:Y278" si="660">BH277</f>
        <v>VG</v>
      </c>
      <c r="Z277" s="51" t="str">
        <f t="shared" ref="Z277:Z278" si="661">BZ277</f>
        <v>G</v>
      </c>
      <c r="AA277" s="53">
        <v>0.8296</v>
      </c>
      <c r="AB277" s="53">
        <v>0.770017181523593</v>
      </c>
      <c r="AC277" s="53">
        <v>4.1945904485044201</v>
      </c>
      <c r="AD277" s="53">
        <v>1.60133556975805</v>
      </c>
      <c r="AE277" s="53">
        <v>0.41282517201920899</v>
      </c>
      <c r="AF277" s="53">
        <v>0.47956523902010201</v>
      </c>
      <c r="AG277" s="53">
        <v>0.83981224617125405</v>
      </c>
      <c r="AH277" s="53">
        <v>0.77168278397218004</v>
      </c>
      <c r="AI277" s="54" t="s">
        <v>43</v>
      </c>
      <c r="AJ277" s="54" t="s">
        <v>41</v>
      </c>
      <c r="AK277" s="54" t="s">
        <v>43</v>
      </c>
      <c r="AL277" s="54" t="s">
        <v>43</v>
      </c>
      <c r="AM277" s="54" t="s">
        <v>43</v>
      </c>
      <c r="AN277" s="54" t="s">
        <v>43</v>
      </c>
      <c r="AO277" s="54" t="s">
        <v>41</v>
      </c>
      <c r="AP277" s="54" t="s">
        <v>41</v>
      </c>
      <c r="AR277" s="55" t="s">
        <v>53</v>
      </c>
      <c r="AS277" s="53">
        <v>0.84535320975234196</v>
      </c>
      <c r="AT277" s="53">
        <v>0.852362033202411</v>
      </c>
      <c r="AU277" s="53">
        <v>0.65503642042571297</v>
      </c>
      <c r="AV277" s="53">
        <v>0.70929549035220396</v>
      </c>
      <c r="AW277" s="53">
        <v>0.39325156102380399</v>
      </c>
      <c r="AX277" s="53">
        <v>0.38423686288224501</v>
      </c>
      <c r="AY277" s="53">
        <v>0.84908178687649805</v>
      </c>
      <c r="AZ277" s="53">
        <v>0.85623492331974904</v>
      </c>
      <c r="BA277" s="54" t="s">
        <v>43</v>
      </c>
      <c r="BB277" s="54" t="s">
        <v>43</v>
      </c>
      <c r="BC277" s="54" t="s">
        <v>43</v>
      </c>
      <c r="BD277" s="54" t="s">
        <v>43</v>
      </c>
      <c r="BE277" s="54" t="s">
        <v>43</v>
      </c>
      <c r="BF277" s="54" t="s">
        <v>43</v>
      </c>
      <c r="BG277" s="54" t="s">
        <v>41</v>
      </c>
      <c r="BH277" s="54" t="s">
        <v>43</v>
      </c>
      <c r="BI277" s="50">
        <f t="shared" ref="BI277:BI278" si="662">IF(BJ277=AR277,1,0)</f>
        <v>1</v>
      </c>
      <c r="BJ277" s="50" t="s">
        <v>53</v>
      </c>
      <c r="BK277" s="53">
        <v>0.83149852870428698</v>
      </c>
      <c r="BL277" s="53">
        <v>0.840051780765255</v>
      </c>
      <c r="BM277" s="53">
        <v>2.4536945846266698</v>
      </c>
      <c r="BN277" s="53">
        <v>1.8573873082821999</v>
      </c>
      <c r="BO277" s="53">
        <v>0.41048930716367399</v>
      </c>
      <c r="BP277" s="53">
        <v>0.39993526880577102</v>
      </c>
      <c r="BQ277" s="53">
        <v>0.83515826593662201</v>
      </c>
      <c r="BR277" s="53">
        <v>0.84255161739777595</v>
      </c>
      <c r="BS277" s="50" t="s">
        <v>43</v>
      </c>
      <c r="BT277" s="50" t="s">
        <v>43</v>
      </c>
      <c r="BU277" s="50" t="s">
        <v>43</v>
      </c>
      <c r="BV277" s="50" t="s">
        <v>43</v>
      </c>
      <c r="BW277" s="50" t="s">
        <v>43</v>
      </c>
      <c r="BX277" s="50" t="s">
        <v>43</v>
      </c>
      <c r="BY277" s="50" t="s">
        <v>41</v>
      </c>
      <c r="BZ277" s="50" t="s">
        <v>41</v>
      </c>
    </row>
    <row r="278" spans="1:78" s="50" customFormat="1" x14ac:dyDescent="0.3">
      <c r="A278" s="49">
        <v>14164900</v>
      </c>
      <c r="B278" s="50">
        <v>23772751</v>
      </c>
      <c r="C278" s="50" t="s">
        <v>9</v>
      </c>
      <c r="D278" s="63" t="s">
        <v>540</v>
      </c>
      <c r="E278" s="63" t="s">
        <v>510</v>
      </c>
      <c r="F278" s="58"/>
      <c r="G278" s="61">
        <v>0.83199999999999996</v>
      </c>
      <c r="H278" s="51" t="str">
        <f t="shared" si="646"/>
        <v>VG</v>
      </c>
      <c r="I278" s="51" t="str">
        <f t="shared" si="647"/>
        <v>G</v>
      </c>
      <c r="J278" s="51" t="str">
        <f t="shared" si="648"/>
        <v>VG</v>
      </c>
      <c r="K278" s="51" t="str">
        <f t="shared" si="649"/>
        <v>VG</v>
      </c>
      <c r="L278" s="103">
        <v>1.1000000000000001E-3</v>
      </c>
      <c r="M278" s="52" t="str">
        <f t="shared" si="650"/>
        <v>VG</v>
      </c>
      <c r="N278" s="51" t="str">
        <f t="shared" si="651"/>
        <v>G</v>
      </c>
      <c r="O278" s="51" t="str">
        <f t="shared" si="652"/>
        <v>VG</v>
      </c>
      <c r="P278" s="51" t="str">
        <f t="shared" si="653"/>
        <v>G</v>
      </c>
      <c r="Q278" s="51">
        <v>0.40699999999999997</v>
      </c>
      <c r="R278" s="51" t="str">
        <f t="shared" si="654"/>
        <v>VG</v>
      </c>
      <c r="S278" s="51" t="str">
        <f t="shared" si="655"/>
        <v>VG</v>
      </c>
      <c r="T278" s="51" t="str">
        <f t="shared" si="656"/>
        <v>VG</v>
      </c>
      <c r="U278" s="51" t="str">
        <f t="shared" si="657"/>
        <v>VG</v>
      </c>
      <c r="V278" s="51">
        <v>0.83289999999999997</v>
      </c>
      <c r="W278" s="51" t="str">
        <f t="shared" si="658"/>
        <v>G</v>
      </c>
      <c r="X278" s="51" t="str">
        <f t="shared" si="659"/>
        <v>G</v>
      </c>
      <c r="Y278" s="51" t="str">
        <f t="shared" si="660"/>
        <v>VG</v>
      </c>
      <c r="Z278" s="51" t="str">
        <f t="shared" si="661"/>
        <v>G</v>
      </c>
      <c r="AA278" s="53">
        <v>0.8296</v>
      </c>
      <c r="AB278" s="53">
        <v>0.770017181523593</v>
      </c>
      <c r="AC278" s="53">
        <v>4.1945904485044201</v>
      </c>
      <c r="AD278" s="53">
        <v>1.60133556975805</v>
      </c>
      <c r="AE278" s="53">
        <v>0.41282517201920899</v>
      </c>
      <c r="AF278" s="53">
        <v>0.47956523902010201</v>
      </c>
      <c r="AG278" s="53">
        <v>0.83981224617125405</v>
      </c>
      <c r="AH278" s="53">
        <v>0.77168278397218004</v>
      </c>
      <c r="AI278" s="54" t="s">
        <v>43</v>
      </c>
      <c r="AJ278" s="54" t="s">
        <v>41</v>
      </c>
      <c r="AK278" s="54" t="s">
        <v>43</v>
      </c>
      <c r="AL278" s="54" t="s">
        <v>43</v>
      </c>
      <c r="AM278" s="54" t="s">
        <v>43</v>
      </c>
      <c r="AN278" s="54" t="s">
        <v>43</v>
      </c>
      <c r="AO278" s="54" t="s">
        <v>41</v>
      </c>
      <c r="AP278" s="54" t="s">
        <v>41</v>
      </c>
      <c r="AR278" s="55" t="s">
        <v>53</v>
      </c>
      <c r="AS278" s="53">
        <v>0.84535320975234196</v>
      </c>
      <c r="AT278" s="53">
        <v>0.852362033202411</v>
      </c>
      <c r="AU278" s="53">
        <v>0.65503642042571297</v>
      </c>
      <c r="AV278" s="53">
        <v>0.70929549035220396</v>
      </c>
      <c r="AW278" s="53">
        <v>0.39325156102380399</v>
      </c>
      <c r="AX278" s="53">
        <v>0.38423686288224501</v>
      </c>
      <c r="AY278" s="53">
        <v>0.84908178687649805</v>
      </c>
      <c r="AZ278" s="53">
        <v>0.85623492331974904</v>
      </c>
      <c r="BA278" s="54" t="s">
        <v>43</v>
      </c>
      <c r="BB278" s="54" t="s">
        <v>43</v>
      </c>
      <c r="BC278" s="54" t="s">
        <v>43</v>
      </c>
      <c r="BD278" s="54" t="s">
        <v>43</v>
      </c>
      <c r="BE278" s="54" t="s">
        <v>43</v>
      </c>
      <c r="BF278" s="54" t="s">
        <v>43</v>
      </c>
      <c r="BG278" s="54" t="s">
        <v>41</v>
      </c>
      <c r="BH278" s="54" t="s">
        <v>43</v>
      </c>
      <c r="BI278" s="50">
        <f t="shared" si="662"/>
        <v>1</v>
      </c>
      <c r="BJ278" s="50" t="s">
        <v>53</v>
      </c>
      <c r="BK278" s="53">
        <v>0.83149852870428698</v>
      </c>
      <c r="BL278" s="53">
        <v>0.840051780765255</v>
      </c>
      <c r="BM278" s="53">
        <v>2.4536945846266698</v>
      </c>
      <c r="BN278" s="53">
        <v>1.8573873082821999</v>
      </c>
      <c r="BO278" s="53">
        <v>0.41048930716367399</v>
      </c>
      <c r="BP278" s="53">
        <v>0.39993526880577102</v>
      </c>
      <c r="BQ278" s="53">
        <v>0.83515826593662201</v>
      </c>
      <c r="BR278" s="53">
        <v>0.84255161739777595</v>
      </c>
      <c r="BS278" s="50" t="s">
        <v>43</v>
      </c>
      <c r="BT278" s="50" t="s">
        <v>43</v>
      </c>
      <c r="BU278" s="50" t="s">
        <v>43</v>
      </c>
      <c r="BV278" s="50" t="s">
        <v>43</v>
      </c>
      <c r="BW278" s="50" t="s">
        <v>43</v>
      </c>
      <c r="BX278" s="50" t="s">
        <v>43</v>
      </c>
      <c r="BY278" s="50" t="s">
        <v>41</v>
      </c>
      <c r="BZ278" s="50" t="s">
        <v>41</v>
      </c>
    </row>
    <row r="279" spans="1:78" s="50" customFormat="1" x14ac:dyDescent="0.3">
      <c r="A279" s="49">
        <v>14164900</v>
      </c>
      <c r="B279" s="50">
        <v>23772751</v>
      </c>
      <c r="C279" s="50" t="s">
        <v>9</v>
      </c>
      <c r="D279" s="63" t="s">
        <v>539</v>
      </c>
      <c r="E279" s="63" t="s">
        <v>510</v>
      </c>
      <c r="F279" s="58"/>
      <c r="G279" s="61">
        <v>0.83499999999999996</v>
      </c>
      <c r="H279" s="51" t="str">
        <f t="shared" ref="H279" si="663">IF(G279&gt;0.8,"VG",IF(G279&gt;0.7,"G",IF(G279&gt;0.45,"S","NS")))</f>
        <v>VG</v>
      </c>
      <c r="I279" s="51" t="str">
        <f t="shared" ref="I279" si="664">AJ279</f>
        <v>G</v>
      </c>
      <c r="J279" s="51" t="str">
        <f t="shared" ref="J279" si="665">BB279</f>
        <v>VG</v>
      </c>
      <c r="K279" s="51" t="str">
        <f t="shared" ref="K279" si="666">BT279</f>
        <v>VG</v>
      </c>
      <c r="L279" s="103">
        <v>4.7999999999999996E-3</v>
      </c>
      <c r="M279" s="52" t="str">
        <f t="shared" ref="M279" si="667">IF(ABS(L279)&lt;5%,"VG",IF(ABS(L279)&lt;10%,"G",IF(ABS(L279)&lt;15%,"S","NS")))</f>
        <v>VG</v>
      </c>
      <c r="N279" s="51" t="str">
        <f t="shared" ref="N279" si="668">AO279</f>
        <v>G</v>
      </c>
      <c r="O279" s="51" t="str">
        <f t="shared" ref="O279" si="669">BD279</f>
        <v>VG</v>
      </c>
      <c r="P279" s="51" t="str">
        <f t="shared" ref="P279" si="670">BY279</f>
        <v>G</v>
      </c>
      <c r="Q279" s="51">
        <v>0.40699999999999997</v>
      </c>
      <c r="R279" s="51" t="str">
        <f t="shared" ref="R279" si="671">IF(Q279&lt;=0.5,"VG",IF(Q279&lt;=0.6,"G",IF(Q279&lt;=0.7,"S","NS")))</f>
        <v>VG</v>
      </c>
      <c r="S279" s="51" t="str">
        <f t="shared" ref="S279" si="672">AN279</f>
        <v>VG</v>
      </c>
      <c r="T279" s="51" t="str">
        <f t="shared" ref="T279" si="673">BF279</f>
        <v>VG</v>
      </c>
      <c r="U279" s="51" t="str">
        <f t="shared" ref="U279" si="674">BX279</f>
        <v>VG</v>
      </c>
      <c r="V279" s="51">
        <v>0.83540000000000003</v>
      </c>
      <c r="W279" s="51" t="str">
        <f t="shared" ref="W279" si="675">IF(V279&gt;0.85,"VG",IF(V279&gt;0.75,"G",IF(V279&gt;0.6,"S","NS")))</f>
        <v>G</v>
      </c>
      <c r="X279" s="51" t="str">
        <f t="shared" ref="X279" si="676">AP279</f>
        <v>G</v>
      </c>
      <c r="Y279" s="51" t="str">
        <f t="shared" ref="Y279" si="677">BH279</f>
        <v>VG</v>
      </c>
      <c r="Z279" s="51" t="str">
        <f t="shared" ref="Z279" si="678">BZ279</f>
        <v>G</v>
      </c>
      <c r="AA279" s="53">
        <v>0.8296</v>
      </c>
      <c r="AB279" s="53">
        <v>0.770017181523593</v>
      </c>
      <c r="AC279" s="53">
        <v>4.1945904485044201</v>
      </c>
      <c r="AD279" s="53">
        <v>1.60133556975805</v>
      </c>
      <c r="AE279" s="53">
        <v>0.41282517201920899</v>
      </c>
      <c r="AF279" s="53">
        <v>0.47956523902010201</v>
      </c>
      <c r="AG279" s="53">
        <v>0.83981224617125405</v>
      </c>
      <c r="AH279" s="53">
        <v>0.77168278397218004</v>
      </c>
      <c r="AI279" s="54" t="s">
        <v>43</v>
      </c>
      <c r="AJ279" s="54" t="s">
        <v>41</v>
      </c>
      <c r="AK279" s="54" t="s">
        <v>43</v>
      </c>
      <c r="AL279" s="54" t="s">
        <v>43</v>
      </c>
      <c r="AM279" s="54" t="s">
        <v>43</v>
      </c>
      <c r="AN279" s="54" t="s">
        <v>43</v>
      </c>
      <c r="AO279" s="54" t="s">
        <v>41</v>
      </c>
      <c r="AP279" s="54" t="s">
        <v>41</v>
      </c>
      <c r="AR279" s="55" t="s">
        <v>53</v>
      </c>
      <c r="AS279" s="53">
        <v>0.84535320975234196</v>
      </c>
      <c r="AT279" s="53">
        <v>0.852362033202411</v>
      </c>
      <c r="AU279" s="53">
        <v>0.65503642042571297</v>
      </c>
      <c r="AV279" s="53">
        <v>0.70929549035220396</v>
      </c>
      <c r="AW279" s="53">
        <v>0.39325156102380399</v>
      </c>
      <c r="AX279" s="53">
        <v>0.38423686288224501</v>
      </c>
      <c r="AY279" s="53">
        <v>0.84908178687649805</v>
      </c>
      <c r="AZ279" s="53">
        <v>0.85623492331974904</v>
      </c>
      <c r="BA279" s="54" t="s">
        <v>43</v>
      </c>
      <c r="BB279" s="54" t="s">
        <v>43</v>
      </c>
      <c r="BC279" s="54" t="s">
        <v>43</v>
      </c>
      <c r="BD279" s="54" t="s">
        <v>43</v>
      </c>
      <c r="BE279" s="54" t="s">
        <v>43</v>
      </c>
      <c r="BF279" s="54" t="s">
        <v>43</v>
      </c>
      <c r="BG279" s="54" t="s">
        <v>41</v>
      </c>
      <c r="BH279" s="54" t="s">
        <v>43</v>
      </c>
      <c r="BI279" s="50">
        <f t="shared" ref="BI279" si="679">IF(BJ279=AR279,1,0)</f>
        <v>1</v>
      </c>
      <c r="BJ279" s="50" t="s">
        <v>53</v>
      </c>
      <c r="BK279" s="53">
        <v>0.83149852870428698</v>
      </c>
      <c r="BL279" s="53">
        <v>0.840051780765255</v>
      </c>
      <c r="BM279" s="53">
        <v>2.4536945846266698</v>
      </c>
      <c r="BN279" s="53">
        <v>1.8573873082821999</v>
      </c>
      <c r="BO279" s="53">
        <v>0.41048930716367399</v>
      </c>
      <c r="BP279" s="53">
        <v>0.39993526880577102</v>
      </c>
      <c r="BQ279" s="53">
        <v>0.83515826593662201</v>
      </c>
      <c r="BR279" s="53">
        <v>0.84255161739777595</v>
      </c>
      <c r="BS279" s="50" t="s">
        <v>43</v>
      </c>
      <c r="BT279" s="50" t="s">
        <v>43</v>
      </c>
      <c r="BU279" s="50" t="s">
        <v>43</v>
      </c>
      <c r="BV279" s="50" t="s">
        <v>43</v>
      </c>
      <c r="BW279" s="50" t="s">
        <v>43</v>
      </c>
      <c r="BX279" s="50" t="s">
        <v>43</v>
      </c>
      <c r="BY279" s="50" t="s">
        <v>41</v>
      </c>
      <c r="BZ279" s="50" t="s">
        <v>41</v>
      </c>
    </row>
    <row r="280" spans="1:78" s="50" customFormat="1" x14ac:dyDescent="0.3">
      <c r="A280" s="49">
        <v>14164900</v>
      </c>
      <c r="B280" s="50">
        <v>23772751</v>
      </c>
      <c r="C280" s="50" t="s">
        <v>9</v>
      </c>
      <c r="D280" s="63" t="s">
        <v>541</v>
      </c>
      <c r="E280" s="63" t="s">
        <v>510</v>
      </c>
      <c r="F280" s="58"/>
      <c r="G280" s="61">
        <v>0.83299999999999996</v>
      </c>
      <c r="H280" s="51" t="str">
        <f t="shared" ref="H280" si="680">IF(G280&gt;0.8,"VG",IF(G280&gt;0.7,"G",IF(G280&gt;0.45,"S","NS")))</f>
        <v>VG</v>
      </c>
      <c r="I280" s="51" t="str">
        <f t="shared" ref="I280" si="681">AJ280</f>
        <v>G</v>
      </c>
      <c r="J280" s="51" t="str">
        <f t="shared" ref="J280" si="682">BB280</f>
        <v>VG</v>
      </c>
      <c r="K280" s="51" t="str">
        <f t="shared" ref="K280" si="683">BT280</f>
        <v>VG</v>
      </c>
      <c r="L280" s="103">
        <v>1.2500000000000001E-2</v>
      </c>
      <c r="M280" s="52" t="str">
        <f t="shared" ref="M280" si="684">IF(ABS(L280)&lt;5%,"VG",IF(ABS(L280)&lt;10%,"G",IF(ABS(L280)&lt;15%,"S","NS")))</f>
        <v>VG</v>
      </c>
      <c r="N280" s="51" t="str">
        <f t="shared" ref="N280" si="685">AO280</f>
        <v>G</v>
      </c>
      <c r="O280" s="51" t="str">
        <f t="shared" ref="O280" si="686">BD280</f>
        <v>VG</v>
      </c>
      <c r="P280" s="51" t="str">
        <f t="shared" ref="P280" si="687">BY280</f>
        <v>G</v>
      </c>
      <c r="Q280" s="51">
        <v>0.40799999999999997</v>
      </c>
      <c r="R280" s="51" t="str">
        <f t="shared" ref="R280" si="688">IF(Q280&lt;=0.5,"VG",IF(Q280&lt;=0.6,"G",IF(Q280&lt;=0.7,"S","NS")))</f>
        <v>VG</v>
      </c>
      <c r="S280" s="51" t="str">
        <f t="shared" ref="S280" si="689">AN280</f>
        <v>VG</v>
      </c>
      <c r="T280" s="51" t="str">
        <f t="shared" ref="T280" si="690">BF280</f>
        <v>VG</v>
      </c>
      <c r="U280" s="51" t="str">
        <f t="shared" ref="U280" si="691">BX280</f>
        <v>VG</v>
      </c>
      <c r="V280" s="51">
        <v>0.83489999999999998</v>
      </c>
      <c r="W280" s="51" t="str">
        <f t="shared" ref="W280" si="692">IF(V280&gt;0.85,"VG",IF(V280&gt;0.75,"G",IF(V280&gt;0.6,"S","NS")))</f>
        <v>G</v>
      </c>
      <c r="X280" s="51" t="str">
        <f t="shared" ref="X280" si="693">AP280</f>
        <v>G</v>
      </c>
      <c r="Y280" s="51" t="str">
        <f t="shared" ref="Y280" si="694">BH280</f>
        <v>VG</v>
      </c>
      <c r="Z280" s="51" t="str">
        <f t="shared" ref="Z280" si="695">BZ280</f>
        <v>G</v>
      </c>
      <c r="AA280" s="53">
        <v>0.8296</v>
      </c>
      <c r="AB280" s="53">
        <v>0.770017181523593</v>
      </c>
      <c r="AC280" s="53">
        <v>4.1945904485044201</v>
      </c>
      <c r="AD280" s="53">
        <v>1.60133556975805</v>
      </c>
      <c r="AE280" s="53">
        <v>0.41282517201920899</v>
      </c>
      <c r="AF280" s="53">
        <v>0.47956523902010201</v>
      </c>
      <c r="AG280" s="53">
        <v>0.83981224617125405</v>
      </c>
      <c r="AH280" s="53">
        <v>0.77168278397218004</v>
      </c>
      <c r="AI280" s="54" t="s">
        <v>43</v>
      </c>
      <c r="AJ280" s="54" t="s">
        <v>41</v>
      </c>
      <c r="AK280" s="54" t="s">
        <v>43</v>
      </c>
      <c r="AL280" s="54" t="s">
        <v>43</v>
      </c>
      <c r="AM280" s="54" t="s">
        <v>43</v>
      </c>
      <c r="AN280" s="54" t="s">
        <v>43</v>
      </c>
      <c r="AO280" s="54" t="s">
        <v>41</v>
      </c>
      <c r="AP280" s="54" t="s">
        <v>41</v>
      </c>
      <c r="AR280" s="55" t="s">
        <v>53</v>
      </c>
      <c r="AS280" s="53">
        <v>0.84535320975234196</v>
      </c>
      <c r="AT280" s="53">
        <v>0.852362033202411</v>
      </c>
      <c r="AU280" s="53">
        <v>0.65503642042571297</v>
      </c>
      <c r="AV280" s="53">
        <v>0.70929549035220396</v>
      </c>
      <c r="AW280" s="53">
        <v>0.39325156102380399</v>
      </c>
      <c r="AX280" s="53">
        <v>0.38423686288224501</v>
      </c>
      <c r="AY280" s="53">
        <v>0.84908178687649805</v>
      </c>
      <c r="AZ280" s="53">
        <v>0.85623492331974904</v>
      </c>
      <c r="BA280" s="54" t="s">
        <v>43</v>
      </c>
      <c r="BB280" s="54" t="s">
        <v>43</v>
      </c>
      <c r="BC280" s="54" t="s">
        <v>43</v>
      </c>
      <c r="BD280" s="54" t="s">
        <v>43</v>
      </c>
      <c r="BE280" s="54" t="s">
        <v>43</v>
      </c>
      <c r="BF280" s="54" t="s">
        <v>43</v>
      </c>
      <c r="BG280" s="54" t="s">
        <v>41</v>
      </c>
      <c r="BH280" s="54" t="s">
        <v>43</v>
      </c>
      <c r="BI280" s="50">
        <f t="shared" ref="BI280" si="696">IF(BJ280=AR280,1,0)</f>
        <v>1</v>
      </c>
      <c r="BJ280" s="50" t="s">
        <v>53</v>
      </c>
      <c r="BK280" s="53">
        <v>0.83149852870428698</v>
      </c>
      <c r="BL280" s="53">
        <v>0.840051780765255</v>
      </c>
      <c r="BM280" s="53">
        <v>2.4536945846266698</v>
      </c>
      <c r="BN280" s="53">
        <v>1.8573873082821999</v>
      </c>
      <c r="BO280" s="53">
        <v>0.41048930716367399</v>
      </c>
      <c r="BP280" s="53">
        <v>0.39993526880577102</v>
      </c>
      <c r="BQ280" s="53">
        <v>0.83515826593662201</v>
      </c>
      <c r="BR280" s="53">
        <v>0.84255161739777595</v>
      </c>
      <c r="BS280" s="50" t="s">
        <v>43</v>
      </c>
      <c r="BT280" s="50" t="s">
        <v>43</v>
      </c>
      <c r="BU280" s="50" t="s">
        <v>43</v>
      </c>
      <c r="BV280" s="50" t="s">
        <v>43</v>
      </c>
      <c r="BW280" s="50" t="s">
        <v>43</v>
      </c>
      <c r="BX280" s="50" t="s">
        <v>43</v>
      </c>
      <c r="BY280" s="50" t="s">
        <v>41</v>
      </c>
      <c r="BZ280" s="50" t="s">
        <v>41</v>
      </c>
    </row>
    <row r="281" spans="1:78" s="50" customFormat="1" x14ac:dyDescent="0.3">
      <c r="A281" s="49">
        <v>14164900</v>
      </c>
      <c r="B281" s="50">
        <v>23772751</v>
      </c>
      <c r="C281" s="50" t="s">
        <v>9</v>
      </c>
      <c r="D281" s="63" t="s">
        <v>542</v>
      </c>
      <c r="E281" s="63" t="s">
        <v>510</v>
      </c>
      <c r="F281" s="58"/>
      <c r="G281" s="61">
        <v>0.83299999999999996</v>
      </c>
      <c r="H281" s="51" t="str">
        <f t="shared" ref="H281" si="697">IF(G281&gt;0.8,"VG",IF(G281&gt;0.7,"G",IF(G281&gt;0.45,"S","NS")))</f>
        <v>VG</v>
      </c>
      <c r="I281" s="51" t="str">
        <f t="shared" ref="I281" si="698">AJ281</f>
        <v>G</v>
      </c>
      <c r="J281" s="51" t="str">
        <f t="shared" ref="J281" si="699">BB281</f>
        <v>VG</v>
      </c>
      <c r="K281" s="51" t="str">
        <f t="shared" ref="K281" si="700">BT281</f>
        <v>VG</v>
      </c>
      <c r="L281" s="103">
        <v>1.2500000000000001E-2</v>
      </c>
      <c r="M281" s="52" t="str">
        <f t="shared" ref="M281" si="701">IF(ABS(L281)&lt;5%,"VG",IF(ABS(L281)&lt;10%,"G",IF(ABS(L281)&lt;15%,"S","NS")))</f>
        <v>VG</v>
      </c>
      <c r="N281" s="51" t="str">
        <f t="shared" ref="N281" si="702">AO281</f>
        <v>G</v>
      </c>
      <c r="O281" s="51" t="str">
        <f t="shared" ref="O281" si="703">BD281</f>
        <v>VG</v>
      </c>
      <c r="P281" s="51" t="str">
        <f t="shared" ref="P281" si="704">BY281</f>
        <v>G</v>
      </c>
      <c r="Q281" s="51">
        <v>0.40799999999999997</v>
      </c>
      <c r="R281" s="51" t="str">
        <f t="shared" ref="R281" si="705">IF(Q281&lt;=0.5,"VG",IF(Q281&lt;=0.6,"G",IF(Q281&lt;=0.7,"S","NS")))</f>
        <v>VG</v>
      </c>
      <c r="S281" s="51" t="str">
        <f t="shared" ref="S281" si="706">AN281</f>
        <v>VG</v>
      </c>
      <c r="T281" s="51" t="str">
        <f t="shared" ref="T281" si="707">BF281</f>
        <v>VG</v>
      </c>
      <c r="U281" s="51" t="str">
        <f t="shared" ref="U281" si="708">BX281</f>
        <v>VG</v>
      </c>
      <c r="V281" s="51">
        <v>0.83489999999999998</v>
      </c>
      <c r="W281" s="51" t="str">
        <f t="shared" ref="W281" si="709">IF(V281&gt;0.85,"VG",IF(V281&gt;0.75,"G",IF(V281&gt;0.6,"S","NS")))</f>
        <v>G</v>
      </c>
      <c r="X281" s="51" t="str">
        <f t="shared" ref="X281" si="710">AP281</f>
        <v>G</v>
      </c>
      <c r="Y281" s="51" t="str">
        <f t="shared" ref="Y281" si="711">BH281</f>
        <v>VG</v>
      </c>
      <c r="Z281" s="51" t="str">
        <f t="shared" ref="Z281" si="712">BZ281</f>
        <v>G</v>
      </c>
      <c r="AA281" s="53">
        <v>0.8296</v>
      </c>
      <c r="AB281" s="53">
        <v>0.770017181523593</v>
      </c>
      <c r="AC281" s="53">
        <v>4.1945904485044201</v>
      </c>
      <c r="AD281" s="53">
        <v>1.60133556975805</v>
      </c>
      <c r="AE281" s="53">
        <v>0.41282517201920899</v>
      </c>
      <c r="AF281" s="53">
        <v>0.47956523902010201</v>
      </c>
      <c r="AG281" s="53">
        <v>0.83981224617125405</v>
      </c>
      <c r="AH281" s="53">
        <v>0.77168278397218004</v>
      </c>
      <c r="AI281" s="54" t="s">
        <v>43</v>
      </c>
      <c r="AJ281" s="54" t="s">
        <v>41</v>
      </c>
      <c r="AK281" s="54" t="s">
        <v>43</v>
      </c>
      <c r="AL281" s="54" t="s">
        <v>43</v>
      </c>
      <c r="AM281" s="54" t="s">
        <v>43</v>
      </c>
      <c r="AN281" s="54" t="s">
        <v>43</v>
      </c>
      <c r="AO281" s="54" t="s">
        <v>41</v>
      </c>
      <c r="AP281" s="54" t="s">
        <v>41</v>
      </c>
      <c r="AR281" s="55" t="s">
        <v>53</v>
      </c>
      <c r="AS281" s="53">
        <v>0.84535320975234196</v>
      </c>
      <c r="AT281" s="53">
        <v>0.852362033202411</v>
      </c>
      <c r="AU281" s="53">
        <v>0.65503642042571297</v>
      </c>
      <c r="AV281" s="53">
        <v>0.70929549035220396</v>
      </c>
      <c r="AW281" s="53">
        <v>0.39325156102380399</v>
      </c>
      <c r="AX281" s="53">
        <v>0.38423686288224501</v>
      </c>
      <c r="AY281" s="53">
        <v>0.84908178687649805</v>
      </c>
      <c r="AZ281" s="53">
        <v>0.85623492331974904</v>
      </c>
      <c r="BA281" s="54" t="s">
        <v>43</v>
      </c>
      <c r="BB281" s="54" t="s">
        <v>43</v>
      </c>
      <c r="BC281" s="54" t="s">
        <v>43</v>
      </c>
      <c r="BD281" s="54" t="s">
        <v>43</v>
      </c>
      <c r="BE281" s="54" t="s">
        <v>43</v>
      </c>
      <c r="BF281" s="54" t="s">
        <v>43</v>
      </c>
      <c r="BG281" s="54" t="s">
        <v>41</v>
      </c>
      <c r="BH281" s="54" t="s">
        <v>43</v>
      </c>
      <c r="BI281" s="50">
        <f t="shared" ref="BI281" si="713">IF(BJ281=AR281,1,0)</f>
        <v>1</v>
      </c>
      <c r="BJ281" s="50" t="s">
        <v>53</v>
      </c>
      <c r="BK281" s="53">
        <v>0.83149852870428698</v>
      </c>
      <c r="BL281" s="53">
        <v>0.840051780765255</v>
      </c>
      <c r="BM281" s="53">
        <v>2.4536945846266698</v>
      </c>
      <c r="BN281" s="53">
        <v>1.8573873082821999</v>
      </c>
      <c r="BO281" s="53">
        <v>0.41048930716367399</v>
      </c>
      <c r="BP281" s="53">
        <v>0.39993526880577102</v>
      </c>
      <c r="BQ281" s="53">
        <v>0.83515826593662201</v>
      </c>
      <c r="BR281" s="53">
        <v>0.84255161739777595</v>
      </c>
      <c r="BS281" s="50" t="s">
        <v>43</v>
      </c>
      <c r="BT281" s="50" t="s">
        <v>43</v>
      </c>
      <c r="BU281" s="50" t="s">
        <v>43</v>
      </c>
      <c r="BV281" s="50" t="s">
        <v>43</v>
      </c>
      <c r="BW281" s="50" t="s">
        <v>43</v>
      </c>
      <c r="BX281" s="50" t="s">
        <v>43</v>
      </c>
      <c r="BY281" s="50" t="s">
        <v>41</v>
      </c>
      <c r="BZ281" s="50" t="s">
        <v>41</v>
      </c>
    </row>
    <row r="282" spans="1:78" s="50" customFormat="1" x14ac:dyDescent="0.3">
      <c r="A282" s="49">
        <v>14164900</v>
      </c>
      <c r="B282" s="50">
        <v>23772751</v>
      </c>
      <c r="C282" s="50" t="s">
        <v>9</v>
      </c>
      <c r="D282" s="63" t="s">
        <v>544</v>
      </c>
      <c r="E282" s="63" t="s">
        <v>510</v>
      </c>
      <c r="F282" s="58"/>
      <c r="G282" s="61">
        <v>0.83499999999999996</v>
      </c>
      <c r="H282" s="51" t="str">
        <f t="shared" ref="H282" si="714">IF(G282&gt;0.8,"VG",IF(G282&gt;0.7,"G",IF(G282&gt;0.45,"S","NS")))</f>
        <v>VG</v>
      </c>
      <c r="I282" s="51" t="str">
        <f t="shared" ref="I282" si="715">AJ282</f>
        <v>G</v>
      </c>
      <c r="J282" s="51" t="str">
        <f t="shared" ref="J282" si="716">BB282</f>
        <v>VG</v>
      </c>
      <c r="K282" s="51" t="str">
        <f t="shared" ref="K282" si="717">BT282</f>
        <v>VG</v>
      </c>
      <c r="L282" s="103">
        <v>1.18E-2</v>
      </c>
      <c r="M282" s="52" t="str">
        <f t="shared" ref="M282" si="718">IF(ABS(L282)&lt;5%,"VG",IF(ABS(L282)&lt;10%,"G",IF(ABS(L282)&lt;15%,"S","NS")))</f>
        <v>VG</v>
      </c>
      <c r="N282" s="51" t="str">
        <f t="shared" ref="N282" si="719">AO282</f>
        <v>G</v>
      </c>
      <c r="O282" s="51" t="str">
        <f t="shared" ref="O282" si="720">BD282</f>
        <v>VG</v>
      </c>
      <c r="P282" s="51" t="str">
        <f t="shared" ref="P282" si="721">BY282</f>
        <v>G</v>
      </c>
      <c r="Q282" s="51">
        <v>0.40699999999999997</v>
      </c>
      <c r="R282" s="51" t="str">
        <f t="shared" ref="R282" si="722">IF(Q282&lt;=0.5,"VG",IF(Q282&lt;=0.6,"G",IF(Q282&lt;=0.7,"S","NS")))</f>
        <v>VG</v>
      </c>
      <c r="S282" s="51" t="str">
        <f t="shared" ref="S282" si="723">AN282</f>
        <v>VG</v>
      </c>
      <c r="T282" s="51" t="str">
        <f t="shared" ref="T282" si="724">BF282</f>
        <v>VG</v>
      </c>
      <c r="U282" s="51" t="str">
        <f t="shared" ref="U282" si="725">BX282</f>
        <v>VG</v>
      </c>
      <c r="V282" s="51">
        <v>0.83579999999999999</v>
      </c>
      <c r="W282" s="51" t="str">
        <f t="shared" ref="W282" si="726">IF(V282&gt;0.85,"VG",IF(V282&gt;0.75,"G",IF(V282&gt;0.6,"S","NS")))</f>
        <v>G</v>
      </c>
      <c r="X282" s="51" t="str">
        <f t="shared" ref="X282" si="727">AP282</f>
        <v>G</v>
      </c>
      <c r="Y282" s="51" t="str">
        <f t="shared" ref="Y282" si="728">BH282</f>
        <v>VG</v>
      </c>
      <c r="Z282" s="51" t="str">
        <f t="shared" ref="Z282" si="729">BZ282</f>
        <v>G</v>
      </c>
      <c r="AA282" s="53">
        <v>0.8296</v>
      </c>
      <c r="AB282" s="53">
        <v>0.770017181523593</v>
      </c>
      <c r="AC282" s="53">
        <v>4.1945904485044201</v>
      </c>
      <c r="AD282" s="53">
        <v>1.60133556975805</v>
      </c>
      <c r="AE282" s="53">
        <v>0.41282517201920899</v>
      </c>
      <c r="AF282" s="53">
        <v>0.47956523902010201</v>
      </c>
      <c r="AG282" s="53">
        <v>0.83981224617125405</v>
      </c>
      <c r="AH282" s="53">
        <v>0.77168278397218004</v>
      </c>
      <c r="AI282" s="54" t="s">
        <v>43</v>
      </c>
      <c r="AJ282" s="54" t="s">
        <v>41</v>
      </c>
      <c r="AK282" s="54" t="s">
        <v>43</v>
      </c>
      <c r="AL282" s="54" t="s">
        <v>43</v>
      </c>
      <c r="AM282" s="54" t="s">
        <v>43</v>
      </c>
      <c r="AN282" s="54" t="s">
        <v>43</v>
      </c>
      <c r="AO282" s="54" t="s">
        <v>41</v>
      </c>
      <c r="AP282" s="54" t="s">
        <v>41</v>
      </c>
      <c r="AR282" s="55" t="s">
        <v>53</v>
      </c>
      <c r="AS282" s="53">
        <v>0.84535320975234196</v>
      </c>
      <c r="AT282" s="53">
        <v>0.852362033202411</v>
      </c>
      <c r="AU282" s="53">
        <v>0.65503642042571297</v>
      </c>
      <c r="AV282" s="53">
        <v>0.70929549035220396</v>
      </c>
      <c r="AW282" s="53">
        <v>0.39325156102380399</v>
      </c>
      <c r="AX282" s="53">
        <v>0.38423686288224501</v>
      </c>
      <c r="AY282" s="53">
        <v>0.84908178687649805</v>
      </c>
      <c r="AZ282" s="53">
        <v>0.85623492331974904</v>
      </c>
      <c r="BA282" s="54" t="s">
        <v>43</v>
      </c>
      <c r="BB282" s="54" t="s">
        <v>43</v>
      </c>
      <c r="BC282" s="54" t="s">
        <v>43</v>
      </c>
      <c r="BD282" s="54" t="s">
        <v>43</v>
      </c>
      <c r="BE282" s="54" t="s">
        <v>43</v>
      </c>
      <c r="BF282" s="54" t="s">
        <v>43</v>
      </c>
      <c r="BG282" s="54" t="s">
        <v>41</v>
      </c>
      <c r="BH282" s="54" t="s">
        <v>43</v>
      </c>
      <c r="BI282" s="50">
        <f t="shared" ref="BI282" si="730">IF(BJ282=AR282,1,0)</f>
        <v>1</v>
      </c>
      <c r="BJ282" s="50" t="s">
        <v>53</v>
      </c>
      <c r="BK282" s="53">
        <v>0.83149852870428698</v>
      </c>
      <c r="BL282" s="53">
        <v>0.840051780765255</v>
      </c>
      <c r="BM282" s="53">
        <v>2.4536945846266698</v>
      </c>
      <c r="BN282" s="53">
        <v>1.8573873082821999</v>
      </c>
      <c r="BO282" s="53">
        <v>0.41048930716367399</v>
      </c>
      <c r="BP282" s="53">
        <v>0.39993526880577102</v>
      </c>
      <c r="BQ282" s="53">
        <v>0.83515826593662201</v>
      </c>
      <c r="BR282" s="53">
        <v>0.84255161739777595</v>
      </c>
      <c r="BS282" s="50" t="s">
        <v>43</v>
      </c>
      <c r="BT282" s="50" t="s">
        <v>43</v>
      </c>
      <c r="BU282" s="50" t="s">
        <v>43</v>
      </c>
      <c r="BV282" s="50" t="s">
        <v>43</v>
      </c>
      <c r="BW282" s="50" t="s">
        <v>43</v>
      </c>
      <c r="BX282" s="50" t="s">
        <v>43</v>
      </c>
      <c r="BY282" s="50" t="s">
        <v>41</v>
      </c>
      <c r="BZ282" s="50" t="s">
        <v>41</v>
      </c>
    </row>
    <row r="283" spans="1:78" s="50" customFormat="1" x14ac:dyDescent="0.3">
      <c r="A283" s="49">
        <v>14164900</v>
      </c>
      <c r="B283" s="50">
        <v>23772751</v>
      </c>
      <c r="C283" s="50" t="s">
        <v>9</v>
      </c>
      <c r="D283" s="63" t="s">
        <v>546</v>
      </c>
      <c r="E283" s="63" t="s">
        <v>547</v>
      </c>
      <c r="F283" s="58"/>
      <c r="G283" s="61">
        <v>0.83499999999999996</v>
      </c>
      <c r="H283" s="51" t="str">
        <f t="shared" ref="H283" si="731">IF(G283&gt;0.8,"VG",IF(G283&gt;0.7,"G",IF(G283&gt;0.45,"S","NS")))</f>
        <v>VG</v>
      </c>
      <c r="I283" s="51" t="str">
        <f t="shared" ref="I283" si="732">AJ283</f>
        <v>G</v>
      </c>
      <c r="J283" s="51" t="str">
        <f t="shared" ref="J283" si="733">BB283</f>
        <v>VG</v>
      </c>
      <c r="K283" s="51" t="str">
        <f t="shared" ref="K283" si="734">BT283</f>
        <v>VG</v>
      </c>
      <c r="L283" s="103">
        <v>1.17E-2</v>
      </c>
      <c r="M283" s="52" t="str">
        <f t="shared" ref="M283" si="735">IF(ABS(L283)&lt;5%,"VG",IF(ABS(L283)&lt;10%,"G",IF(ABS(L283)&lt;15%,"S","NS")))</f>
        <v>VG</v>
      </c>
      <c r="N283" s="51" t="str">
        <f t="shared" ref="N283" si="736">AO283</f>
        <v>G</v>
      </c>
      <c r="O283" s="51" t="str">
        <f t="shared" ref="O283" si="737">BD283</f>
        <v>VG</v>
      </c>
      <c r="P283" s="51" t="str">
        <f t="shared" ref="P283" si="738">BY283</f>
        <v>G</v>
      </c>
      <c r="Q283" s="51">
        <v>0.40699999999999997</v>
      </c>
      <c r="R283" s="51" t="str">
        <f t="shared" ref="R283" si="739">IF(Q283&lt;=0.5,"VG",IF(Q283&lt;=0.6,"G",IF(Q283&lt;=0.7,"S","NS")))</f>
        <v>VG</v>
      </c>
      <c r="S283" s="51" t="str">
        <f t="shared" ref="S283" si="740">AN283</f>
        <v>VG</v>
      </c>
      <c r="T283" s="51" t="str">
        <f t="shared" ref="T283" si="741">BF283</f>
        <v>VG</v>
      </c>
      <c r="U283" s="51" t="str">
        <f t="shared" ref="U283" si="742">BX283</f>
        <v>VG</v>
      </c>
      <c r="V283" s="51">
        <v>0.83589999999999998</v>
      </c>
      <c r="W283" s="51" t="str">
        <f t="shared" ref="W283" si="743">IF(V283&gt;0.85,"VG",IF(V283&gt;0.75,"G",IF(V283&gt;0.6,"S","NS")))</f>
        <v>G</v>
      </c>
      <c r="X283" s="51" t="str">
        <f t="shared" ref="X283" si="744">AP283</f>
        <v>G</v>
      </c>
      <c r="Y283" s="51" t="str">
        <f t="shared" ref="Y283" si="745">BH283</f>
        <v>VG</v>
      </c>
      <c r="Z283" s="51" t="str">
        <f t="shared" ref="Z283" si="746">BZ283</f>
        <v>G</v>
      </c>
      <c r="AA283" s="53">
        <v>0.8296</v>
      </c>
      <c r="AB283" s="53">
        <v>0.770017181523593</v>
      </c>
      <c r="AC283" s="53">
        <v>4.1945904485044201</v>
      </c>
      <c r="AD283" s="53">
        <v>1.60133556975805</v>
      </c>
      <c r="AE283" s="53">
        <v>0.41282517201920899</v>
      </c>
      <c r="AF283" s="53">
        <v>0.47956523902010201</v>
      </c>
      <c r="AG283" s="53">
        <v>0.83981224617125405</v>
      </c>
      <c r="AH283" s="53">
        <v>0.77168278397218004</v>
      </c>
      <c r="AI283" s="54" t="s">
        <v>43</v>
      </c>
      <c r="AJ283" s="54" t="s">
        <v>41</v>
      </c>
      <c r="AK283" s="54" t="s">
        <v>43</v>
      </c>
      <c r="AL283" s="54" t="s">
        <v>43</v>
      </c>
      <c r="AM283" s="54" t="s">
        <v>43</v>
      </c>
      <c r="AN283" s="54" t="s">
        <v>43</v>
      </c>
      <c r="AO283" s="54" t="s">
        <v>41</v>
      </c>
      <c r="AP283" s="54" t="s">
        <v>41</v>
      </c>
      <c r="AR283" s="55" t="s">
        <v>53</v>
      </c>
      <c r="AS283" s="53">
        <v>0.84535320975234196</v>
      </c>
      <c r="AT283" s="53">
        <v>0.852362033202411</v>
      </c>
      <c r="AU283" s="53">
        <v>0.65503642042571297</v>
      </c>
      <c r="AV283" s="53">
        <v>0.70929549035220396</v>
      </c>
      <c r="AW283" s="53">
        <v>0.39325156102380399</v>
      </c>
      <c r="AX283" s="53">
        <v>0.38423686288224501</v>
      </c>
      <c r="AY283" s="53">
        <v>0.84908178687649805</v>
      </c>
      <c r="AZ283" s="53">
        <v>0.85623492331974904</v>
      </c>
      <c r="BA283" s="54" t="s">
        <v>43</v>
      </c>
      <c r="BB283" s="54" t="s">
        <v>43</v>
      </c>
      <c r="BC283" s="54" t="s">
        <v>43</v>
      </c>
      <c r="BD283" s="54" t="s">
        <v>43</v>
      </c>
      <c r="BE283" s="54" t="s">
        <v>43</v>
      </c>
      <c r="BF283" s="54" t="s">
        <v>43</v>
      </c>
      <c r="BG283" s="54" t="s">
        <v>41</v>
      </c>
      <c r="BH283" s="54" t="s">
        <v>43</v>
      </c>
      <c r="BI283" s="50">
        <f t="shared" ref="BI283" si="747">IF(BJ283=AR283,1,0)</f>
        <v>1</v>
      </c>
      <c r="BJ283" s="50" t="s">
        <v>53</v>
      </c>
      <c r="BK283" s="53">
        <v>0.83149852870428698</v>
      </c>
      <c r="BL283" s="53">
        <v>0.840051780765255</v>
      </c>
      <c r="BM283" s="53">
        <v>2.4536945846266698</v>
      </c>
      <c r="BN283" s="53">
        <v>1.8573873082821999</v>
      </c>
      <c r="BO283" s="53">
        <v>0.41048930716367399</v>
      </c>
      <c r="BP283" s="53">
        <v>0.39993526880577102</v>
      </c>
      <c r="BQ283" s="53">
        <v>0.83515826593662201</v>
      </c>
      <c r="BR283" s="53">
        <v>0.84255161739777595</v>
      </c>
      <c r="BS283" s="50" t="s">
        <v>43</v>
      </c>
      <c r="BT283" s="50" t="s">
        <v>43</v>
      </c>
      <c r="BU283" s="50" t="s">
        <v>43</v>
      </c>
      <c r="BV283" s="50" t="s">
        <v>43</v>
      </c>
      <c r="BW283" s="50" t="s">
        <v>43</v>
      </c>
      <c r="BX283" s="50" t="s">
        <v>43</v>
      </c>
      <c r="BY283" s="50" t="s">
        <v>41</v>
      </c>
      <c r="BZ283" s="50" t="s">
        <v>41</v>
      </c>
    </row>
    <row r="284" spans="1:78" x14ac:dyDescent="0.3">
      <c r="A284" s="1"/>
      <c r="D284" s="85"/>
      <c r="E284" s="85"/>
      <c r="F284" s="60"/>
      <c r="G284" s="101"/>
      <c r="H284" s="7"/>
      <c r="I284" s="7"/>
      <c r="J284" s="7"/>
      <c r="K284" s="7"/>
      <c r="L284" s="56"/>
      <c r="M284" s="56"/>
      <c r="N284" s="7"/>
      <c r="O284" s="7"/>
      <c r="P284" s="7"/>
      <c r="Q284" s="7"/>
      <c r="R284" s="7"/>
      <c r="S284" s="7"/>
      <c r="T284" s="7"/>
      <c r="U284" s="7"/>
      <c r="AA284" s="24"/>
      <c r="AB284" s="24"/>
      <c r="AC284" s="24"/>
      <c r="AD284" s="24"/>
      <c r="AE284" s="24"/>
      <c r="AF284" s="24"/>
      <c r="AG284" s="24"/>
      <c r="AH284" s="24"/>
      <c r="AI284" s="2"/>
      <c r="AJ284" s="2"/>
      <c r="AK284" s="2"/>
      <c r="AL284" s="2"/>
      <c r="AM284" s="2"/>
      <c r="AN284" s="2"/>
      <c r="AO284" s="2"/>
      <c r="AP284" s="2"/>
      <c r="AR284" s="33"/>
      <c r="AS284" s="24"/>
      <c r="AT284" s="24"/>
      <c r="AU284" s="24"/>
      <c r="AV284" s="24"/>
      <c r="AW284" s="24"/>
      <c r="AX284" s="24"/>
      <c r="AY284" s="24"/>
      <c r="AZ284" s="24"/>
      <c r="BA284" s="2"/>
      <c r="BB284" s="2"/>
      <c r="BC284" s="2"/>
      <c r="BD284" s="2"/>
      <c r="BE284" s="2"/>
      <c r="BF284" s="2"/>
      <c r="BG284" s="2"/>
      <c r="BH284" s="2"/>
      <c r="BK284" s="24"/>
      <c r="BL284" s="24"/>
      <c r="BM284" s="24"/>
      <c r="BN284" s="24"/>
      <c r="BO284" s="24"/>
      <c r="BP284" s="24"/>
      <c r="BQ284" s="24"/>
      <c r="BR284" s="24"/>
    </row>
    <row r="285" spans="1:78" s="50" customFormat="1" x14ac:dyDescent="0.3">
      <c r="A285" s="49">
        <v>14165000</v>
      </c>
      <c r="B285" s="50">
        <v>23773513</v>
      </c>
      <c r="C285" s="50" t="s">
        <v>10</v>
      </c>
      <c r="D285" s="50" t="s">
        <v>75</v>
      </c>
      <c r="F285" s="58"/>
      <c r="G285" s="51">
        <v>0.72699999999999998</v>
      </c>
      <c r="H285" s="51" t="str">
        <f t="shared" ref="H285:H309" si="748">IF(G285&gt;0.8,"VG",IF(G285&gt;0.7,"G",IF(G285&gt;0.45,"S","NS")))</f>
        <v>G</v>
      </c>
      <c r="I285" s="51" t="str">
        <f t="shared" ref="I285:I309" si="749">AJ285</f>
        <v>S</v>
      </c>
      <c r="J285" s="51" t="str">
        <f t="shared" ref="J285:J309" si="750">BB285</f>
        <v>S</v>
      </c>
      <c r="K285" s="51" t="str">
        <f t="shared" ref="K285:K309" si="751">BT285</f>
        <v>S</v>
      </c>
      <c r="L285" s="52">
        <v>8.9999999999999993E-3</v>
      </c>
      <c r="M285" s="52" t="str">
        <f t="shared" ref="M285:M309" si="752">IF(ABS(L285)&lt;5%,"VG",IF(ABS(L285)&lt;10%,"G",IF(ABS(L285)&lt;15%,"S","NS")))</f>
        <v>VG</v>
      </c>
      <c r="N285" s="51" t="str">
        <f t="shared" ref="N285:N309" si="753">AO285</f>
        <v>VG</v>
      </c>
      <c r="O285" s="51" t="str">
        <f t="shared" ref="O285:O309" si="754">BD285</f>
        <v>NS</v>
      </c>
      <c r="P285" s="51" t="str">
        <f t="shared" ref="P285:P309" si="755">BY285</f>
        <v>VG</v>
      </c>
      <c r="Q285" s="51">
        <v>0.51800000000000002</v>
      </c>
      <c r="R285" s="51" t="str">
        <f t="shared" ref="R285:R309" si="756">IF(Q285&lt;=0.5,"VG",IF(Q285&lt;=0.6,"G",IF(Q285&lt;=0.7,"S","NS")))</f>
        <v>G</v>
      </c>
      <c r="S285" s="51" t="str">
        <f t="shared" ref="S285:S309" si="757">AN285</f>
        <v>NS</v>
      </c>
      <c r="T285" s="51" t="str">
        <f t="shared" ref="T285:T309" si="758">BF285</f>
        <v>NS</v>
      </c>
      <c r="U285" s="51" t="str">
        <f t="shared" ref="U285:U309" si="759">BX285</f>
        <v>NS</v>
      </c>
      <c r="V285" s="51">
        <v>0.81499999999999995</v>
      </c>
      <c r="W285" s="51" t="str">
        <f t="shared" ref="W285:W309" si="760">IF(V285&gt;0.85,"VG",IF(V285&gt;0.75,"G",IF(V285&gt;0.6,"S","NS")))</f>
        <v>G</v>
      </c>
      <c r="X285" s="51" t="str">
        <f t="shared" ref="X285:X309" si="761">AP285</f>
        <v>VG</v>
      </c>
      <c r="Y285" s="51" t="str">
        <f t="shared" ref="Y285:Y309" si="762">BH285</f>
        <v>VG</v>
      </c>
      <c r="Z285" s="51" t="str">
        <f t="shared" ref="Z285:Z309" si="763">BZ285</f>
        <v>VG</v>
      </c>
      <c r="AA285" s="53">
        <v>0.46449135700952998</v>
      </c>
      <c r="AB285" s="53">
        <v>0.48582826247624</v>
      </c>
      <c r="AC285" s="53">
        <v>36.925476905016303</v>
      </c>
      <c r="AD285" s="53">
        <v>35.422135499048998</v>
      </c>
      <c r="AE285" s="53">
        <v>0.73178456050293195</v>
      </c>
      <c r="AF285" s="53">
        <v>0.71705769469670899</v>
      </c>
      <c r="AG285" s="53">
        <v>0.86373220117502103</v>
      </c>
      <c r="AH285" s="53">
        <v>0.86641318681162205</v>
      </c>
      <c r="AI285" s="54" t="s">
        <v>42</v>
      </c>
      <c r="AJ285" s="54" t="s">
        <v>42</v>
      </c>
      <c r="AK285" s="54" t="s">
        <v>39</v>
      </c>
      <c r="AL285" s="54" t="s">
        <v>39</v>
      </c>
      <c r="AM285" s="54" t="s">
        <v>39</v>
      </c>
      <c r="AN285" s="54" t="s">
        <v>39</v>
      </c>
      <c r="AO285" s="54" t="s">
        <v>43</v>
      </c>
      <c r="AP285" s="54" t="s">
        <v>43</v>
      </c>
      <c r="AR285" s="55" t="s">
        <v>54</v>
      </c>
      <c r="AS285" s="53">
        <v>0.43843094218020001</v>
      </c>
      <c r="AT285" s="53">
        <v>0.45450937038529099</v>
      </c>
      <c r="AU285" s="53">
        <v>40.067811319636199</v>
      </c>
      <c r="AV285" s="53">
        <v>39.605988650487703</v>
      </c>
      <c r="AW285" s="53">
        <v>0.74937911488097997</v>
      </c>
      <c r="AX285" s="53">
        <v>0.73857337456390104</v>
      </c>
      <c r="AY285" s="53">
        <v>0.87051913419226601</v>
      </c>
      <c r="AZ285" s="53">
        <v>0.88200065354242896</v>
      </c>
      <c r="BA285" s="54" t="s">
        <v>39</v>
      </c>
      <c r="BB285" s="54" t="s">
        <v>42</v>
      </c>
      <c r="BC285" s="54" t="s">
        <v>39</v>
      </c>
      <c r="BD285" s="54" t="s">
        <v>39</v>
      </c>
      <c r="BE285" s="54" t="s">
        <v>39</v>
      </c>
      <c r="BF285" s="54" t="s">
        <v>39</v>
      </c>
      <c r="BG285" s="54" t="s">
        <v>43</v>
      </c>
      <c r="BH285" s="54" t="s">
        <v>43</v>
      </c>
      <c r="BI285" s="50">
        <f t="shared" ref="BI285:BI309" si="764">IF(BJ285=AR285,1,0)</f>
        <v>1</v>
      </c>
      <c r="BJ285" s="50" t="s">
        <v>54</v>
      </c>
      <c r="BK285" s="53">
        <v>0.48875926577338902</v>
      </c>
      <c r="BL285" s="53">
        <v>0.49850744282400899</v>
      </c>
      <c r="BM285" s="53">
        <v>34.750583660210602</v>
      </c>
      <c r="BN285" s="53">
        <v>34.841960954976599</v>
      </c>
      <c r="BO285" s="53">
        <v>0.71501100287101205</v>
      </c>
      <c r="BP285" s="53">
        <v>0.70816139203997197</v>
      </c>
      <c r="BQ285" s="53">
        <v>0.86944312864988105</v>
      </c>
      <c r="BR285" s="53">
        <v>0.88290786392832199</v>
      </c>
      <c r="BS285" s="50" t="s">
        <v>42</v>
      </c>
      <c r="BT285" s="50" t="s">
        <v>42</v>
      </c>
      <c r="BU285" s="50" t="s">
        <v>39</v>
      </c>
      <c r="BV285" s="50" t="s">
        <v>39</v>
      </c>
      <c r="BW285" s="50" t="s">
        <v>39</v>
      </c>
      <c r="BX285" s="50" t="s">
        <v>39</v>
      </c>
      <c r="BY285" s="50" t="s">
        <v>43</v>
      </c>
      <c r="BZ285" s="50" t="s">
        <v>43</v>
      </c>
    </row>
    <row r="286" spans="1:78" s="65" customFormat="1" x14ac:dyDescent="0.3">
      <c r="A286" s="64">
        <v>14165000</v>
      </c>
      <c r="B286" s="65">
        <v>23773513</v>
      </c>
      <c r="C286" s="65" t="s">
        <v>10</v>
      </c>
      <c r="D286" s="66" t="s">
        <v>88</v>
      </c>
      <c r="E286" s="66"/>
      <c r="F286" s="67"/>
      <c r="G286" s="68">
        <v>0.16</v>
      </c>
      <c r="H286" s="68" t="str">
        <f t="shared" si="748"/>
        <v>NS</v>
      </c>
      <c r="I286" s="68" t="str">
        <f t="shared" si="749"/>
        <v>S</v>
      </c>
      <c r="J286" s="68" t="str">
        <f t="shared" si="750"/>
        <v>S</v>
      </c>
      <c r="K286" s="68" t="str">
        <f t="shared" si="751"/>
        <v>S</v>
      </c>
      <c r="L286" s="69">
        <v>1.1970000000000001</v>
      </c>
      <c r="M286" s="69" t="str">
        <f t="shared" si="752"/>
        <v>NS</v>
      </c>
      <c r="N286" s="68" t="str">
        <f t="shared" si="753"/>
        <v>VG</v>
      </c>
      <c r="O286" s="68" t="str">
        <f t="shared" si="754"/>
        <v>NS</v>
      </c>
      <c r="P286" s="68" t="str">
        <f t="shared" si="755"/>
        <v>VG</v>
      </c>
      <c r="Q286" s="68">
        <v>0.8</v>
      </c>
      <c r="R286" s="68" t="str">
        <f t="shared" si="756"/>
        <v>NS</v>
      </c>
      <c r="S286" s="68" t="str">
        <f t="shared" si="757"/>
        <v>NS</v>
      </c>
      <c r="T286" s="68" t="str">
        <f t="shared" si="758"/>
        <v>NS</v>
      </c>
      <c r="U286" s="68" t="str">
        <f t="shared" si="759"/>
        <v>NS</v>
      </c>
      <c r="V286" s="68">
        <v>0.81</v>
      </c>
      <c r="W286" s="68" t="str">
        <f t="shared" si="760"/>
        <v>G</v>
      </c>
      <c r="X286" s="68" t="str">
        <f t="shared" si="761"/>
        <v>VG</v>
      </c>
      <c r="Y286" s="68" t="str">
        <f t="shared" si="762"/>
        <v>VG</v>
      </c>
      <c r="Z286" s="68" t="str">
        <f t="shared" si="763"/>
        <v>VG</v>
      </c>
      <c r="AA286" s="70">
        <v>0.46449135700952998</v>
      </c>
      <c r="AB286" s="70">
        <v>0.48582826247624</v>
      </c>
      <c r="AC286" s="70">
        <v>36.925476905016303</v>
      </c>
      <c r="AD286" s="70">
        <v>35.422135499048998</v>
      </c>
      <c r="AE286" s="70">
        <v>0.73178456050293195</v>
      </c>
      <c r="AF286" s="70">
        <v>0.71705769469670899</v>
      </c>
      <c r="AG286" s="70">
        <v>0.86373220117502103</v>
      </c>
      <c r="AH286" s="70">
        <v>0.86641318681162205</v>
      </c>
      <c r="AI286" s="71" t="s">
        <v>42</v>
      </c>
      <c r="AJ286" s="71" t="s">
        <v>42</v>
      </c>
      <c r="AK286" s="71" t="s">
        <v>39</v>
      </c>
      <c r="AL286" s="71" t="s">
        <v>39</v>
      </c>
      <c r="AM286" s="71" t="s">
        <v>39</v>
      </c>
      <c r="AN286" s="71" t="s">
        <v>39</v>
      </c>
      <c r="AO286" s="71" t="s">
        <v>43</v>
      </c>
      <c r="AP286" s="71" t="s">
        <v>43</v>
      </c>
      <c r="AR286" s="72" t="s">
        <v>54</v>
      </c>
      <c r="AS286" s="70">
        <v>0.43843094218020001</v>
      </c>
      <c r="AT286" s="70">
        <v>0.45450937038529099</v>
      </c>
      <c r="AU286" s="70">
        <v>40.067811319636199</v>
      </c>
      <c r="AV286" s="70">
        <v>39.605988650487703</v>
      </c>
      <c r="AW286" s="70">
        <v>0.74937911488097997</v>
      </c>
      <c r="AX286" s="70">
        <v>0.73857337456390104</v>
      </c>
      <c r="AY286" s="70">
        <v>0.87051913419226601</v>
      </c>
      <c r="AZ286" s="70">
        <v>0.88200065354242896</v>
      </c>
      <c r="BA286" s="71" t="s">
        <v>39</v>
      </c>
      <c r="BB286" s="71" t="s">
        <v>42</v>
      </c>
      <c r="BC286" s="71" t="s">
        <v>39</v>
      </c>
      <c r="BD286" s="71" t="s">
        <v>39</v>
      </c>
      <c r="BE286" s="71" t="s">
        <v>39</v>
      </c>
      <c r="BF286" s="71" t="s">
        <v>39</v>
      </c>
      <c r="BG286" s="71" t="s">
        <v>43</v>
      </c>
      <c r="BH286" s="71" t="s">
        <v>43</v>
      </c>
      <c r="BI286" s="65">
        <f t="shared" si="764"/>
        <v>1</v>
      </c>
      <c r="BJ286" s="65" t="s">
        <v>54</v>
      </c>
      <c r="BK286" s="70">
        <v>0.48875926577338902</v>
      </c>
      <c r="BL286" s="70">
        <v>0.49850744282400899</v>
      </c>
      <c r="BM286" s="70">
        <v>34.750583660210602</v>
      </c>
      <c r="BN286" s="70">
        <v>34.841960954976599</v>
      </c>
      <c r="BO286" s="70">
        <v>0.71501100287101205</v>
      </c>
      <c r="BP286" s="70">
        <v>0.70816139203997197</v>
      </c>
      <c r="BQ286" s="70">
        <v>0.86944312864988105</v>
      </c>
      <c r="BR286" s="70">
        <v>0.88290786392832199</v>
      </c>
      <c r="BS286" s="65" t="s">
        <v>42</v>
      </c>
      <c r="BT286" s="65" t="s">
        <v>42</v>
      </c>
      <c r="BU286" s="65" t="s">
        <v>39</v>
      </c>
      <c r="BV286" s="65" t="s">
        <v>39</v>
      </c>
      <c r="BW286" s="65" t="s">
        <v>39</v>
      </c>
      <c r="BX286" s="65" t="s">
        <v>39</v>
      </c>
      <c r="BY286" s="65" t="s">
        <v>43</v>
      </c>
      <c r="BZ286" s="65" t="s">
        <v>43</v>
      </c>
    </row>
    <row r="287" spans="1:78" s="34" customFormat="1" x14ac:dyDescent="0.3">
      <c r="A287" s="35">
        <v>14165000</v>
      </c>
      <c r="B287" s="34">
        <v>23773513</v>
      </c>
      <c r="C287" s="34" t="s">
        <v>10</v>
      </c>
      <c r="D287" s="73" t="s">
        <v>90</v>
      </c>
      <c r="E287" s="73"/>
      <c r="F287" s="80"/>
      <c r="G287" s="36">
        <v>0.54</v>
      </c>
      <c r="H287" s="36" t="str">
        <f t="shared" si="748"/>
        <v>S</v>
      </c>
      <c r="I287" s="36" t="str">
        <f t="shared" si="749"/>
        <v>S</v>
      </c>
      <c r="J287" s="36" t="str">
        <f t="shared" si="750"/>
        <v>S</v>
      </c>
      <c r="K287" s="36" t="str">
        <f t="shared" si="751"/>
        <v>S</v>
      </c>
      <c r="L287" s="37">
        <v>0.222</v>
      </c>
      <c r="M287" s="37" t="str">
        <f t="shared" si="752"/>
        <v>NS</v>
      </c>
      <c r="N287" s="36" t="str">
        <f t="shared" si="753"/>
        <v>VG</v>
      </c>
      <c r="O287" s="36" t="str">
        <f t="shared" si="754"/>
        <v>NS</v>
      </c>
      <c r="P287" s="36" t="str">
        <f t="shared" si="755"/>
        <v>VG</v>
      </c>
      <c r="Q287" s="36">
        <v>0.67</v>
      </c>
      <c r="R287" s="36" t="str">
        <f t="shared" si="756"/>
        <v>S</v>
      </c>
      <c r="S287" s="36" t="str">
        <f t="shared" si="757"/>
        <v>NS</v>
      </c>
      <c r="T287" s="36" t="str">
        <f t="shared" si="758"/>
        <v>NS</v>
      </c>
      <c r="U287" s="36" t="str">
        <f t="shared" si="759"/>
        <v>NS</v>
      </c>
      <c r="V287" s="36">
        <v>0.71</v>
      </c>
      <c r="W287" s="36" t="str">
        <f t="shared" si="760"/>
        <v>S</v>
      </c>
      <c r="X287" s="36" t="str">
        <f t="shared" si="761"/>
        <v>VG</v>
      </c>
      <c r="Y287" s="36" t="str">
        <f t="shared" si="762"/>
        <v>VG</v>
      </c>
      <c r="Z287" s="36" t="str">
        <f t="shared" si="763"/>
        <v>VG</v>
      </c>
      <c r="AA287" s="38">
        <v>0.46449135700952998</v>
      </c>
      <c r="AB287" s="38">
        <v>0.48582826247624</v>
      </c>
      <c r="AC287" s="38">
        <v>36.925476905016303</v>
      </c>
      <c r="AD287" s="38">
        <v>35.422135499048998</v>
      </c>
      <c r="AE287" s="38">
        <v>0.73178456050293195</v>
      </c>
      <c r="AF287" s="38">
        <v>0.71705769469670899</v>
      </c>
      <c r="AG287" s="38">
        <v>0.86373220117502103</v>
      </c>
      <c r="AH287" s="38">
        <v>0.86641318681162205</v>
      </c>
      <c r="AI287" s="39" t="s">
        <v>42</v>
      </c>
      <c r="AJ287" s="39" t="s">
        <v>42</v>
      </c>
      <c r="AK287" s="39" t="s">
        <v>39</v>
      </c>
      <c r="AL287" s="39" t="s">
        <v>39</v>
      </c>
      <c r="AM287" s="39" t="s">
        <v>39</v>
      </c>
      <c r="AN287" s="39" t="s">
        <v>39</v>
      </c>
      <c r="AO287" s="39" t="s">
        <v>43</v>
      </c>
      <c r="AP287" s="39" t="s">
        <v>43</v>
      </c>
      <c r="AR287" s="40" t="s">
        <v>54</v>
      </c>
      <c r="AS287" s="38">
        <v>0.43843094218020001</v>
      </c>
      <c r="AT287" s="38">
        <v>0.45450937038529099</v>
      </c>
      <c r="AU287" s="38">
        <v>40.067811319636199</v>
      </c>
      <c r="AV287" s="38">
        <v>39.605988650487703</v>
      </c>
      <c r="AW287" s="38">
        <v>0.74937911488097997</v>
      </c>
      <c r="AX287" s="38">
        <v>0.73857337456390104</v>
      </c>
      <c r="AY287" s="38">
        <v>0.87051913419226601</v>
      </c>
      <c r="AZ287" s="38">
        <v>0.88200065354242896</v>
      </c>
      <c r="BA287" s="39" t="s">
        <v>39</v>
      </c>
      <c r="BB287" s="39" t="s">
        <v>42</v>
      </c>
      <c r="BC287" s="39" t="s">
        <v>39</v>
      </c>
      <c r="BD287" s="39" t="s">
        <v>39</v>
      </c>
      <c r="BE287" s="39" t="s">
        <v>39</v>
      </c>
      <c r="BF287" s="39" t="s">
        <v>39</v>
      </c>
      <c r="BG287" s="39" t="s">
        <v>43</v>
      </c>
      <c r="BH287" s="39" t="s">
        <v>43</v>
      </c>
      <c r="BI287" s="34">
        <f t="shared" si="764"/>
        <v>1</v>
      </c>
      <c r="BJ287" s="34" t="s">
        <v>54</v>
      </c>
      <c r="BK287" s="38">
        <v>0.48875926577338902</v>
      </c>
      <c r="BL287" s="38">
        <v>0.49850744282400899</v>
      </c>
      <c r="BM287" s="38">
        <v>34.750583660210602</v>
      </c>
      <c r="BN287" s="38">
        <v>34.841960954976599</v>
      </c>
      <c r="BO287" s="38">
        <v>0.71501100287101205</v>
      </c>
      <c r="BP287" s="38">
        <v>0.70816139203997197</v>
      </c>
      <c r="BQ287" s="38">
        <v>0.86944312864988105</v>
      </c>
      <c r="BR287" s="38">
        <v>0.88290786392832199</v>
      </c>
      <c r="BS287" s="34" t="s">
        <v>42</v>
      </c>
      <c r="BT287" s="34" t="s">
        <v>42</v>
      </c>
      <c r="BU287" s="34" t="s">
        <v>39</v>
      </c>
      <c r="BV287" s="34" t="s">
        <v>39</v>
      </c>
      <c r="BW287" s="34" t="s">
        <v>39</v>
      </c>
      <c r="BX287" s="34" t="s">
        <v>39</v>
      </c>
      <c r="BY287" s="34" t="s">
        <v>43</v>
      </c>
      <c r="BZ287" s="34" t="s">
        <v>43</v>
      </c>
    </row>
    <row r="288" spans="1:78" s="34" customFormat="1" x14ac:dyDescent="0.3">
      <c r="A288" s="35">
        <v>14165000</v>
      </c>
      <c r="B288" s="34">
        <v>23773513</v>
      </c>
      <c r="C288" s="34" t="s">
        <v>10</v>
      </c>
      <c r="D288" s="73" t="s">
        <v>91</v>
      </c>
      <c r="E288" s="73"/>
      <c r="F288" s="80"/>
      <c r="G288" s="36">
        <v>0.49</v>
      </c>
      <c r="H288" s="36" t="str">
        <f t="shared" si="748"/>
        <v>S</v>
      </c>
      <c r="I288" s="36" t="str">
        <f t="shared" si="749"/>
        <v>S</v>
      </c>
      <c r="J288" s="36" t="str">
        <f t="shared" si="750"/>
        <v>S</v>
      </c>
      <c r="K288" s="36" t="str">
        <f t="shared" si="751"/>
        <v>S</v>
      </c>
      <c r="L288" s="37">
        <v>-2.1999999999999999E-2</v>
      </c>
      <c r="M288" s="37" t="str">
        <f t="shared" si="752"/>
        <v>VG</v>
      </c>
      <c r="N288" s="36" t="str">
        <f t="shared" si="753"/>
        <v>VG</v>
      </c>
      <c r="O288" s="36" t="str">
        <f t="shared" si="754"/>
        <v>NS</v>
      </c>
      <c r="P288" s="36" t="str">
        <f t="shared" si="755"/>
        <v>VG</v>
      </c>
      <c r="Q288" s="36">
        <v>0.72</v>
      </c>
      <c r="R288" s="36" t="str">
        <f t="shared" si="756"/>
        <v>NS</v>
      </c>
      <c r="S288" s="36" t="str">
        <f t="shared" si="757"/>
        <v>NS</v>
      </c>
      <c r="T288" s="36" t="str">
        <f t="shared" si="758"/>
        <v>NS</v>
      </c>
      <c r="U288" s="36" t="str">
        <f t="shared" si="759"/>
        <v>NS</v>
      </c>
      <c r="V288" s="36">
        <v>0.52</v>
      </c>
      <c r="W288" s="36" t="str">
        <f t="shared" si="760"/>
        <v>NS</v>
      </c>
      <c r="X288" s="36" t="str">
        <f t="shared" si="761"/>
        <v>VG</v>
      </c>
      <c r="Y288" s="36" t="str">
        <f t="shared" si="762"/>
        <v>VG</v>
      </c>
      <c r="Z288" s="36" t="str">
        <f t="shared" si="763"/>
        <v>VG</v>
      </c>
      <c r="AA288" s="38">
        <v>0.46449135700952998</v>
      </c>
      <c r="AB288" s="38">
        <v>0.48582826247624</v>
      </c>
      <c r="AC288" s="38">
        <v>36.925476905016303</v>
      </c>
      <c r="AD288" s="38">
        <v>35.422135499048998</v>
      </c>
      <c r="AE288" s="38">
        <v>0.73178456050293195</v>
      </c>
      <c r="AF288" s="38">
        <v>0.71705769469670899</v>
      </c>
      <c r="AG288" s="38">
        <v>0.86373220117502103</v>
      </c>
      <c r="AH288" s="38">
        <v>0.86641318681162205</v>
      </c>
      <c r="AI288" s="39" t="s">
        <v>42</v>
      </c>
      <c r="AJ288" s="39" t="s">
        <v>42</v>
      </c>
      <c r="AK288" s="39" t="s">
        <v>39</v>
      </c>
      <c r="AL288" s="39" t="s">
        <v>39</v>
      </c>
      <c r="AM288" s="39" t="s">
        <v>39</v>
      </c>
      <c r="AN288" s="39" t="s">
        <v>39</v>
      </c>
      <c r="AO288" s="39" t="s">
        <v>43</v>
      </c>
      <c r="AP288" s="39" t="s">
        <v>43</v>
      </c>
      <c r="AR288" s="40" t="s">
        <v>54</v>
      </c>
      <c r="AS288" s="38">
        <v>0.43843094218020001</v>
      </c>
      <c r="AT288" s="38">
        <v>0.45450937038529099</v>
      </c>
      <c r="AU288" s="38">
        <v>40.067811319636199</v>
      </c>
      <c r="AV288" s="38">
        <v>39.605988650487703</v>
      </c>
      <c r="AW288" s="38">
        <v>0.74937911488097997</v>
      </c>
      <c r="AX288" s="38">
        <v>0.73857337456390104</v>
      </c>
      <c r="AY288" s="38">
        <v>0.87051913419226601</v>
      </c>
      <c r="AZ288" s="38">
        <v>0.88200065354242896</v>
      </c>
      <c r="BA288" s="39" t="s">
        <v>39</v>
      </c>
      <c r="BB288" s="39" t="s">
        <v>42</v>
      </c>
      <c r="BC288" s="39" t="s">
        <v>39</v>
      </c>
      <c r="BD288" s="39" t="s">
        <v>39</v>
      </c>
      <c r="BE288" s="39" t="s">
        <v>39</v>
      </c>
      <c r="BF288" s="39" t="s">
        <v>39</v>
      </c>
      <c r="BG288" s="39" t="s">
        <v>43</v>
      </c>
      <c r="BH288" s="39" t="s">
        <v>43</v>
      </c>
      <c r="BI288" s="34">
        <f t="shared" si="764"/>
        <v>1</v>
      </c>
      <c r="BJ288" s="34" t="s">
        <v>54</v>
      </c>
      <c r="BK288" s="38">
        <v>0.48875926577338902</v>
      </c>
      <c r="BL288" s="38">
        <v>0.49850744282400899</v>
      </c>
      <c r="BM288" s="38">
        <v>34.750583660210602</v>
      </c>
      <c r="BN288" s="38">
        <v>34.841960954976599</v>
      </c>
      <c r="BO288" s="38">
        <v>0.71501100287101205</v>
      </c>
      <c r="BP288" s="38">
        <v>0.70816139203997197</v>
      </c>
      <c r="BQ288" s="38">
        <v>0.86944312864988105</v>
      </c>
      <c r="BR288" s="38">
        <v>0.88290786392832199</v>
      </c>
      <c r="BS288" s="34" t="s">
        <v>42</v>
      </c>
      <c r="BT288" s="34" t="s">
        <v>42</v>
      </c>
      <c r="BU288" s="34" t="s">
        <v>39</v>
      </c>
      <c r="BV288" s="34" t="s">
        <v>39</v>
      </c>
      <c r="BW288" s="34" t="s">
        <v>39</v>
      </c>
      <c r="BX288" s="34" t="s">
        <v>39</v>
      </c>
      <c r="BY288" s="34" t="s">
        <v>43</v>
      </c>
      <c r="BZ288" s="34" t="s">
        <v>43</v>
      </c>
    </row>
    <row r="289" spans="1:78" s="19" customFormat="1" x14ac:dyDescent="0.3">
      <c r="A289" s="86">
        <v>14165000</v>
      </c>
      <c r="B289" s="19">
        <v>23773513</v>
      </c>
      <c r="C289" s="19" t="s">
        <v>10</v>
      </c>
      <c r="D289" s="87" t="s">
        <v>105</v>
      </c>
      <c r="E289" s="87"/>
      <c r="F289" s="88"/>
      <c r="G289" s="13">
        <v>7.0000000000000007E-2</v>
      </c>
      <c r="H289" s="13" t="str">
        <f t="shared" si="748"/>
        <v>NS</v>
      </c>
      <c r="I289" s="13" t="str">
        <f t="shared" si="749"/>
        <v>S</v>
      </c>
      <c r="J289" s="13" t="str">
        <f t="shared" si="750"/>
        <v>S</v>
      </c>
      <c r="K289" s="13" t="str">
        <f t="shared" si="751"/>
        <v>S</v>
      </c>
      <c r="L289" s="14">
        <v>-0.41</v>
      </c>
      <c r="M289" s="14" t="str">
        <f t="shared" si="752"/>
        <v>NS</v>
      </c>
      <c r="N289" s="13" t="str">
        <f t="shared" si="753"/>
        <v>VG</v>
      </c>
      <c r="O289" s="13" t="str">
        <f t="shared" si="754"/>
        <v>NS</v>
      </c>
      <c r="P289" s="13" t="str">
        <f t="shared" si="755"/>
        <v>VG</v>
      </c>
      <c r="Q289" s="13">
        <v>0.78</v>
      </c>
      <c r="R289" s="13" t="str">
        <f t="shared" si="756"/>
        <v>NS</v>
      </c>
      <c r="S289" s="13" t="str">
        <f t="shared" si="757"/>
        <v>NS</v>
      </c>
      <c r="T289" s="13" t="str">
        <f t="shared" si="758"/>
        <v>NS</v>
      </c>
      <c r="U289" s="13" t="str">
        <f t="shared" si="759"/>
        <v>NS</v>
      </c>
      <c r="V289" s="13">
        <v>0.57999999999999996</v>
      </c>
      <c r="W289" s="13" t="str">
        <f t="shared" si="760"/>
        <v>NS</v>
      </c>
      <c r="X289" s="13" t="str">
        <f t="shared" si="761"/>
        <v>VG</v>
      </c>
      <c r="Y289" s="13" t="str">
        <f t="shared" si="762"/>
        <v>VG</v>
      </c>
      <c r="Z289" s="13" t="str">
        <f t="shared" si="763"/>
        <v>VG</v>
      </c>
      <c r="AA289" s="22">
        <v>0.46449135700952998</v>
      </c>
      <c r="AB289" s="22">
        <v>0.48582826247624</v>
      </c>
      <c r="AC289" s="22">
        <v>36.925476905016303</v>
      </c>
      <c r="AD289" s="22">
        <v>35.422135499048998</v>
      </c>
      <c r="AE289" s="22">
        <v>0.73178456050293195</v>
      </c>
      <c r="AF289" s="22">
        <v>0.71705769469670899</v>
      </c>
      <c r="AG289" s="22">
        <v>0.86373220117502103</v>
      </c>
      <c r="AH289" s="22">
        <v>0.86641318681162205</v>
      </c>
      <c r="AI289" s="25" t="s">
        <v>42</v>
      </c>
      <c r="AJ289" s="25" t="s">
        <v>42</v>
      </c>
      <c r="AK289" s="25" t="s">
        <v>39</v>
      </c>
      <c r="AL289" s="25" t="s">
        <v>39</v>
      </c>
      <c r="AM289" s="25" t="s">
        <v>39</v>
      </c>
      <c r="AN289" s="25" t="s">
        <v>39</v>
      </c>
      <c r="AO289" s="25" t="s">
        <v>43</v>
      </c>
      <c r="AP289" s="25" t="s">
        <v>43</v>
      </c>
      <c r="AR289" s="89" t="s">
        <v>54</v>
      </c>
      <c r="AS289" s="22">
        <v>0.43843094218020001</v>
      </c>
      <c r="AT289" s="22">
        <v>0.45450937038529099</v>
      </c>
      <c r="AU289" s="22">
        <v>40.067811319636199</v>
      </c>
      <c r="AV289" s="22">
        <v>39.605988650487703</v>
      </c>
      <c r="AW289" s="22">
        <v>0.74937911488097997</v>
      </c>
      <c r="AX289" s="22">
        <v>0.73857337456390104</v>
      </c>
      <c r="AY289" s="22">
        <v>0.87051913419226601</v>
      </c>
      <c r="AZ289" s="22">
        <v>0.88200065354242896</v>
      </c>
      <c r="BA289" s="25" t="s">
        <v>39</v>
      </c>
      <c r="BB289" s="25" t="s">
        <v>42</v>
      </c>
      <c r="BC289" s="25" t="s">
        <v>39</v>
      </c>
      <c r="BD289" s="25" t="s">
        <v>39</v>
      </c>
      <c r="BE289" s="25" t="s">
        <v>39</v>
      </c>
      <c r="BF289" s="25" t="s">
        <v>39</v>
      </c>
      <c r="BG289" s="25" t="s">
        <v>43</v>
      </c>
      <c r="BH289" s="25" t="s">
        <v>43</v>
      </c>
      <c r="BI289" s="19">
        <f t="shared" si="764"/>
        <v>1</v>
      </c>
      <c r="BJ289" s="19" t="s">
        <v>54</v>
      </c>
      <c r="BK289" s="22">
        <v>0.48875926577338902</v>
      </c>
      <c r="BL289" s="22">
        <v>0.49850744282400899</v>
      </c>
      <c r="BM289" s="22">
        <v>34.750583660210602</v>
      </c>
      <c r="BN289" s="22">
        <v>34.841960954976599</v>
      </c>
      <c r="BO289" s="22">
        <v>0.71501100287101205</v>
      </c>
      <c r="BP289" s="22">
        <v>0.70816139203997197</v>
      </c>
      <c r="BQ289" s="22">
        <v>0.86944312864988105</v>
      </c>
      <c r="BR289" s="22">
        <v>0.88290786392832199</v>
      </c>
      <c r="BS289" s="19" t="s">
        <v>42</v>
      </c>
      <c r="BT289" s="19" t="s">
        <v>42</v>
      </c>
      <c r="BU289" s="19" t="s">
        <v>39</v>
      </c>
      <c r="BV289" s="19" t="s">
        <v>39</v>
      </c>
      <c r="BW289" s="19" t="s">
        <v>39</v>
      </c>
      <c r="BX289" s="19" t="s">
        <v>39</v>
      </c>
      <c r="BY289" s="19" t="s">
        <v>43</v>
      </c>
      <c r="BZ289" s="19" t="s">
        <v>43</v>
      </c>
    </row>
    <row r="290" spans="1:78" s="34" customFormat="1" x14ac:dyDescent="0.3">
      <c r="A290" s="35">
        <v>14165000</v>
      </c>
      <c r="B290" s="34">
        <v>23773513</v>
      </c>
      <c r="C290" s="34" t="s">
        <v>10</v>
      </c>
      <c r="D290" s="73" t="s">
        <v>107</v>
      </c>
      <c r="E290" s="73"/>
      <c r="F290" s="80"/>
      <c r="G290" s="36">
        <v>0.71</v>
      </c>
      <c r="H290" s="36" t="str">
        <f t="shared" si="748"/>
        <v>G</v>
      </c>
      <c r="I290" s="36" t="str">
        <f t="shared" si="749"/>
        <v>S</v>
      </c>
      <c r="J290" s="36" t="str">
        <f t="shared" si="750"/>
        <v>S</v>
      </c>
      <c r="K290" s="36" t="str">
        <f t="shared" si="751"/>
        <v>S</v>
      </c>
      <c r="L290" s="37">
        <v>-0.16</v>
      </c>
      <c r="M290" s="37" t="str">
        <f t="shared" si="752"/>
        <v>NS</v>
      </c>
      <c r="N290" s="36" t="str">
        <f t="shared" si="753"/>
        <v>VG</v>
      </c>
      <c r="O290" s="36" t="str">
        <f t="shared" si="754"/>
        <v>NS</v>
      </c>
      <c r="P290" s="36" t="str">
        <f t="shared" si="755"/>
        <v>VG</v>
      </c>
      <c r="Q290" s="36">
        <v>0.53</v>
      </c>
      <c r="R290" s="36" t="str">
        <f t="shared" si="756"/>
        <v>G</v>
      </c>
      <c r="S290" s="36" t="str">
        <f t="shared" si="757"/>
        <v>NS</v>
      </c>
      <c r="T290" s="36" t="str">
        <f t="shared" si="758"/>
        <v>NS</v>
      </c>
      <c r="U290" s="36" t="str">
        <f t="shared" si="759"/>
        <v>NS</v>
      </c>
      <c r="V290" s="36">
        <v>0.84399999999999997</v>
      </c>
      <c r="W290" s="36" t="str">
        <f t="shared" si="760"/>
        <v>G</v>
      </c>
      <c r="X290" s="36" t="str">
        <f t="shared" si="761"/>
        <v>VG</v>
      </c>
      <c r="Y290" s="36" t="str">
        <f t="shared" si="762"/>
        <v>VG</v>
      </c>
      <c r="Z290" s="36" t="str">
        <f t="shared" si="763"/>
        <v>VG</v>
      </c>
      <c r="AA290" s="38">
        <v>0.46449135700952998</v>
      </c>
      <c r="AB290" s="38">
        <v>0.48582826247624</v>
      </c>
      <c r="AC290" s="38">
        <v>36.925476905016303</v>
      </c>
      <c r="AD290" s="38">
        <v>35.422135499048998</v>
      </c>
      <c r="AE290" s="38">
        <v>0.73178456050293195</v>
      </c>
      <c r="AF290" s="38">
        <v>0.71705769469670899</v>
      </c>
      <c r="AG290" s="38">
        <v>0.86373220117502103</v>
      </c>
      <c r="AH290" s="38">
        <v>0.86641318681162205</v>
      </c>
      <c r="AI290" s="39" t="s">
        <v>42</v>
      </c>
      <c r="AJ290" s="39" t="s">
        <v>42</v>
      </c>
      <c r="AK290" s="39" t="s">
        <v>39</v>
      </c>
      <c r="AL290" s="39" t="s">
        <v>39</v>
      </c>
      <c r="AM290" s="39" t="s">
        <v>39</v>
      </c>
      <c r="AN290" s="39" t="s">
        <v>39</v>
      </c>
      <c r="AO290" s="39" t="s">
        <v>43</v>
      </c>
      <c r="AP290" s="39" t="s">
        <v>43</v>
      </c>
      <c r="AR290" s="40" t="s">
        <v>54</v>
      </c>
      <c r="AS290" s="38">
        <v>0.43843094218020001</v>
      </c>
      <c r="AT290" s="38">
        <v>0.45450937038529099</v>
      </c>
      <c r="AU290" s="38">
        <v>40.067811319636199</v>
      </c>
      <c r="AV290" s="38">
        <v>39.605988650487703</v>
      </c>
      <c r="AW290" s="38">
        <v>0.74937911488097997</v>
      </c>
      <c r="AX290" s="38">
        <v>0.73857337456390104</v>
      </c>
      <c r="AY290" s="38">
        <v>0.87051913419226601</v>
      </c>
      <c r="AZ290" s="38">
        <v>0.88200065354242896</v>
      </c>
      <c r="BA290" s="39" t="s">
        <v>39</v>
      </c>
      <c r="BB290" s="39" t="s">
        <v>42</v>
      </c>
      <c r="BC290" s="39" t="s">
        <v>39</v>
      </c>
      <c r="BD290" s="39" t="s">
        <v>39</v>
      </c>
      <c r="BE290" s="39" t="s">
        <v>39</v>
      </c>
      <c r="BF290" s="39" t="s">
        <v>39</v>
      </c>
      <c r="BG290" s="39" t="s">
        <v>43</v>
      </c>
      <c r="BH290" s="39" t="s">
        <v>43</v>
      </c>
      <c r="BI290" s="34">
        <f t="shared" si="764"/>
        <v>1</v>
      </c>
      <c r="BJ290" s="34" t="s">
        <v>54</v>
      </c>
      <c r="BK290" s="38">
        <v>0.48875926577338902</v>
      </c>
      <c r="BL290" s="38">
        <v>0.49850744282400899</v>
      </c>
      <c r="BM290" s="38">
        <v>34.750583660210602</v>
      </c>
      <c r="BN290" s="38">
        <v>34.841960954976599</v>
      </c>
      <c r="BO290" s="38">
        <v>0.71501100287101205</v>
      </c>
      <c r="BP290" s="38">
        <v>0.70816139203997197</v>
      </c>
      <c r="BQ290" s="38">
        <v>0.86944312864988105</v>
      </c>
      <c r="BR290" s="38">
        <v>0.88290786392832199</v>
      </c>
      <c r="BS290" s="34" t="s">
        <v>42</v>
      </c>
      <c r="BT290" s="34" t="s">
        <v>42</v>
      </c>
      <c r="BU290" s="34" t="s">
        <v>39</v>
      </c>
      <c r="BV290" s="34" t="s">
        <v>39</v>
      </c>
      <c r="BW290" s="34" t="s">
        <v>39</v>
      </c>
      <c r="BX290" s="34" t="s">
        <v>39</v>
      </c>
      <c r="BY290" s="34" t="s">
        <v>43</v>
      </c>
      <c r="BZ290" s="34" t="s">
        <v>43</v>
      </c>
    </row>
    <row r="291" spans="1:78" s="50" customFormat="1" x14ac:dyDescent="0.3">
      <c r="A291" s="49">
        <v>14165000</v>
      </c>
      <c r="B291" s="50">
        <v>23773513</v>
      </c>
      <c r="C291" s="50" t="s">
        <v>10</v>
      </c>
      <c r="D291" s="63" t="s">
        <v>108</v>
      </c>
      <c r="E291" s="63"/>
      <c r="F291" s="59"/>
      <c r="G291" s="51">
        <v>0.73</v>
      </c>
      <c r="H291" s="51" t="str">
        <f t="shared" si="748"/>
        <v>G</v>
      </c>
      <c r="I291" s="51" t="str">
        <f t="shared" si="749"/>
        <v>S</v>
      </c>
      <c r="J291" s="51" t="str">
        <f t="shared" si="750"/>
        <v>S</v>
      </c>
      <c r="K291" s="51" t="str">
        <f t="shared" si="751"/>
        <v>S</v>
      </c>
      <c r="L291" s="52">
        <v>-8.5000000000000006E-2</v>
      </c>
      <c r="M291" s="52" t="str">
        <f t="shared" si="752"/>
        <v>G</v>
      </c>
      <c r="N291" s="51" t="str">
        <f t="shared" si="753"/>
        <v>VG</v>
      </c>
      <c r="O291" s="51" t="str">
        <f t="shared" si="754"/>
        <v>NS</v>
      </c>
      <c r="P291" s="51" t="str">
        <f t="shared" si="755"/>
        <v>VG</v>
      </c>
      <c r="Q291" s="51">
        <v>0.52</v>
      </c>
      <c r="R291" s="51" t="str">
        <f t="shared" si="756"/>
        <v>G</v>
      </c>
      <c r="S291" s="51" t="str">
        <f t="shared" si="757"/>
        <v>NS</v>
      </c>
      <c r="T291" s="51" t="str">
        <f t="shared" si="758"/>
        <v>NS</v>
      </c>
      <c r="U291" s="51" t="str">
        <f t="shared" si="759"/>
        <v>NS</v>
      </c>
      <c r="V291" s="51">
        <v>0.85399999999999998</v>
      </c>
      <c r="W291" s="51" t="str">
        <f t="shared" si="760"/>
        <v>VG</v>
      </c>
      <c r="X291" s="51" t="str">
        <f t="shared" si="761"/>
        <v>VG</v>
      </c>
      <c r="Y291" s="51" t="str">
        <f t="shared" si="762"/>
        <v>VG</v>
      </c>
      <c r="Z291" s="51" t="str">
        <f t="shared" si="763"/>
        <v>VG</v>
      </c>
      <c r="AA291" s="53">
        <v>0.46449135700952998</v>
      </c>
      <c r="AB291" s="53">
        <v>0.48582826247624</v>
      </c>
      <c r="AC291" s="53">
        <v>36.925476905016303</v>
      </c>
      <c r="AD291" s="53">
        <v>35.422135499048998</v>
      </c>
      <c r="AE291" s="53">
        <v>0.73178456050293195</v>
      </c>
      <c r="AF291" s="53">
        <v>0.71705769469670899</v>
      </c>
      <c r="AG291" s="53">
        <v>0.86373220117502103</v>
      </c>
      <c r="AH291" s="53">
        <v>0.86641318681162205</v>
      </c>
      <c r="AI291" s="54" t="s">
        <v>42</v>
      </c>
      <c r="AJ291" s="54" t="s">
        <v>42</v>
      </c>
      <c r="AK291" s="54" t="s">
        <v>39</v>
      </c>
      <c r="AL291" s="54" t="s">
        <v>39</v>
      </c>
      <c r="AM291" s="54" t="s">
        <v>39</v>
      </c>
      <c r="AN291" s="54" t="s">
        <v>39</v>
      </c>
      <c r="AO291" s="54" t="s">
        <v>43</v>
      </c>
      <c r="AP291" s="54" t="s">
        <v>43</v>
      </c>
      <c r="AR291" s="55" t="s">
        <v>54</v>
      </c>
      <c r="AS291" s="53">
        <v>0.43843094218020001</v>
      </c>
      <c r="AT291" s="53">
        <v>0.45450937038529099</v>
      </c>
      <c r="AU291" s="53">
        <v>40.067811319636199</v>
      </c>
      <c r="AV291" s="53">
        <v>39.605988650487703</v>
      </c>
      <c r="AW291" s="53">
        <v>0.74937911488097997</v>
      </c>
      <c r="AX291" s="53">
        <v>0.73857337456390104</v>
      </c>
      <c r="AY291" s="53">
        <v>0.87051913419226601</v>
      </c>
      <c r="AZ291" s="53">
        <v>0.88200065354242896</v>
      </c>
      <c r="BA291" s="54" t="s">
        <v>39</v>
      </c>
      <c r="BB291" s="54" t="s">
        <v>42</v>
      </c>
      <c r="BC291" s="54" t="s">
        <v>39</v>
      </c>
      <c r="BD291" s="54" t="s">
        <v>39</v>
      </c>
      <c r="BE291" s="54" t="s">
        <v>39</v>
      </c>
      <c r="BF291" s="54" t="s">
        <v>39</v>
      </c>
      <c r="BG291" s="54" t="s">
        <v>43</v>
      </c>
      <c r="BH291" s="54" t="s">
        <v>43</v>
      </c>
      <c r="BI291" s="50">
        <f t="shared" si="764"/>
        <v>1</v>
      </c>
      <c r="BJ291" s="50" t="s">
        <v>54</v>
      </c>
      <c r="BK291" s="53">
        <v>0.48875926577338902</v>
      </c>
      <c r="BL291" s="53">
        <v>0.49850744282400899</v>
      </c>
      <c r="BM291" s="53">
        <v>34.750583660210602</v>
      </c>
      <c r="BN291" s="53">
        <v>34.841960954976599</v>
      </c>
      <c r="BO291" s="53">
        <v>0.71501100287101205</v>
      </c>
      <c r="BP291" s="53">
        <v>0.70816139203997197</v>
      </c>
      <c r="BQ291" s="53">
        <v>0.86944312864988105</v>
      </c>
      <c r="BR291" s="53">
        <v>0.88290786392832199</v>
      </c>
      <c r="BS291" s="50" t="s">
        <v>42</v>
      </c>
      <c r="BT291" s="50" t="s">
        <v>42</v>
      </c>
      <c r="BU291" s="50" t="s">
        <v>39</v>
      </c>
      <c r="BV291" s="50" t="s">
        <v>39</v>
      </c>
      <c r="BW291" s="50" t="s">
        <v>39</v>
      </c>
      <c r="BX291" s="50" t="s">
        <v>39</v>
      </c>
      <c r="BY291" s="50" t="s">
        <v>43</v>
      </c>
      <c r="BZ291" s="50" t="s">
        <v>43</v>
      </c>
    </row>
    <row r="292" spans="1:78" s="50" customFormat="1" x14ac:dyDescent="0.3">
      <c r="A292" s="49">
        <v>14165000</v>
      </c>
      <c r="B292" s="50">
        <v>23773513</v>
      </c>
      <c r="C292" s="50" t="s">
        <v>10</v>
      </c>
      <c r="D292" s="63" t="s">
        <v>110</v>
      </c>
      <c r="E292" s="63"/>
      <c r="F292" s="59"/>
      <c r="G292" s="51">
        <v>0.71</v>
      </c>
      <c r="H292" s="51" t="str">
        <f t="shared" si="748"/>
        <v>G</v>
      </c>
      <c r="I292" s="51" t="str">
        <f t="shared" si="749"/>
        <v>S</v>
      </c>
      <c r="J292" s="51" t="str">
        <f t="shared" si="750"/>
        <v>S</v>
      </c>
      <c r="K292" s="51" t="str">
        <f t="shared" si="751"/>
        <v>S</v>
      </c>
      <c r="L292" s="52">
        <v>-0.01</v>
      </c>
      <c r="M292" s="52" t="str">
        <f t="shared" si="752"/>
        <v>VG</v>
      </c>
      <c r="N292" s="51" t="str">
        <f t="shared" si="753"/>
        <v>VG</v>
      </c>
      <c r="O292" s="51" t="str">
        <f t="shared" si="754"/>
        <v>NS</v>
      </c>
      <c r="P292" s="51" t="str">
        <f t="shared" si="755"/>
        <v>VG</v>
      </c>
      <c r="Q292" s="51">
        <v>0.54</v>
      </c>
      <c r="R292" s="51" t="str">
        <f t="shared" si="756"/>
        <v>G</v>
      </c>
      <c r="S292" s="51" t="str">
        <f t="shared" si="757"/>
        <v>NS</v>
      </c>
      <c r="T292" s="51" t="str">
        <f t="shared" si="758"/>
        <v>NS</v>
      </c>
      <c r="U292" s="51" t="str">
        <f t="shared" si="759"/>
        <v>NS</v>
      </c>
      <c r="V292" s="51">
        <v>0.85399999999999998</v>
      </c>
      <c r="W292" s="51" t="str">
        <f t="shared" si="760"/>
        <v>VG</v>
      </c>
      <c r="X292" s="51" t="str">
        <f t="shared" si="761"/>
        <v>VG</v>
      </c>
      <c r="Y292" s="51" t="str">
        <f t="shared" si="762"/>
        <v>VG</v>
      </c>
      <c r="Z292" s="51" t="str">
        <f t="shared" si="763"/>
        <v>VG</v>
      </c>
      <c r="AA292" s="53">
        <v>0.46449135700952998</v>
      </c>
      <c r="AB292" s="53">
        <v>0.48582826247624</v>
      </c>
      <c r="AC292" s="53">
        <v>36.925476905016303</v>
      </c>
      <c r="AD292" s="53">
        <v>35.422135499048998</v>
      </c>
      <c r="AE292" s="53">
        <v>0.73178456050293195</v>
      </c>
      <c r="AF292" s="53">
        <v>0.71705769469670899</v>
      </c>
      <c r="AG292" s="53">
        <v>0.86373220117502103</v>
      </c>
      <c r="AH292" s="53">
        <v>0.86641318681162205</v>
      </c>
      <c r="AI292" s="54" t="s">
        <v>42</v>
      </c>
      <c r="AJ292" s="54" t="s">
        <v>42</v>
      </c>
      <c r="AK292" s="54" t="s">
        <v>39</v>
      </c>
      <c r="AL292" s="54" t="s">
        <v>39</v>
      </c>
      <c r="AM292" s="54" t="s">
        <v>39</v>
      </c>
      <c r="AN292" s="54" t="s">
        <v>39</v>
      </c>
      <c r="AO292" s="54" t="s">
        <v>43</v>
      </c>
      <c r="AP292" s="54" t="s">
        <v>43</v>
      </c>
      <c r="AR292" s="55" t="s">
        <v>54</v>
      </c>
      <c r="AS292" s="53">
        <v>0.43843094218020001</v>
      </c>
      <c r="AT292" s="53">
        <v>0.45450937038529099</v>
      </c>
      <c r="AU292" s="53">
        <v>40.067811319636199</v>
      </c>
      <c r="AV292" s="53">
        <v>39.605988650487703</v>
      </c>
      <c r="AW292" s="53">
        <v>0.74937911488097997</v>
      </c>
      <c r="AX292" s="53">
        <v>0.73857337456390104</v>
      </c>
      <c r="AY292" s="53">
        <v>0.87051913419226601</v>
      </c>
      <c r="AZ292" s="53">
        <v>0.88200065354242896</v>
      </c>
      <c r="BA292" s="54" t="s">
        <v>39</v>
      </c>
      <c r="BB292" s="54" t="s">
        <v>42</v>
      </c>
      <c r="BC292" s="54" t="s">
        <v>39</v>
      </c>
      <c r="BD292" s="54" t="s">
        <v>39</v>
      </c>
      <c r="BE292" s="54" t="s">
        <v>39</v>
      </c>
      <c r="BF292" s="54" t="s">
        <v>39</v>
      </c>
      <c r="BG292" s="54" t="s">
        <v>43</v>
      </c>
      <c r="BH292" s="54" t="s">
        <v>43</v>
      </c>
      <c r="BI292" s="50">
        <f t="shared" si="764"/>
        <v>1</v>
      </c>
      <c r="BJ292" s="50" t="s">
        <v>54</v>
      </c>
      <c r="BK292" s="53">
        <v>0.48875926577338902</v>
      </c>
      <c r="BL292" s="53">
        <v>0.49850744282400899</v>
      </c>
      <c r="BM292" s="53">
        <v>34.750583660210602</v>
      </c>
      <c r="BN292" s="53">
        <v>34.841960954976599</v>
      </c>
      <c r="BO292" s="53">
        <v>0.71501100287101205</v>
      </c>
      <c r="BP292" s="53">
        <v>0.70816139203997197</v>
      </c>
      <c r="BQ292" s="53">
        <v>0.86944312864988105</v>
      </c>
      <c r="BR292" s="53">
        <v>0.88290786392832199</v>
      </c>
      <c r="BS292" s="50" t="s">
        <v>42</v>
      </c>
      <c r="BT292" s="50" t="s">
        <v>42</v>
      </c>
      <c r="BU292" s="50" t="s">
        <v>39</v>
      </c>
      <c r="BV292" s="50" t="s">
        <v>39</v>
      </c>
      <c r="BW292" s="50" t="s">
        <v>39</v>
      </c>
      <c r="BX292" s="50" t="s">
        <v>39</v>
      </c>
      <c r="BY292" s="50" t="s">
        <v>43</v>
      </c>
      <c r="BZ292" s="50" t="s">
        <v>43</v>
      </c>
    </row>
    <row r="293" spans="1:78" s="50" customFormat="1" x14ac:dyDescent="0.3">
      <c r="A293" s="49">
        <v>14165000</v>
      </c>
      <c r="B293" s="50">
        <v>23773513</v>
      </c>
      <c r="C293" s="50" t="s">
        <v>10</v>
      </c>
      <c r="D293" s="63" t="s">
        <v>121</v>
      </c>
      <c r="E293" s="63"/>
      <c r="F293" s="59"/>
      <c r="G293" s="51">
        <v>0.71</v>
      </c>
      <c r="H293" s="51" t="str">
        <f t="shared" si="748"/>
        <v>G</v>
      </c>
      <c r="I293" s="51" t="str">
        <f t="shared" si="749"/>
        <v>S</v>
      </c>
      <c r="J293" s="51" t="str">
        <f t="shared" si="750"/>
        <v>S</v>
      </c>
      <c r="K293" s="51" t="str">
        <f t="shared" si="751"/>
        <v>S</v>
      </c>
      <c r="L293" s="52">
        <v>-1E-3</v>
      </c>
      <c r="M293" s="52" t="str">
        <f t="shared" si="752"/>
        <v>VG</v>
      </c>
      <c r="N293" s="51" t="str">
        <f t="shared" si="753"/>
        <v>VG</v>
      </c>
      <c r="O293" s="51" t="str">
        <f t="shared" si="754"/>
        <v>NS</v>
      </c>
      <c r="P293" s="51" t="str">
        <f t="shared" si="755"/>
        <v>VG</v>
      </c>
      <c r="Q293" s="51">
        <v>0.54</v>
      </c>
      <c r="R293" s="51" t="str">
        <f t="shared" si="756"/>
        <v>G</v>
      </c>
      <c r="S293" s="51" t="str">
        <f t="shared" si="757"/>
        <v>NS</v>
      </c>
      <c r="T293" s="51" t="str">
        <f t="shared" si="758"/>
        <v>NS</v>
      </c>
      <c r="U293" s="51" t="str">
        <f t="shared" si="759"/>
        <v>NS</v>
      </c>
      <c r="V293" s="51">
        <v>0.85399999999999998</v>
      </c>
      <c r="W293" s="51" t="str">
        <f t="shared" si="760"/>
        <v>VG</v>
      </c>
      <c r="X293" s="51" t="str">
        <f t="shared" si="761"/>
        <v>VG</v>
      </c>
      <c r="Y293" s="51" t="str">
        <f t="shared" si="762"/>
        <v>VG</v>
      </c>
      <c r="Z293" s="51" t="str">
        <f t="shared" si="763"/>
        <v>VG</v>
      </c>
      <c r="AA293" s="53">
        <v>0.46449135700952998</v>
      </c>
      <c r="AB293" s="53">
        <v>0.48582826247624</v>
      </c>
      <c r="AC293" s="53">
        <v>36.925476905016303</v>
      </c>
      <c r="AD293" s="53">
        <v>35.422135499048998</v>
      </c>
      <c r="AE293" s="53">
        <v>0.73178456050293195</v>
      </c>
      <c r="AF293" s="53">
        <v>0.71705769469670899</v>
      </c>
      <c r="AG293" s="53">
        <v>0.86373220117502103</v>
      </c>
      <c r="AH293" s="53">
        <v>0.86641318681162205</v>
      </c>
      <c r="AI293" s="54" t="s">
        <v>42</v>
      </c>
      <c r="AJ293" s="54" t="s">
        <v>42</v>
      </c>
      <c r="AK293" s="54" t="s">
        <v>39</v>
      </c>
      <c r="AL293" s="54" t="s">
        <v>39</v>
      </c>
      <c r="AM293" s="54" t="s">
        <v>39</v>
      </c>
      <c r="AN293" s="54" t="s">
        <v>39</v>
      </c>
      <c r="AO293" s="54" t="s">
        <v>43</v>
      </c>
      <c r="AP293" s="54" t="s">
        <v>43</v>
      </c>
      <c r="AR293" s="55" t="s">
        <v>54</v>
      </c>
      <c r="AS293" s="53">
        <v>0.43843094218020001</v>
      </c>
      <c r="AT293" s="53">
        <v>0.45450937038529099</v>
      </c>
      <c r="AU293" s="53">
        <v>40.067811319636199</v>
      </c>
      <c r="AV293" s="53">
        <v>39.605988650487703</v>
      </c>
      <c r="AW293" s="53">
        <v>0.74937911488097997</v>
      </c>
      <c r="AX293" s="53">
        <v>0.73857337456390104</v>
      </c>
      <c r="AY293" s="53">
        <v>0.87051913419226601</v>
      </c>
      <c r="AZ293" s="53">
        <v>0.88200065354242896</v>
      </c>
      <c r="BA293" s="54" t="s">
        <v>39</v>
      </c>
      <c r="BB293" s="54" t="s">
        <v>42</v>
      </c>
      <c r="BC293" s="54" t="s">
        <v>39</v>
      </c>
      <c r="BD293" s="54" t="s">
        <v>39</v>
      </c>
      <c r="BE293" s="54" t="s">
        <v>39</v>
      </c>
      <c r="BF293" s="54" t="s">
        <v>39</v>
      </c>
      <c r="BG293" s="54" t="s">
        <v>43</v>
      </c>
      <c r="BH293" s="54" t="s">
        <v>43</v>
      </c>
      <c r="BI293" s="50">
        <f t="shared" si="764"/>
        <v>1</v>
      </c>
      <c r="BJ293" s="50" t="s">
        <v>54</v>
      </c>
      <c r="BK293" s="53">
        <v>0.48875926577338902</v>
      </c>
      <c r="BL293" s="53">
        <v>0.49850744282400899</v>
      </c>
      <c r="BM293" s="53">
        <v>34.750583660210602</v>
      </c>
      <c r="BN293" s="53">
        <v>34.841960954976599</v>
      </c>
      <c r="BO293" s="53">
        <v>0.71501100287101205</v>
      </c>
      <c r="BP293" s="53">
        <v>0.70816139203997197</v>
      </c>
      <c r="BQ293" s="53">
        <v>0.86944312864988105</v>
      </c>
      <c r="BR293" s="53">
        <v>0.88290786392832199</v>
      </c>
      <c r="BS293" s="50" t="s">
        <v>42</v>
      </c>
      <c r="BT293" s="50" t="s">
        <v>42</v>
      </c>
      <c r="BU293" s="50" t="s">
        <v>39</v>
      </c>
      <c r="BV293" s="50" t="s">
        <v>39</v>
      </c>
      <c r="BW293" s="50" t="s">
        <v>39</v>
      </c>
      <c r="BX293" s="50" t="s">
        <v>39</v>
      </c>
      <c r="BY293" s="50" t="s">
        <v>43</v>
      </c>
      <c r="BZ293" s="50" t="s">
        <v>43</v>
      </c>
    </row>
    <row r="294" spans="1:78" s="50" customFormat="1" x14ac:dyDescent="0.3">
      <c r="A294" s="49">
        <v>14165000</v>
      </c>
      <c r="B294" s="50">
        <v>23773513</v>
      </c>
      <c r="C294" s="50" t="s">
        <v>10</v>
      </c>
      <c r="D294" s="63" t="s">
        <v>147</v>
      </c>
      <c r="E294" s="63"/>
      <c r="F294" s="59"/>
      <c r="G294" s="51">
        <v>0.71</v>
      </c>
      <c r="H294" s="51" t="str">
        <f t="shared" si="748"/>
        <v>G</v>
      </c>
      <c r="I294" s="51" t="str">
        <f t="shared" si="749"/>
        <v>S</v>
      </c>
      <c r="J294" s="51" t="str">
        <f t="shared" si="750"/>
        <v>S</v>
      </c>
      <c r="K294" s="51" t="str">
        <f t="shared" si="751"/>
        <v>S</v>
      </c>
      <c r="L294" s="52">
        <v>5.9999999999999995E-4</v>
      </c>
      <c r="M294" s="52" t="str">
        <f t="shared" si="752"/>
        <v>VG</v>
      </c>
      <c r="N294" s="51" t="str">
        <f t="shared" si="753"/>
        <v>VG</v>
      </c>
      <c r="O294" s="51" t="str">
        <f t="shared" si="754"/>
        <v>NS</v>
      </c>
      <c r="P294" s="51" t="str">
        <f t="shared" si="755"/>
        <v>VG</v>
      </c>
      <c r="Q294" s="51">
        <v>0.54</v>
      </c>
      <c r="R294" s="51" t="str">
        <f t="shared" si="756"/>
        <v>G</v>
      </c>
      <c r="S294" s="51" t="str">
        <f t="shared" si="757"/>
        <v>NS</v>
      </c>
      <c r="T294" s="51" t="str">
        <f t="shared" si="758"/>
        <v>NS</v>
      </c>
      <c r="U294" s="51" t="str">
        <f t="shared" si="759"/>
        <v>NS</v>
      </c>
      <c r="V294" s="51">
        <v>0.85399999999999998</v>
      </c>
      <c r="W294" s="51" t="str">
        <f t="shared" si="760"/>
        <v>VG</v>
      </c>
      <c r="X294" s="51" t="str">
        <f t="shared" si="761"/>
        <v>VG</v>
      </c>
      <c r="Y294" s="51" t="str">
        <f t="shared" si="762"/>
        <v>VG</v>
      </c>
      <c r="Z294" s="51" t="str">
        <f t="shared" si="763"/>
        <v>VG</v>
      </c>
      <c r="AA294" s="53">
        <v>0.46449135700952998</v>
      </c>
      <c r="AB294" s="53">
        <v>0.48582826247624</v>
      </c>
      <c r="AC294" s="53">
        <v>36.925476905016303</v>
      </c>
      <c r="AD294" s="53">
        <v>35.422135499048998</v>
      </c>
      <c r="AE294" s="53">
        <v>0.73178456050293195</v>
      </c>
      <c r="AF294" s="53">
        <v>0.71705769469670899</v>
      </c>
      <c r="AG294" s="53">
        <v>0.86373220117502103</v>
      </c>
      <c r="AH294" s="53">
        <v>0.86641318681162205</v>
      </c>
      <c r="AI294" s="54" t="s">
        <v>42</v>
      </c>
      <c r="AJ294" s="54" t="s">
        <v>42</v>
      </c>
      <c r="AK294" s="54" t="s">
        <v>39</v>
      </c>
      <c r="AL294" s="54" t="s">
        <v>39</v>
      </c>
      <c r="AM294" s="54" t="s">
        <v>39</v>
      </c>
      <c r="AN294" s="54" t="s">
        <v>39</v>
      </c>
      <c r="AO294" s="54" t="s">
        <v>43</v>
      </c>
      <c r="AP294" s="54" t="s">
        <v>43</v>
      </c>
      <c r="AR294" s="55" t="s">
        <v>54</v>
      </c>
      <c r="AS294" s="53">
        <v>0.43843094218020001</v>
      </c>
      <c r="AT294" s="53">
        <v>0.45450937038529099</v>
      </c>
      <c r="AU294" s="53">
        <v>40.067811319636199</v>
      </c>
      <c r="AV294" s="53">
        <v>39.605988650487703</v>
      </c>
      <c r="AW294" s="53">
        <v>0.74937911488097997</v>
      </c>
      <c r="AX294" s="53">
        <v>0.73857337456390104</v>
      </c>
      <c r="AY294" s="53">
        <v>0.87051913419226601</v>
      </c>
      <c r="AZ294" s="53">
        <v>0.88200065354242896</v>
      </c>
      <c r="BA294" s="54" t="s">
        <v>39</v>
      </c>
      <c r="BB294" s="54" t="s">
        <v>42</v>
      </c>
      <c r="BC294" s="54" t="s">
        <v>39</v>
      </c>
      <c r="BD294" s="54" t="s">
        <v>39</v>
      </c>
      <c r="BE294" s="54" t="s">
        <v>39</v>
      </c>
      <c r="BF294" s="54" t="s">
        <v>39</v>
      </c>
      <c r="BG294" s="54" t="s">
        <v>43</v>
      </c>
      <c r="BH294" s="54" t="s">
        <v>43</v>
      </c>
      <c r="BI294" s="50">
        <f t="shared" si="764"/>
        <v>1</v>
      </c>
      <c r="BJ294" s="50" t="s">
        <v>54</v>
      </c>
      <c r="BK294" s="53">
        <v>0.48875926577338902</v>
      </c>
      <c r="BL294" s="53">
        <v>0.49850744282400899</v>
      </c>
      <c r="BM294" s="53">
        <v>34.750583660210602</v>
      </c>
      <c r="BN294" s="53">
        <v>34.841960954976599</v>
      </c>
      <c r="BO294" s="53">
        <v>0.71501100287101205</v>
      </c>
      <c r="BP294" s="53">
        <v>0.70816139203997197</v>
      </c>
      <c r="BQ294" s="53">
        <v>0.86944312864988105</v>
      </c>
      <c r="BR294" s="53">
        <v>0.88290786392832199</v>
      </c>
      <c r="BS294" s="50" t="s">
        <v>42</v>
      </c>
      <c r="BT294" s="50" t="s">
        <v>42</v>
      </c>
      <c r="BU294" s="50" t="s">
        <v>39</v>
      </c>
      <c r="BV294" s="50" t="s">
        <v>39</v>
      </c>
      <c r="BW294" s="50" t="s">
        <v>39</v>
      </c>
      <c r="BX294" s="50" t="s">
        <v>39</v>
      </c>
      <c r="BY294" s="50" t="s">
        <v>43</v>
      </c>
      <c r="BZ294" s="50" t="s">
        <v>43</v>
      </c>
    </row>
    <row r="295" spans="1:78" s="50" customFormat="1" x14ac:dyDescent="0.3">
      <c r="A295" s="49">
        <v>14165000</v>
      </c>
      <c r="B295" s="50">
        <v>23773513</v>
      </c>
      <c r="C295" s="50" t="s">
        <v>10</v>
      </c>
      <c r="D295" s="63" t="s">
        <v>155</v>
      </c>
      <c r="E295" s="63"/>
      <c r="F295" s="59"/>
      <c r="G295" s="51">
        <v>0.69</v>
      </c>
      <c r="H295" s="51" t="str">
        <f t="shared" si="748"/>
        <v>S</v>
      </c>
      <c r="I295" s="51" t="str">
        <f t="shared" si="749"/>
        <v>S</v>
      </c>
      <c r="J295" s="51" t="str">
        <f t="shared" si="750"/>
        <v>S</v>
      </c>
      <c r="K295" s="51" t="str">
        <f t="shared" si="751"/>
        <v>S</v>
      </c>
      <c r="L295" s="52">
        <v>-4.2900000000000001E-2</v>
      </c>
      <c r="M295" s="52" t="str">
        <f t="shared" si="752"/>
        <v>VG</v>
      </c>
      <c r="N295" s="51" t="str">
        <f t="shared" si="753"/>
        <v>VG</v>
      </c>
      <c r="O295" s="51" t="str">
        <f t="shared" si="754"/>
        <v>NS</v>
      </c>
      <c r="P295" s="51" t="str">
        <f t="shared" si="755"/>
        <v>VG</v>
      </c>
      <c r="Q295" s="51">
        <v>0.55000000000000004</v>
      </c>
      <c r="R295" s="51" t="str">
        <f t="shared" si="756"/>
        <v>G</v>
      </c>
      <c r="S295" s="51" t="str">
        <f t="shared" si="757"/>
        <v>NS</v>
      </c>
      <c r="T295" s="51" t="str">
        <f t="shared" si="758"/>
        <v>NS</v>
      </c>
      <c r="U295" s="51" t="str">
        <f t="shared" si="759"/>
        <v>NS</v>
      </c>
      <c r="V295" s="51">
        <v>0.77500000000000002</v>
      </c>
      <c r="W295" s="51" t="str">
        <f t="shared" si="760"/>
        <v>G</v>
      </c>
      <c r="X295" s="51" t="str">
        <f t="shared" si="761"/>
        <v>VG</v>
      </c>
      <c r="Y295" s="51" t="str">
        <f t="shared" si="762"/>
        <v>VG</v>
      </c>
      <c r="Z295" s="51" t="str">
        <f t="shared" si="763"/>
        <v>VG</v>
      </c>
      <c r="AA295" s="53">
        <v>0.46449135700952998</v>
      </c>
      <c r="AB295" s="53">
        <v>0.48582826247624</v>
      </c>
      <c r="AC295" s="53">
        <v>36.925476905016303</v>
      </c>
      <c r="AD295" s="53">
        <v>35.422135499048998</v>
      </c>
      <c r="AE295" s="53">
        <v>0.73178456050293195</v>
      </c>
      <c r="AF295" s="53">
        <v>0.71705769469670899</v>
      </c>
      <c r="AG295" s="53">
        <v>0.86373220117502103</v>
      </c>
      <c r="AH295" s="53">
        <v>0.86641318681162205</v>
      </c>
      <c r="AI295" s="54" t="s">
        <v>42</v>
      </c>
      <c r="AJ295" s="54" t="s">
        <v>42</v>
      </c>
      <c r="AK295" s="54" t="s">
        <v>39</v>
      </c>
      <c r="AL295" s="54" t="s">
        <v>39</v>
      </c>
      <c r="AM295" s="54" t="s">
        <v>39</v>
      </c>
      <c r="AN295" s="54" t="s">
        <v>39</v>
      </c>
      <c r="AO295" s="54" t="s">
        <v>43</v>
      </c>
      <c r="AP295" s="54" t="s">
        <v>43</v>
      </c>
      <c r="AR295" s="55" t="s">
        <v>54</v>
      </c>
      <c r="AS295" s="53">
        <v>0.43843094218020001</v>
      </c>
      <c r="AT295" s="53">
        <v>0.45450937038529099</v>
      </c>
      <c r="AU295" s="53">
        <v>40.067811319636199</v>
      </c>
      <c r="AV295" s="53">
        <v>39.605988650487703</v>
      </c>
      <c r="AW295" s="53">
        <v>0.74937911488097997</v>
      </c>
      <c r="AX295" s="53">
        <v>0.73857337456390104</v>
      </c>
      <c r="AY295" s="53">
        <v>0.87051913419226601</v>
      </c>
      <c r="AZ295" s="53">
        <v>0.88200065354242896</v>
      </c>
      <c r="BA295" s="54" t="s">
        <v>39</v>
      </c>
      <c r="BB295" s="54" t="s">
        <v>42</v>
      </c>
      <c r="BC295" s="54" t="s">
        <v>39</v>
      </c>
      <c r="BD295" s="54" t="s">
        <v>39</v>
      </c>
      <c r="BE295" s="54" t="s">
        <v>39</v>
      </c>
      <c r="BF295" s="54" t="s">
        <v>39</v>
      </c>
      <c r="BG295" s="54" t="s">
        <v>43</v>
      </c>
      <c r="BH295" s="54" t="s">
        <v>43</v>
      </c>
      <c r="BI295" s="50">
        <f t="shared" si="764"/>
        <v>1</v>
      </c>
      <c r="BJ295" s="50" t="s">
        <v>54</v>
      </c>
      <c r="BK295" s="53">
        <v>0.48875926577338902</v>
      </c>
      <c r="BL295" s="53">
        <v>0.49850744282400899</v>
      </c>
      <c r="BM295" s="53">
        <v>34.750583660210602</v>
      </c>
      <c r="BN295" s="53">
        <v>34.841960954976599</v>
      </c>
      <c r="BO295" s="53">
        <v>0.71501100287101205</v>
      </c>
      <c r="BP295" s="53">
        <v>0.70816139203997197</v>
      </c>
      <c r="BQ295" s="53">
        <v>0.86944312864988105</v>
      </c>
      <c r="BR295" s="53">
        <v>0.88290786392832199</v>
      </c>
      <c r="BS295" s="50" t="s">
        <v>42</v>
      </c>
      <c r="BT295" s="50" t="s">
        <v>42</v>
      </c>
      <c r="BU295" s="50" t="s">
        <v>39</v>
      </c>
      <c r="BV295" s="50" t="s">
        <v>39</v>
      </c>
      <c r="BW295" s="50" t="s">
        <v>39</v>
      </c>
      <c r="BX295" s="50" t="s">
        <v>39</v>
      </c>
      <c r="BY295" s="50" t="s">
        <v>43</v>
      </c>
      <c r="BZ295" s="50" t="s">
        <v>43</v>
      </c>
    </row>
    <row r="296" spans="1:78" s="50" customFormat="1" x14ac:dyDescent="0.3">
      <c r="A296" s="49">
        <v>14165000</v>
      </c>
      <c r="B296" s="50">
        <v>23773513</v>
      </c>
      <c r="C296" s="50" t="s">
        <v>10</v>
      </c>
      <c r="D296" s="63" t="s">
        <v>170</v>
      </c>
      <c r="E296" s="63"/>
      <c r="F296" s="59"/>
      <c r="G296" s="51">
        <v>0.69</v>
      </c>
      <c r="H296" s="51" t="str">
        <f t="shared" si="748"/>
        <v>S</v>
      </c>
      <c r="I296" s="51" t="str">
        <f t="shared" si="749"/>
        <v>S</v>
      </c>
      <c r="J296" s="51" t="str">
        <f t="shared" si="750"/>
        <v>S</v>
      </c>
      <c r="K296" s="51" t="str">
        <f t="shared" si="751"/>
        <v>S</v>
      </c>
      <c r="L296" s="52">
        <v>-4.2900000000000001E-2</v>
      </c>
      <c r="M296" s="52" t="str">
        <f t="shared" si="752"/>
        <v>VG</v>
      </c>
      <c r="N296" s="51" t="str">
        <f t="shared" si="753"/>
        <v>VG</v>
      </c>
      <c r="O296" s="51" t="str">
        <f t="shared" si="754"/>
        <v>NS</v>
      </c>
      <c r="P296" s="51" t="str">
        <f t="shared" si="755"/>
        <v>VG</v>
      </c>
      <c r="Q296" s="51">
        <v>0.55000000000000004</v>
      </c>
      <c r="R296" s="51" t="str">
        <f t="shared" si="756"/>
        <v>G</v>
      </c>
      <c r="S296" s="51" t="str">
        <f t="shared" si="757"/>
        <v>NS</v>
      </c>
      <c r="T296" s="51" t="str">
        <f t="shared" si="758"/>
        <v>NS</v>
      </c>
      <c r="U296" s="51" t="str">
        <f t="shared" si="759"/>
        <v>NS</v>
      </c>
      <c r="V296" s="51">
        <v>0.77500000000000002</v>
      </c>
      <c r="W296" s="51" t="str">
        <f t="shared" si="760"/>
        <v>G</v>
      </c>
      <c r="X296" s="51" t="str">
        <f t="shared" si="761"/>
        <v>VG</v>
      </c>
      <c r="Y296" s="51" t="str">
        <f t="shared" si="762"/>
        <v>VG</v>
      </c>
      <c r="Z296" s="51" t="str">
        <f t="shared" si="763"/>
        <v>VG</v>
      </c>
      <c r="AA296" s="53">
        <v>0.46449135700952998</v>
      </c>
      <c r="AB296" s="53">
        <v>0.48582826247624</v>
      </c>
      <c r="AC296" s="53">
        <v>36.925476905016303</v>
      </c>
      <c r="AD296" s="53">
        <v>35.422135499048998</v>
      </c>
      <c r="AE296" s="53">
        <v>0.73178456050293195</v>
      </c>
      <c r="AF296" s="53">
        <v>0.71705769469670899</v>
      </c>
      <c r="AG296" s="53">
        <v>0.86373220117502103</v>
      </c>
      <c r="AH296" s="53">
        <v>0.86641318681162205</v>
      </c>
      <c r="AI296" s="54" t="s">
        <v>42</v>
      </c>
      <c r="AJ296" s="54" t="s">
        <v>42</v>
      </c>
      <c r="AK296" s="54" t="s">
        <v>39</v>
      </c>
      <c r="AL296" s="54" t="s">
        <v>39</v>
      </c>
      <c r="AM296" s="54" t="s">
        <v>39</v>
      </c>
      <c r="AN296" s="54" t="s">
        <v>39</v>
      </c>
      <c r="AO296" s="54" t="s">
        <v>43</v>
      </c>
      <c r="AP296" s="54" t="s">
        <v>43</v>
      </c>
      <c r="AR296" s="55" t="s">
        <v>54</v>
      </c>
      <c r="AS296" s="53">
        <v>0.43843094218020001</v>
      </c>
      <c r="AT296" s="53">
        <v>0.45450937038529099</v>
      </c>
      <c r="AU296" s="53">
        <v>40.067811319636199</v>
      </c>
      <c r="AV296" s="53">
        <v>39.605988650487703</v>
      </c>
      <c r="AW296" s="53">
        <v>0.74937911488097997</v>
      </c>
      <c r="AX296" s="53">
        <v>0.73857337456390104</v>
      </c>
      <c r="AY296" s="53">
        <v>0.87051913419226601</v>
      </c>
      <c r="AZ296" s="53">
        <v>0.88200065354242896</v>
      </c>
      <c r="BA296" s="54" t="s">
        <v>39</v>
      </c>
      <c r="BB296" s="54" t="s">
        <v>42</v>
      </c>
      <c r="BC296" s="54" t="s">
        <v>39</v>
      </c>
      <c r="BD296" s="54" t="s">
        <v>39</v>
      </c>
      <c r="BE296" s="54" t="s">
        <v>39</v>
      </c>
      <c r="BF296" s="54" t="s">
        <v>39</v>
      </c>
      <c r="BG296" s="54" t="s">
        <v>43</v>
      </c>
      <c r="BH296" s="54" t="s">
        <v>43</v>
      </c>
      <c r="BI296" s="50">
        <f t="shared" si="764"/>
        <v>1</v>
      </c>
      <c r="BJ296" s="50" t="s">
        <v>54</v>
      </c>
      <c r="BK296" s="53">
        <v>0.48875926577338902</v>
      </c>
      <c r="BL296" s="53">
        <v>0.49850744282400899</v>
      </c>
      <c r="BM296" s="53">
        <v>34.750583660210602</v>
      </c>
      <c r="BN296" s="53">
        <v>34.841960954976599</v>
      </c>
      <c r="BO296" s="53">
        <v>0.71501100287101205</v>
      </c>
      <c r="BP296" s="53">
        <v>0.70816139203997197</v>
      </c>
      <c r="BQ296" s="53">
        <v>0.86944312864988105</v>
      </c>
      <c r="BR296" s="53">
        <v>0.88290786392832199</v>
      </c>
      <c r="BS296" s="50" t="s">
        <v>42</v>
      </c>
      <c r="BT296" s="50" t="s">
        <v>42</v>
      </c>
      <c r="BU296" s="50" t="s">
        <v>39</v>
      </c>
      <c r="BV296" s="50" t="s">
        <v>39</v>
      </c>
      <c r="BW296" s="50" t="s">
        <v>39</v>
      </c>
      <c r="BX296" s="50" t="s">
        <v>39</v>
      </c>
      <c r="BY296" s="50" t="s">
        <v>43</v>
      </c>
      <c r="BZ296" s="50" t="s">
        <v>43</v>
      </c>
    </row>
    <row r="297" spans="1:78" s="50" customFormat="1" x14ac:dyDescent="0.3">
      <c r="A297" s="49">
        <v>14165000</v>
      </c>
      <c r="B297" s="50">
        <v>23773513</v>
      </c>
      <c r="C297" s="50" t="s">
        <v>10</v>
      </c>
      <c r="D297" s="63" t="s">
        <v>171</v>
      </c>
      <c r="E297" s="63" t="s">
        <v>172</v>
      </c>
      <c r="F297" s="59"/>
      <c r="G297" s="51">
        <v>0.69</v>
      </c>
      <c r="H297" s="51" t="str">
        <f t="shared" si="748"/>
        <v>S</v>
      </c>
      <c r="I297" s="51" t="str">
        <f t="shared" si="749"/>
        <v>S</v>
      </c>
      <c r="J297" s="51" t="str">
        <f t="shared" si="750"/>
        <v>S</v>
      </c>
      <c r="K297" s="51" t="str">
        <f t="shared" si="751"/>
        <v>S</v>
      </c>
      <c r="L297" s="52">
        <v>-0.05</v>
      </c>
      <c r="M297" s="52" t="str">
        <f t="shared" si="752"/>
        <v>G</v>
      </c>
      <c r="N297" s="51" t="str">
        <f t="shared" si="753"/>
        <v>VG</v>
      </c>
      <c r="O297" s="51" t="str">
        <f t="shared" si="754"/>
        <v>NS</v>
      </c>
      <c r="P297" s="51" t="str">
        <f t="shared" si="755"/>
        <v>VG</v>
      </c>
      <c r="Q297" s="51">
        <v>0.55000000000000004</v>
      </c>
      <c r="R297" s="51" t="str">
        <f t="shared" si="756"/>
        <v>G</v>
      </c>
      <c r="S297" s="51" t="str">
        <f t="shared" si="757"/>
        <v>NS</v>
      </c>
      <c r="T297" s="51" t="str">
        <f t="shared" si="758"/>
        <v>NS</v>
      </c>
      <c r="U297" s="51" t="str">
        <f t="shared" si="759"/>
        <v>NS</v>
      </c>
      <c r="V297" s="51">
        <v>0.77</v>
      </c>
      <c r="W297" s="51" t="str">
        <f t="shared" si="760"/>
        <v>G</v>
      </c>
      <c r="X297" s="51" t="str">
        <f t="shared" si="761"/>
        <v>VG</v>
      </c>
      <c r="Y297" s="51" t="str">
        <f t="shared" si="762"/>
        <v>VG</v>
      </c>
      <c r="Z297" s="51" t="str">
        <f t="shared" si="763"/>
        <v>VG</v>
      </c>
      <c r="AA297" s="53">
        <v>0.46449135700952998</v>
      </c>
      <c r="AB297" s="53">
        <v>0.48582826247624</v>
      </c>
      <c r="AC297" s="53">
        <v>36.925476905016303</v>
      </c>
      <c r="AD297" s="53">
        <v>35.422135499048998</v>
      </c>
      <c r="AE297" s="53">
        <v>0.73178456050293195</v>
      </c>
      <c r="AF297" s="53">
        <v>0.71705769469670899</v>
      </c>
      <c r="AG297" s="53">
        <v>0.86373220117502103</v>
      </c>
      <c r="AH297" s="53">
        <v>0.86641318681162205</v>
      </c>
      <c r="AI297" s="54" t="s">
        <v>42</v>
      </c>
      <c r="AJ297" s="54" t="s">
        <v>42</v>
      </c>
      <c r="AK297" s="54" t="s">
        <v>39</v>
      </c>
      <c r="AL297" s="54" t="s">
        <v>39</v>
      </c>
      <c r="AM297" s="54" t="s">
        <v>39</v>
      </c>
      <c r="AN297" s="54" t="s">
        <v>39</v>
      </c>
      <c r="AO297" s="54" t="s">
        <v>43</v>
      </c>
      <c r="AP297" s="54" t="s">
        <v>43</v>
      </c>
      <c r="AR297" s="55" t="s">
        <v>54</v>
      </c>
      <c r="AS297" s="53">
        <v>0.43843094218020001</v>
      </c>
      <c r="AT297" s="53">
        <v>0.45450937038529099</v>
      </c>
      <c r="AU297" s="53">
        <v>40.067811319636199</v>
      </c>
      <c r="AV297" s="53">
        <v>39.605988650487703</v>
      </c>
      <c r="AW297" s="53">
        <v>0.74937911488097997</v>
      </c>
      <c r="AX297" s="53">
        <v>0.73857337456390104</v>
      </c>
      <c r="AY297" s="53">
        <v>0.87051913419226601</v>
      </c>
      <c r="AZ297" s="53">
        <v>0.88200065354242896</v>
      </c>
      <c r="BA297" s="54" t="s">
        <v>39</v>
      </c>
      <c r="BB297" s="54" t="s">
        <v>42</v>
      </c>
      <c r="BC297" s="54" t="s">
        <v>39</v>
      </c>
      <c r="BD297" s="54" t="s">
        <v>39</v>
      </c>
      <c r="BE297" s="54" t="s">
        <v>39</v>
      </c>
      <c r="BF297" s="54" t="s">
        <v>39</v>
      </c>
      <c r="BG297" s="54" t="s">
        <v>43</v>
      </c>
      <c r="BH297" s="54" t="s">
        <v>43</v>
      </c>
      <c r="BI297" s="50">
        <f t="shared" si="764"/>
        <v>1</v>
      </c>
      <c r="BJ297" s="50" t="s">
        <v>54</v>
      </c>
      <c r="BK297" s="53">
        <v>0.48875926577338902</v>
      </c>
      <c r="BL297" s="53">
        <v>0.49850744282400899</v>
      </c>
      <c r="BM297" s="53">
        <v>34.750583660210602</v>
      </c>
      <c r="BN297" s="53">
        <v>34.841960954976599</v>
      </c>
      <c r="BO297" s="53">
        <v>0.71501100287101205</v>
      </c>
      <c r="BP297" s="53">
        <v>0.70816139203997197</v>
      </c>
      <c r="BQ297" s="53">
        <v>0.86944312864988105</v>
      </c>
      <c r="BR297" s="53">
        <v>0.88290786392832199</v>
      </c>
      <c r="BS297" s="50" t="s">
        <v>42</v>
      </c>
      <c r="BT297" s="50" t="s">
        <v>42</v>
      </c>
      <c r="BU297" s="50" t="s">
        <v>39</v>
      </c>
      <c r="BV297" s="50" t="s">
        <v>39</v>
      </c>
      <c r="BW297" s="50" t="s">
        <v>39</v>
      </c>
      <c r="BX297" s="50" t="s">
        <v>39</v>
      </c>
      <c r="BY297" s="50" t="s">
        <v>43</v>
      </c>
      <c r="BZ297" s="50" t="s">
        <v>43</v>
      </c>
    </row>
    <row r="298" spans="1:78" s="50" customFormat="1" x14ac:dyDescent="0.3">
      <c r="A298" s="49">
        <v>14165000</v>
      </c>
      <c r="B298" s="50">
        <v>23773513</v>
      </c>
      <c r="C298" s="50" t="s">
        <v>10</v>
      </c>
      <c r="D298" s="63" t="s">
        <v>175</v>
      </c>
      <c r="E298" s="63"/>
      <c r="F298" s="59"/>
      <c r="G298" s="51">
        <v>0.82</v>
      </c>
      <c r="H298" s="51" t="str">
        <f t="shared" si="748"/>
        <v>VG</v>
      </c>
      <c r="I298" s="51" t="str">
        <f t="shared" si="749"/>
        <v>S</v>
      </c>
      <c r="J298" s="51" t="str">
        <f t="shared" si="750"/>
        <v>S</v>
      </c>
      <c r="K298" s="51" t="str">
        <f t="shared" si="751"/>
        <v>S</v>
      </c>
      <c r="L298" s="52">
        <v>-1.18E-2</v>
      </c>
      <c r="M298" s="52" t="str">
        <f t="shared" si="752"/>
        <v>VG</v>
      </c>
      <c r="N298" s="51" t="str">
        <f t="shared" si="753"/>
        <v>VG</v>
      </c>
      <c r="O298" s="51" t="str">
        <f t="shared" si="754"/>
        <v>NS</v>
      </c>
      <c r="P298" s="51" t="str">
        <f t="shared" si="755"/>
        <v>VG</v>
      </c>
      <c r="Q298" s="51">
        <v>0.43</v>
      </c>
      <c r="R298" s="51" t="str">
        <f t="shared" si="756"/>
        <v>VG</v>
      </c>
      <c r="S298" s="51" t="str">
        <f t="shared" si="757"/>
        <v>NS</v>
      </c>
      <c r="T298" s="51" t="str">
        <f t="shared" si="758"/>
        <v>NS</v>
      </c>
      <c r="U298" s="51" t="str">
        <f t="shared" si="759"/>
        <v>NS</v>
      </c>
      <c r="V298" s="51">
        <v>0.82</v>
      </c>
      <c r="W298" s="51" t="str">
        <f t="shared" si="760"/>
        <v>G</v>
      </c>
      <c r="X298" s="51" t="str">
        <f t="shared" si="761"/>
        <v>VG</v>
      </c>
      <c r="Y298" s="51" t="str">
        <f t="shared" si="762"/>
        <v>VG</v>
      </c>
      <c r="Z298" s="51" t="str">
        <f t="shared" si="763"/>
        <v>VG</v>
      </c>
      <c r="AA298" s="53">
        <v>0.46449135700952998</v>
      </c>
      <c r="AB298" s="53">
        <v>0.48582826247624</v>
      </c>
      <c r="AC298" s="53">
        <v>36.925476905016303</v>
      </c>
      <c r="AD298" s="53">
        <v>35.422135499048998</v>
      </c>
      <c r="AE298" s="53">
        <v>0.73178456050293195</v>
      </c>
      <c r="AF298" s="53">
        <v>0.71705769469670899</v>
      </c>
      <c r="AG298" s="53">
        <v>0.86373220117502103</v>
      </c>
      <c r="AH298" s="53">
        <v>0.86641318681162205</v>
      </c>
      <c r="AI298" s="54" t="s">
        <v>42</v>
      </c>
      <c r="AJ298" s="54" t="s">
        <v>42</v>
      </c>
      <c r="AK298" s="54" t="s">
        <v>39</v>
      </c>
      <c r="AL298" s="54" t="s">
        <v>39</v>
      </c>
      <c r="AM298" s="54" t="s">
        <v>39</v>
      </c>
      <c r="AN298" s="54" t="s">
        <v>39</v>
      </c>
      <c r="AO298" s="54" t="s">
        <v>43</v>
      </c>
      <c r="AP298" s="54" t="s">
        <v>43</v>
      </c>
      <c r="AR298" s="55" t="s">
        <v>54</v>
      </c>
      <c r="AS298" s="53">
        <v>0.43843094218020001</v>
      </c>
      <c r="AT298" s="53">
        <v>0.45450937038529099</v>
      </c>
      <c r="AU298" s="53">
        <v>40.067811319636199</v>
      </c>
      <c r="AV298" s="53">
        <v>39.605988650487703</v>
      </c>
      <c r="AW298" s="53">
        <v>0.74937911488097997</v>
      </c>
      <c r="AX298" s="53">
        <v>0.73857337456390104</v>
      </c>
      <c r="AY298" s="53">
        <v>0.87051913419226601</v>
      </c>
      <c r="AZ298" s="53">
        <v>0.88200065354242896</v>
      </c>
      <c r="BA298" s="54" t="s">
        <v>39</v>
      </c>
      <c r="BB298" s="54" t="s">
        <v>42</v>
      </c>
      <c r="BC298" s="54" t="s">
        <v>39</v>
      </c>
      <c r="BD298" s="54" t="s">
        <v>39</v>
      </c>
      <c r="BE298" s="54" t="s">
        <v>39</v>
      </c>
      <c r="BF298" s="54" t="s">
        <v>39</v>
      </c>
      <c r="BG298" s="54" t="s">
        <v>43</v>
      </c>
      <c r="BH298" s="54" t="s">
        <v>43</v>
      </c>
      <c r="BI298" s="50">
        <f t="shared" si="764"/>
        <v>1</v>
      </c>
      <c r="BJ298" s="50" t="s">
        <v>54</v>
      </c>
      <c r="BK298" s="53">
        <v>0.48875926577338902</v>
      </c>
      <c r="BL298" s="53">
        <v>0.49850744282400899</v>
      </c>
      <c r="BM298" s="53">
        <v>34.750583660210602</v>
      </c>
      <c r="BN298" s="53">
        <v>34.841960954976599</v>
      </c>
      <c r="BO298" s="53">
        <v>0.71501100287101205</v>
      </c>
      <c r="BP298" s="53">
        <v>0.70816139203997197</v>
      </c>
      <c r="BQ298" s="53">
        <v>0.86944312864988105</v>
      </c>
      <c r="BR298" s="53">
        <v>0.88290786392832199</v>
      </c>
      <c r="BS298" s="50" t="s">
        <v>42</v>
      </c>
      <c r="BT298" s="50" t="s">
        <v>42</v>
      </c>
      <c r="BU298" s="50" t="s">
        <v>39</v>
      </c>
      <c r="BV298" s="50" t="s">
        <v>39</v>
      </c>
      <c r="BW298" s="50" t="s">
        <v>39</v>
      </c>
      <c r="BX298" s="50" t="s">
        <v>39</v>
      </c>
      <c r="BY298" s="50" t="s">
        <v>43</v>
      </c>
      <c r="BZ298" s="50" t="s">
        <v>43</v>
      </c>
    </row>
    <row r="299" spans="1:78" s="50" customFormat="1" x14ac:dyDescent="0.3">
      <c r="A299" s="49">
        <v>14165000</v>
      </c>
      <c r="B299" s="50">
        <v>23773513</v>
      </c>
      <c r="C299" s="50" t="s">
        <v>10</v>
      </c>
      <c r="D299" s="63" t="s">
        <v>185</v>
      </c>
      <c r="E299" s="63" t="s">
        <v>186</v>
      </c>
      <c r="F299" s="59"/>
      <c r="G299" s="51">
        <v>0.69</v>
      </c>
      <c r="H299" s="51" t="str">
        <f t="shared" si="748"/>
        <v>S</v>
      </c>
      <c r="I299" s="51" t="str">
        <f t="shared" si="749"/>
        <v>S</v>
      </c>
      <c r="J299" s="51" t="str">
        <f t="shared" si="750"/>
        <v>S</v>
      </c>
      <c r="K299" s="51" t="str">
        <f t="shared" si="751"/>
        <v>S</v>
      </c>
      <c r="L299" s="52">
        <v>0.11550000000000001</v>
      </c>
      <c r="M299" s="52" t="str">
        <f t="shared" si="752"/>
        <v>S</v>
      </c>
      <c r="N299" s="51" t="str">
        <f t="shared" si="753"/>
        <v>VG</v>
      </c>
      <c r="O299" s="51" t="str">
        <f t="shared" si="754"/>
        <v>NS</v>
      </c>
      <c r="P299" s="51" t="str">
        <f t="shared" si="755"/>
        <v>VG</v>
      </c>
      <c r="Q299" s="51">
        <v>0.55000000000000004</v>
      </c>
      <c r="R299" s="51" t="str">
        <f t="shared" si="756"/>
        <v>G</v>
      </c>
      <c r="S299" s="51" t="str">
        <f t="shared" si="757"/>
        <v>NS</v>
      </c>
      <c r="T299" s="51" t="str">
        <f t="shared" si="758"/>
        <v>NS</v>
      </c>
      <c r="U299" s="51" t="str">
        <f t="shared" si="759"/>
        <v>NS</v>
      </c>
      <c r="V299" s="51">
        <v>0.85</v>
      </c>
      <c r="W299" s="51" t="str">
        <f t="shared" si="760"/>
        <v>G</v>
      </c>
      <c r="X299" s="51" t="str">
        <f t="shared" si="761"/>
        <v>VG</v>
      </c>
      <c r="Y299" s="51" t="str">
        <f t="shared" si="762"/>
        <v>VG</v>
      </c>
      <c r="Z299" s="51" t="str">
        <f t="shared" si="763"/>
        <v>VG</v>
      </c>
      <c r="AA299" s="53">
        <v>0.46449135700952998</v>
      </c>
      <c r="AB299" s="53">
        <v>0.48582826247624</v>
      </c>
      <c r="AC299" s="53">
        <v>36.925476905016303</v>
      </c>
      <c r="AD299" s="53">
        <v>35.422135499048998</v>
      </c>
      <c r="AE299" s="53">
        <v>0.73178456050293195</v>
      </c>
      <c r="AF299" s="53">
        <v>0.71705769469670899</v>
      </c>
      <c r="AG299" s="53">
        <v>0.86373220117502103</v>
      </c>
      <c r="AH299" s="53">
        <v>0.86641318681162205</v>
      </c>
      <c r="AI299" s="54" t="s">
        <v>42</v>
      </c>
      <c r="AJ299" s="54" t="s">
        <v>42</v>
      </c>
      <c r="AK299" s="54" t="s">
        <v>39</v>
      </c>
      <c r="AL299" s="54" t="s">
        <v>39</v>
      </c>
      <c r="AM299" s="54" t="s">
        <v>39</v>
      </c>
      <c r="AN299" s="54" t="s">
        <v>39</v>
      </c>
      <c r="AO299" s="54" t="s">
        <v>43</v>
      </c>
      <c r="AP299" s="54" t="s">
        <v>43</v>
      </c>
      <c r="AR299" s="55" t="s">
        <v>54</v>
      </c>
      <c r="AS299" s="53">
        <v>0.43843094218020001</v>
      </c>
      <c r="AT299" s="53">
        <v>0.45450937038529099</v>
      </c>
      <c r="AU299" s="53">
        <v>40.067811319636199</v>
      </c>
      <c r="AV299" s="53">
        <v>39.605988650487703</v>
      </c>
      <c r="AW299" s="53">
        <v>0.74937911488097997</v>
      </c>
      <c r="AX299" s="53">
        <v>0.73857337456390104</v>
      </c>
      <c r="AY299" s="53">
        <v>0.87051913419226601</v>
      </c>
      <c r="AZ299" s="53">
        <v>0.88200065354242896</v>
      </c>
      <c r="BA299" s="54" t="s">
        <v>39</v>
      </c>
      <c r="BB299" s="54" t="s">
        <v>42</v>
      </c>
      <c r="BC299" s="54" t="s">
        <v>39</v>
      </c>
      <c r="BD299" s="54" t="s">
        <v>39</v>
      </c>
      <c r="BE299" s="54" t="s">
        <v>39</v>
      </c>
      <c r="BF299" s="54" t="s">
        <v>39</v>
      </c>
      <c r="BG299" s="54" t="s">
        <v>43</v>
      </c>
      <c r="BH299" s="54" t="s">
        <v>43</v>
      </c>
      <c r="BI299" s="50">
        <f t="shared" si="764"/>
        <v>1</v>
      </c>
      <c r="BJ299" s="50" t="s">
        <v>54</v>
      </c>
      <c r="BK299" s="53">
        <v>0.48875926577338902</v>
      </c>
      <c r="BL299" s="53">
        <v>0.49850744282400899</v>
      </c>
      <c r="BM299" s="53">
        <v>34.750583660210602</v>
      </c>
      <c r="BN299" s="53">
        <v>34.841960954976599</v>
      </c>
      <c r="BO299" s="53">
        <v>0.71501100287101205</v>
      </c>
      <c r="BP299" s="53">
        <v>0.70816139203997197</v>
      </c>
      <c r="BQ299" s="53">
        <v>0.86944312864988105</v>
      </c>
      <c r="BR299" s="53">
        <v>0.88290786392832199</v>
      </c>
      <c r="BS299" s="50" t="s">
        <v>42</v>
      </c>
      <c r="BT299" s="50" t="s">
        <v>42</v>
      </c>
      <c r="BU299" s="50" t="s">
        <v>39</v>
      </c>
      <c r="BV299" s="50" t="s">
        <v>39</v>
      </c>
      <c r="BW299" s="50" t="s">
        <v>39</v>
      </c>
      <c r="BX299" s="50" t="s">
        <v>39</v>
      </c>
      <c r="BY299" s="50" t="s">
        <v>43</v>
      </c>
      <c r="BZ299" s="50" t="s">
        <v>43</v>
      </c>
    </row>
    <row r="300" spans="1:78" s="50" customFormat="1" x14ac:dyDescent="0.3">
      <c r="A300" s="49">
        <v>14165000</v>
      </c>
      <c r="B300" s="50">
        <v>23773513</v>
      </c>
      <c r="C300" s="50" t="s">
        <v>10</v>
      </c>
      <c r="D300" s="63" t="s">
        <v>185</v>
      </c>
      <c r="E300" s="63" t="s">
        <v>168</v>
      </c>
      <c r="F300" s="59"/>
      <c r="G300" s="51">
        <v>0.71099999999999997</v>
      </c>
      <c r="H300" s="51" t="str">
        <f t="shared" si="748"/>
        <v>G</v>
      </c>
      <c r="I300" s="51" t="str">
        <f t="shared" si="749"/>
        <v>S</v>
      </c>
      <c r="J300" s="51" t="str">
        <f t="shared" si="750"/>
        <v>S</v>
      </c>
      <c r="K300" s="51" t="str">
        <f t="shared" si="751"/>
        <v>S</v>
      </c>
      <c r="L300" s="52">
        <v>5.9999999999999995E-4</v>
      </c>
      <c r="M300" s="52" t="str">
        <f t="shared" si="752"/>
        <v>VG</v>
      </c>
      <c r="N300" s="51" t="str">
        <f t="shared" si="753"/>
        <v>VG</v>
      </c>
      <c r="O300" s="51" t="str">
        <f t="shared" si="754"/>
        <v>NS</v>
      </c>
      <c r="P300" s="51" t="str">
        <f t="shared" si="755"/>
        <v>VG</v>
      </c>
      <c r="Q300" s="51">
        <v>0.54</v>
      </c>
      <c r="R300" s="51" t="str">
        <f t="shared" si="756"/>
        <v>G</v>
      </c>
      <c r="S300" s="51" t="str">
        <f t="shared" si="757"/>
        <v>NS</v>
      </c>
      <c r="T300" s="51" t="str">
        <f t="shared" si="758"/>
        <v>NS</v>
      </c>
      <c r="U300" s="51" t="str">
        <f t="shared" si="759"/>
        <v>NS</v>
      </c>
      <c r="V300" s="51">
        <v>0.85299999999999998</v>
      </c>
      <c r="W300" s="51" t="str">
        <f t="shared" si="760"/>
        <v>VG</v>
      </c>
      <c r="X300" s="51" t="str">
        <f t="shared" si="761"/>
        <v>VG</v>
      </c>
      <c r="Y300" s="51" t="str">
        <f t="shared" si="762"/>
        <v>VG</v>
      </c>
      <c r="Z300" s="51" t="str">
        <f t="shared" si="763"/>
        <v>VG</v>
      </c>
      <c r="AA300" s="53">
        <v>0.46449135700952998</v>
      </c>
      <c r="AB300" s="53">
        <v>0.48582826247624</v>
      </c>
      <c r="AC300" s="53">
        <v>36.925476905016303</v>
      </c>
      <c r="AD300" s="53">
        <v>35.422135499048998</v>
      </c>
      <c r="AE300" s="53">
        <v>0.73178456050293195</v>
      </c>
      <c r="AF300" s="53">
        <v>0.71705769469670899</v>
      </c>
      <c r="AG300" s="53">
        <v>0.86373220117502103</v>
      </c>
      <c r="AH300" s="53">
        <v>0.86641318681162205</v>
      </c>
      <c r="AI300" s="54" t="s">
        <v>42</v>
      </c>
      <c r="AJ300" s="54" t="s">
        <v>42</v>
      </c>
      <c r="AK300" s="54" t="s">
        <v>39</v>
      </c>
      <c r="AL300" s="54" t="s">
        <v>39</v>
      </c>
      <c r="AM300" s="54" t="s">
        <v>39</v>
      </c>
      <c r="AN300" s="54" t="s">
        <v>39</v>
      </c>
      <c r="AO300" s="54" t="s">
        <v>43</v>
      </c>
      <c r="AP300" s="54" t="s">
        <v>43</v>
      </c>
      <c r="AR300" s="55" t="s">
        <v>54</v>
      </c>
      <c r="AS300" s="53">
        <v>0.43843094218020001</v>
      </c>
      <c r="AT300" s="53">
        <v>0.45450937038529099</v>
      </c>
      <c r="AU300" s="53">
        <v>40.067811319636199</v>
      </c>
      <c r="AV300" s="53">
        <v>39.605988650487703</v>
      </c>
      <c r="AW300" s="53">
        <v>0.74937911488097997</v>
      </c>
      <c r="AX300" s="53">
        <v>0.73857337456390104</v>
      </c>
      <c r="AY300" s="53">
        <v>0.87051913419226601</v>
      </c>
      <c r="AZ300" s="53">
        <v>0.88200065354242896</v>
      </c>
      <c r="BA300" s="54" t="s">
        <v>39</v>
      </c>
      <c r="BB300" s="54" t="s">
        <v>42</v>
      </c>
      <c r="BC300" s="54" t="s">
        <v>39</v>
      </c>
      <c r="BD300" s="54" t="s">
        <v>39</v>
      </c>
      <c r="BE300" s="54" t="s">
        <v>39</v>
      </c>
      <c r="BF300" s="54" t="s">
        <v>39</v>
      </c>
      <c r="BG300" s="54" t="s">
        <v>43</v>
      </c>
      <c r="BH300" s="54" t="s">
        <v>43</v>
      </c>
      <c r="BI300" s="50">
        <f t="shared" si="764"/>
        <v>1</v>
      </c>
      <c r="BJ300" s="50" t="s">
        <v>54</v>
      </c>
      <c r="BK300" s="53">
        <v>0.48875926577338902</v>
      </c>
      <c r="BL300" s="53">
        <v>0.49850744282400899</v>
      </c>
      <c r="BM300" s="53">
        <v>34.750583660210602</v>
      </c>
      <c r="BN300" s="53">
        <v>34.841960954976599</v>
      </c>
      <c r="BO300" s="53">
        <v>0.71501100287101205</v>
      </c>
      <c r="BP300" s="53">
        <v>0.70816139203997197</v>
      </c>
      <c r="BQ300" s="53">
        <v>0.86944312864988105</v>
      </c>
      <c r="BR300" s="53">
        <v>0.88290786392832199</v>
      </c>
      <c r="BS300" s="50" t="s">
        <v>42</v>
      </c>
      <c r="BT300" s="50" t="s">
        <v>42</v>
      </c>
      <c r="BU300" s="50" t="s">
        <v>39</v>
      </c>
      <c r="BV300" s="50" t="s">
        <v>39</v>
      </c>
      <c r="BW300" s="50" t="s">
        <v>39</v>
      </c>
      <c r="BX300" s="50" t="s">
        <v>39</v>
      </c>
      <c r="BY300" s="50" t="s">
        <v>43</v>
      </c>
      <c r="BZ300" s="50" t="s">
        <v>43</v>
      </c>
    </row>
    <row r="301" spans="1:78" s="50" customFormat="1" x14ac:dyDescent="0.3">
      <c r="A301" s="49">
        <v>14165000</v>
      </c>
      <c r="B301" s="50">
        <v>23773513</v>
      </c>
      <c r="C301" s="50" t="s">
        <v>10</v>
      </c>
      <c r="D301" s="63" t="s">
        <v>194</v>
      </c>
      <c r="E301" s="63" t="s">
        <v>193</v>
      </c>
      <c r="F301" s="59"/>
      <c r="G301" s="61">
        <v>0.72599999999999998</v>
      </c>
      <c r="H301" s="51" t="str">
        <f t="shared" si="748"/>
        <v>G</v>
      </c>
      <c r="I301" s="51" t="str">
        <f t="shared" si="749"/>
        <v>S</v>
      </c>
      <c r="J301" s="51" t="str">
        <f t="shared" si="750"/>
        <v>S</v>
      </c>
      <c r="K301" s="51" t="str">
        <f t="shared" si="751"/>
        <v>S</v>
      </c>
      <c r="L301" s="52">
        <v>-2.8E-3</v>
      </c>
      <c r="M301" s="52" t="str">
        <f t="shared" si="752"/>
        <v>VG</v>
      </c>
      <c r="N301" s="51" t="str">
        <f t="shared" si="753"/>
        <v>VG</v>
      </c>
      <c r="O301" s="51" t="str">
        <f t="shared" si="754"/>
        <v>NS</v>
      </c>
      <c r="P301" s="51" t="str">
        <f t="shared" si="755"/>
        <v>VG</v>
      </c>
      <c r="Q301" s="51">
        <v>0.52400000000000002</v>
      </c>
      <c r="R301" s="51" t="str">
        <f t="shared" si="756"/>
        <v>G</v>
      </c>
      <c r="S301" s="51" t="str">
        <f t="shared" si="757"/>
        <v>NS</v>
      </c>
      <c r="T301" s="51" t="str">
        <f t="shared" si="758"/>
        <v>NS</v>
      </c>
      <c r="U301" s="51" t="str">
        <f t="shared" si="759"/>
        <v>NS</v>
      </c>
      <c r="V301" s="51">
        <v>0.84399999999999997</v>
      </c>
      <c r="W301" s="51" t="str">
        <f t="shared" si="760"/>
        <v>G</v>
      </c>
      <c r="X301" s="51" t="str">
        <f t="shared" si="761"/>
        <v>VG</v>
      </c>
      <c r="Y301" s="51" t="str">
        <f t="shared" si="762"/>
        <v>VG</v>
      </c>
      <c r="Z301" s="51" t="str">
        <f t="shared" si="763"/>
        <v>VG</v>
      </c>
      <c r="AA301" s="53">
        <v>0.46449135700952998</v>
      </c>
      <c r="AB301" s="53">
        <v>0.48582826247624</v>
      </c>
      <c r="AC301" s="53">
        <v>36.925476905016303</v>
      </c>
      <c r="AD301" s="53">
        <v>35.422135499048998</v>
      </c>
      <c r="AE301" s="53">
        <v>0.73178456050293195</v>
      </c>
      <c r="AF301" s="53">
        <v>0.71705769469670899</v>
      </c>
      <c r="AG301" s="53">
        <v>0.86373220117502103</v>
      </c>
      <c r="AH301" s="53">
        <v>0.86641318681162205</v>
      </c>
      <c r="AI301" s="54" t="s">
        <v>42</v>
      </c>
      <c r="AJ301" s="54" t="s">
        <v>42</v>
      </c>
      <c r="AK301" s="54" t="s">
        <v>39</v>
      </c>
      <c r="AL301" s="54" t="s">
        <v>39</v>
      </c>
      <c r="AM301" s="54" t="s">
        <v>39</v>
      </c>
      <c r="AN301" s="54" t="s">
        <v>39</v>
      </c>
      <c r="AO301" s="54" t="s">
        <v>43</v>
      </c>
      <c r="AP301" s="54" t="s">
        <v>43</v>
      </c>
      <c r="AR301" s="55" t="s">
        <v>54</v>
      </c>
      <c r="AS301" s="53">
        <v>0.43843094218020001</v>
      </c>
      <c r="AT301" s="53">
        <v>0.45450937038529099</v>
      </c>
      <c r="AU301" s="53">
        <v>40.067811319636199</v>
      </c>
      <c r="AV301" s="53">
        <v>39.605988650487703</v>
      </c>
      <c r="AW301" s="53">
        <v>0.74937911488097997</v>
      </c>
      <c r="AX301" s="53">
        <v>0.73857337456390104</v>
      </c>
      <c r="AY301" s="53">
        <v>0.87051913419226601</v>
      </c>
      <c r="AZ301" s="53">
        <v>0.88200065354242896</v>
      </c>
      <c r="BA301" s="54" t="s">
        <v>39</v>
      </c>
      <c r="BB301" s="54" t="s">
        <v>42</v>
      </c>
      <c r="BC301" s="54" t="s">
        <v>39</v>
      </c>
      <c r="BD301" s="54" t="s">
        <v>39</v>
      </c>
      <c r="BE301" s="54" t="s">
        <v>39</v>
      </c>
      <c r="BF301" s="54" t="s">
        <v>39</v>
      </c>
      <c r="BG301" s="54" t="s">
        <v>43</v>
      </c>
      <c r="BH301" s="54" t="s">
        <v>43</v>
      </c>
      <c r="BI301" s="50">
        <f t="shared" si="764"/>
        <v>1</v>
      </c>
      <c r="BJ301" s="50" t="s">
        <v>54</v>
      </c>
      <c r="BK301" s="53">
        <v>0.48875926577338902</v>
      </c>
      <c r="BL301" s="53">
        <v>0.49850744282400899</v>
      </c>
      <c r="BM301" s="53">
        <v>34.750583660210602</v>
      </c>
      <c r="BN301" s="53">
        <v>34.841960954976599</v>
      </c>
      <c r="BO301" s="53">
        <v>0.71501100287101205</v>
      </c>
      <c r="BP301" s="53">
        <v>0.70816139203997197</v>
      </c>
      <c r="BQ301" s="53">
        <v>0.86944312864988105</v>
      </c>
      <c r="BR301" s="53">
        <v>0.88290786392832199</v>
      </c>
      <c r="BS301" s="50" t="s">
        <v>42</v>
      </c>
      <c r="BT301" s="50" t="s">
        <v>42</v>
      </c>
      <c r="BU301" s="50" t="s">
        <v>39</v>
      </c>
      <c r="BV301" s="50" t="s">
        <v>39</v>
      </c>
      <c r="BW301" s="50" t="s">
        <v>39</v>
      </c>
      <c r="BX301" s="50" t="s">
        <v>39</v>
      </c>
      <c r="BY301" s="50" t="s">
        <v>43</v>
      </c>
      <c r="BZ301" s="50" t="s">
        <v>43</v>
      </c>
    </row>
    <row r="302" spans="1:78" s="50" customFormat="1" x14ac:dyDescent="0.3">
      <c r="A302" s="49">
        <v>14165000</v>
      </c>
      <c r="B302" s="50">
        <v>23773513</v>
      </c>
      <c r="C302" s="50" t="s">
        <v>10</v>
      </c>
      <c r="D302" s="63" t="s">
        <v>195</v>
      </c>
      <c r="E302" s="63" t="s">
        <v>201</v>
      </c>
      <c r="F302" s="59"/>
      <c r="G302" s="61">
        <v>0.86199999999999999</v>
      </c>
      <c r="H302" s="51" t="str">
        <f t="shared" si="748"/>
        <v>VG</v>
      </c>
      <c r="I302" s="51" t="str">
        <f t="shared" si="749"/>
        <v>S</v>
      </c>
      <c r="J302" s="51" t="str">
        <f t="shared" si="750"/>
        <v>S</v>
      </c>
      <c r="K302" s="51" t="str">
        <f t="shared" si="751"/>
        <v>S</v>
      </c>
      <c r="L302" s="52">
        <v>4.6699999999999997E-3</v>
      </c>
      <c r="M302" s="52" t="str">
        <f t="shared" si="752"/>
        <v>VG</v>
      </c>
      <c r="N302" s="51" t="str">
        <f t="shared" si="753"/>
        <v>VG</v>
      </c>
      <c r="O302" s="51" t="str">
        <f t="shared" si="754"/>
        <v>NS</v>
      </c>
      <c r="P302" s="51" t="str">
        <f t="shared" si="755"/>
        <v>VG</v>
      </c>
      <c r="Q302" s="51">
        <v>0.372</v>
      </c>
      <c r="R302" s="51" t="str">
        <f t="shared" si="756"/>
        <v>VG</v>
      </c>
      <c r="S302" s="51" t="str">
        <f t="shared" si="757"/>
        <v>NS</v>
      </c>
      <c r="T302" s="51" t="str">
        <f t="shared" si="758"/>
        <v>NS</v>
      </c>
      <c r="U302" s="51" t="str">
        <f t="shared" si="759"/>
        <v>NS</v>
      </c>
      <c r="V302" s="51">
        <v>0.86599999999999999</v>
      </c>
      <c r="W302" s="51" t="str">
        <f t="shared" si="760"/>
        <v>VG</v>
      </c>
      <c r="X302" s="51" t="str">
        <f t="shared" si="761"/>
        <v>VG</v>
      </c>
      <c r="Y302" s="51" t="str">
        <f t="shared" si="762"/>
        <v>VG</v>
      </c>
      <c r="Z302" s="51" t="str">
        <f t="shared" si="763"/>
        <v>VG</v>
      </c>
      <c r="AA302" s="53">
        <v>0.46449135700952998</v>
      </c>
      <c r="AB302" s="53">
        <v>0.48582826247624</v>
      </c>
      <c r="AC302" s="53">
        <v>36.925476905016303</v>
      </c>
      <c r="AD302" s="53">
        <v>35.422135499048998</v>
      </c>
      <c r="AE302" s="53">
        <v>0.73178456050293195</v>
      </c>
      <c r="AF302" s="53">
        <v>0.71705769469670899</v>
      </c>
      <c r="AG302" s="53">
        <v>0.86373220117502103</v>
      </c>
      <c r="AH302" s="53">
        <v>0.86641318681162205</v>
      </c>
      <c r="AI302" s="54" t="s">
        <v>42</v>
      </c>
      <c r="AJ302" s="54" t="s">
        <v>42</v>
      </c>
      <c r="AK302" s="54" t="s">
        <v>39</v>
      </c>
      <c r="AL302" s="54" t="s">
        <v>39</v>
      </c>
      <c r="AM302" s="54" t="s">
        <v>39</v>
      </c>
      <c r="AN302" s="54" t="s">
        <v>39</v>
      </c>
      <c r="AO302" s="54" t="s">
        <v>43</v>
      </c>
      <c r="AP302" s="54" t="s">
        <v>43</v>
      </c>
      <c r="AR302" s="55" t="s">
        <v>54</v>
      </c>
      <c r="AS302" s="53">
        <v>0.43843094218020001</v>
      </c>
      <c r="AT302" s="53">
        <v>0.45450937038529099</v>
      </c>
      <c r="AU302" s="53">
        <v>40.067811319636199</v>
      </c>
      <c r="AV302" s="53">
        <v>39.605988650487703</v>
      </c>
      <c r="AW302" s="53">
        <v>0.74937911488097997</v>
      </c>
      <c r="AX302" s="53">
        <v>0.73857337456390104</v>
      </c>
      <c r="AY302" s="53">
        <v>0.87051913419226601</v>
      </c>
      <c r="AZ302" s="53">
        <v>0.88200065354242896</v>
      </c>
      <c r="BA302" s="54" t="s">
        <v>39</v>
      </c>
      <c r="BB302" s="54" t="s">
        <v>42</v>
      </c>
      <c r="BC302" s="54" t="s">
        <v>39</v>
      </c>
      <c r="BD302" s="54" t="s">
        <v>39</v>
      </c>
      <c r="BE302" s="54" t="s">
        <v>39</v>
      </c>
      <c r="BF302" s="54" t="s">
        <v>39</v>
      </c>
      <c r="BG302" s="54" t="s">
        <v>43</v>
      </c>
      <c r="BH302" s="54" t="s">
        <v>43</v>
      </c>
      <c r="BI302" s="50">
        <f t="shared" si="764"/>
        <v>1</v>
      </c>
      <c r="BJ302" s="50" t="s">
        <v>54</v>
      </c>
      <c r="BK302" s="53">
        <v>0.48875926577338902</v>
      </c>
      <c r="BL302" s="53">
        <v>0.49850744282400899</v>
      </c>
      <c r="BM302" s="53">
        <v>34.750583660210602</v>
      </c>
      <c r="BN302" s="53">
        <v>34.841960954976599</v>
      </c>
      <c r="BO302" s="53">
        <v>0.71501100287101205</v>
      </c>
      <c r="BP302" s="53">
        <v>0.70816139203997197</v>
      </c>
      <c r="BQ302" s="53">
        <v>0.86944312864988105</v>
      </c>
      <c r="BR302" s="53">
        <v>0.88290786392832199</v>
      </c>
      <c r="BS302" s="50" t="s">
        <v>42</v>
      </c>
      <c r="BT302" s="50" t="s">
        <v>42</v>
      </c>
      <c r="BU302" s="50" t="s">
        <v>39</v>
      </c>
      <c r="BV302" s="50" t="s">
        <v>39</v>
      </c>
      <c r="BW302" s="50" t="s">
        <v>39</v>
      </c>
      <c r="BX302" s="50" t="s">
        <v>39</v>
      </c>
      <c r="BY302" s="50" t="s">
        <v>43</v>
      </c>
      <c r="BZ302" s="50" t="s">
        <v>43</v>
      </c>
    </row>
    <row r="303" spans="1:78" s="50" customFormat="1" x14ac:dyDescent="0.3">
      <c r="A303" s="49">
        <v>14165000</v>
      </c>
      <c r="B303" s="50">
        <v>23773513</v>
      </c>
      <c r="C303" s="50" t="s">
        <v>10</v>
      </c>
      <c r="D303" s="63" t="s">
        <v>194</v>
      </c>
      <c r="E303" s="63" t="s">
        <v>191</v>
      </c>
      <c r="F303" s="59"/>
      <c r="G303" s="61">
        <v>0.72499999999999998</v>
      </c>
      <c r="H303" s="51" t="str">
        <f t="shared" si="748"/>
        <v>G</v>
      </c>
      <c r="I303" s="51" t="str">
        <f t="shared" si="749"/>
        <v>S</v>
      </c>
      <c r="J303" s="51" t="str">
        <f t="shared" si="750"/>
        <v>S</v>
      </c>
      <c r="K303" s="51" t="str">
        <f t="shared" si="751"/>
        <v>S</v>
      </c>
      <c r="L303" s="52">
        <v>-8.2000000000000003E-2</v>
      </c>
      <c r="M303" s="52" t="str">
        <f t="shared" si="752"/>
        <v>G</v>
      </c>
      <c r="N303" s="51" t="str">
        <f t="shared" si="753"/>
        <v>VG</v>
      </c>
      <c r="O303" s="51" t="str">
        <f t="shared" si="754"/>
        <v>NS</v>
      </c>
      <c r="P303" s="51" t="str">
        <f t="shared" si="755"/>
        <v>VG</v>
      </c>
      <c r="Q303" s="51">
        <v>0.52200000000000002</v>
      </c>
      <c r="R303" s="51" t="str">
        <f t="shared" si="756"/>
        <v>G</v>
      </c>
      <c r="S303" s="51" t="str">
        <f t="shared" si="757"/>
        <v>NS</v>
      </c>
      <c r="T303" s="51" t="str">
        <f t="shared" si="758"/>
        <v>NS</v>
      </c>
      <c r="U303" s="51" t="str">
        <f t="shared" si="759"/>
        <v>NS</v>
      </c>
      <c r="V303" s="51">
        <v>0.85399999999999998</v>
      </c>
      <c r="W303" s="51" t="str">
        <f t="shared" si="760"/>
        <v>VG</v>
      </c>
      <c r="X303" s="51" t="str">
        <f t="shared" si="761"/>
        <v>VG</v>
      </c>
      <c r="Y303" s="51" t="str">
        <f t="shared" si="762"/>
        <v>VG</v>
      </c>
      <c r="Z303" s="51" t="str">
        <f t="shared" si="763"/>
        <v>VG</v>
      </c>
      <c r="AA303" s="53">
        <v>0.46449135700952998</v>
      </c>
      <c r="AB303" s="53">
        <v>0.48582826247624</v>
      </c>
      <c r="AC303" s="53">
        <v>36.925476905016303</v>
      </c>
      <c r="AD303" s="53">
        <v>35.422135499048998</v>
      </c>
      <c r="AE303" s="53">
        <v>0.73178456050293195</v>
      </c>
      <c r="AF303" s="53">
        <v>0.71705769469670899</v>
      </c>
      <c r="AG303" s="53">
        <v>0.86373220117502103</v>
      </c>
      <c r="AH303" s="53">
        <v>0.86641318681162205</v>
      </c>
      <c r="AI303" s="54" t="s">
        <v>42</v>
      </c>
      <c r="AJ303" s="54" t="s">
        <v>42</v>
      </c>
      <c r="AK303" s="54" t="s">
        <v>39</v>
      </c>
      <c r="AL303" s="54" t="s">
        <v>39</v>
      </c>
      <c r="AM303" s="54" t="s">
        <v>39</v>
      </c>
      <c r="AN303" s="54" t="s">
        <v>39</v>
      </c>
      <c r="AO303" s="54" t="s">
        <v>43</v>
      </c>
      <c r="AP303" s="54" t="s">
        <v>43</v>
      </c>
      <c r="AR303" s="55" t="s">
        <v>54</v>
      </c>
      <c r="AS303" s="53">
        <v>0.43843094218020001</v>
      </c>
      <c r="AT303" s="53">
        <v>0.45450937038529099</v>
      </c>
      <c r="AU303" s="53">
        <v>40.067811319636199</v>
      </c>
      <c r="AV303" s="53">
        <v>39.605988650487703</v>
      </c>
      <c r="AW303" s="53">
        <v>0.74937911488097997</v>
      </c>
      <c r="AX303" s="53">
        <v>0.73857337456390104</v>
      </c>
      <c r="AY303" s="53">
        <v>0.87051913419226601</v>
      </c>
      <c r="AZ303" s="53">
        <v>0.88200065354242896</v>
      </c>
      <c r="BA303" s="54" t="s">
        <v>39</v>
      </c>
      <c r="BB303" s="54" t="s">
        <v>42</v>
      </c>
      <c r="BC303" s="54" t="s">
        <v>39</v>
      </c>
      <c r="BD303" s="54" t="s">
        <v>39</v>
      </c>
      <c r="BE303" s="54" t="s">
        <v>39</v>
      </c>
      <c r="BF303" s="54" t="s">
        <v>39</v>
      </c>
      <c r="BG303" s="54" t="s">
        <v>43</v>
      </c>
      <c r="BH303" s="54" t="s">
        <v>43</v>
      </c>
      <c r="BI303" s="50">
        <f t="shared" si="764"/>
        <v>1</v>
      </c>
      <c r="BJ303" s="50" t="s">
        <v>54</v>
      </c>
      <c r="BK303" s="53">
        <v>0.48875926577338902</v>
      </c>
      <c r="BL303" s="53">
        <v>0.49850744282400899</v>
      </c>
      <c r="BM303" s="53">
        <v>34.750583660210602</v>
      </c>
      <c r="BN303" s="53">
        <v>34.841960954976599</v>
      </c>
      <c r="BO303" s="53">
        <v>0.71501100287101205</v>
      </c>
      <c r="BP303" s="53">
        <v>0.70816139203997197</v>
      </c>
      <c r="BQ303" s="53">
        <v>0.86944312864988105</v>
      </c>
      <c r="BR303" s="53">
        <v>0.88290786392832199</v>
      </c>
      <c r="BS303" s="50" t="s">
        <v>42</v>
      </c>
      <c r="BT303" s="50" t="s">
        <v>42</v>
      </c>
      <c r="BU303" s="50" t="s">
        <v>39</v>
      </c>
      <c r="BV303" s="50" t="s">
        <v>39</v>
      </c>
      <c r="BW303" s="50" t="s">
        <v>39</v>
      </c>
      <c r="BX303" s="50" t="s">
        <v>39</v>
      </c>
      <c r="BY303" s="50" t="s">
        <v>43</v>
      </c>
      <c r="BZ303" s="50" t="s">
        <v>43</v>
      </c>
    </row>
    <row r="304" spans="1:78" s="50" customFormat="1" x14ac:dyDescent="0.3">
      <c r="A304" s="49">
        <v>14165000</v>
      </c>
      <c r="B304" s="50">
        <v>23773513</v>
      </c>
      <c r="C304" s="50" t="s">
        <v>10</v>
      </c>
      <c r="D304" s="63" t="s">
        <v>195</v>
      </c>
      <c r="E304" s="63" t="s">
        <v>200</v>
      </c>
      <c r="F304" s="59"/>
      <c r="G304" s="61">
        <v>0.86499999999999999</v>
      </c>
      <c r="H304" s="51" t="str">
        <f t="shared" si="748"/>
        <v>VG</v>
      </c>
      <c r="I304" s="51" t="str">
        <f t="shared" si="749"/>
        <v>S</v>
      </c>
      <c r="J304" s="51" t="str">
        <f t="shared" si="750"/>
        <v>S</v>
      </c>
      <c r="K304" s="51" t="str">
        <f t="shared" si="751"/>
        <v>S</v>
      </c>
      <c r="L304" s="52">
        <v>-5.4949999999999999E-2</v>
      </c>
      <c r="M304" s="52" t="str">
        <f t="shared" si="752"/>
        <v>G</v>
      </c>
      <c r="N304" s="51" t="str">
        <f t="shared" si="753"/>
        <v>VG</v>
      </c>
      <c r="O304" s="51" t="str">
        <f t="shared" si="754"/>
        <v>NS</v>
      </c>
      <c r="P304" s="51" t="str">
        <f t="shared" si="755"/>
        <v>VG</v>
      </c>
      <c r="Q304" s="51">
        <v>0.36699999999999999</v>
      </c>
      <c r="R304" s="51" t="str">
        <f t="shared" si="756"/>
        <v>VG</v>
      </c>
      <c r="S304" s="51" t="str">
        <f t="shared" si="757"/>
        <v>NS</v>
      </c>
      <c r="T304" s="51" t="str">
        <f t="shared" si="758"/>
        <v>NS</v>
      </c>
      <c r="U304" s="51" t="str">
        <f t="shared" si="759"/>
        <v>NS</v>
      </c>
      <c r="V304" s="51">
        <v>0.87280000000000002</v>
      </c>
      <c r="W304" s="51" t="str">
        <f t="shared" si="760"/>
        <v>VG</v>
      </c>
      <c r="X304" s="51" t="str">
        <f t="shared" si="761"/>
        <v>VG</v>
      </c>
      <c r="Y304" s="51" t="str">
        <f t="shared" si="762"/>
        <v>VG</v>
      </c>
      <c r="Z304" s="51" t="str">
        <f t="shared" si="763"/>
        <v>VG</v>
      </c>
      <c r="AA304" s="53">
        <v>0.46449135700952998</v>
      </c>
      <c r="AB304" s="53">
        <v>0.48582826247624</v>
      </c>
      <c r="AC304" s="53">
        <v>36.925476905016303</v>
      </c>
      <c r="AD304" s="53">
        <v>35.422135499048998</v>
      </c>
      <c r="AE304" s="53">
        <v>0.73178456050293195</v>
      </c>
      <c r="AF304" s="53">
        <v>0.71705769469670899</v>
      </c>
      <c r="AG304" s="53">
        <v>0.86373220117502103</v>
      </c>
      <c r="AH304" s="53">
        <v>0.86641318681162205</v>
      </c>
      <c r="AI304" s="54" t="s">
        <v>42</v>
      </c>
      <c r="AJ304" s="54" t="s">
        <v>42</v>
      </c>
      <c r="AK304" s="54" t="s">
        <v>39</v>
      </c>
      <c r="AL304" s="54" t="s">
        <v>39</v>
      </c>
      <c r="AM304" s="54" t="s">
        <v>39</v>
      </c>
      <c r="AN304" s="54" t="s">
        <v>39</v>
      </c>
      <c r="AO304" s="54" t="s">
        <v>43</v>
      </c>
      <c r="AP304" s="54" t="s">
        <v>43</v>
      </c>
      <c r="AR304" s="55" t="s">
        <v>54</v>
      </c>
      <c r="AS304" s="53">
        <v>0.43843094218020001</v>
      </c>
      <c r="AT304" s="53">
        <v>0.45450937038529099</v>
      </c>
      <c r="AU304" s="53">
        <v>40.067811319636199</v>
      </c>
      <c r="AV304" s="53">
        <v>39.605988650487703</v>
      </c>
      <c r="AW304" s="53">
        <v>0.74937911488097997</v>
      </c>
      <c r="AX304" s="53">
        <v>0.73857337456390104</v>
      </c>
      <c r="AY304" s="53">
        <v>0.87051913419226601</v>
      </c>
      <c r="AZ304" s="53">
        <v>0.88200065354242896</v>
      </c>
      <c r="BA304" s="54" t="s">
        <v>39</v>
      </c>
      <c r="BB304" s="54" t="s">
        <v>42</v>
      </c>
      <c r="BC304" s="54" t="s">
        <v>39</v>
      </c>
      <c r="BD304" s="54" t="s">
        <v>39</v>
      </c>
      <c r="BE304" s="54" t="s">
        <v>39</v>
      </c>
      <c r="BF304" s="54" t="s">
        <v>39</v>
      </c>
      <c r="BG304" s="54" t="s">
        <v>43</v>
      </c>
      <c r="BH304" s="54" t="s">
        <v>43</v>
      </c>
      <c r="BI304" s="50">
        <f t="shared" si="764"/>
        <v>1</v>
      </c>
      <c r="BJ304" s="50" t="s">
        <v>54</v>
      </c>
      <c r="BK304" s="53">
        <v>0.48875926577338902</v>
      </c>
      <c r="BL304" s="53">
        <v>0.49850744282400899</v>
      </c>
      <c r="BM304" s="53">
        <v>34.750583660210602</v>
      </c>
      <c r="BN304" s="53">
        <v>34.841960954976599</v>
      </c>
      <c r="BO304" s="53">
        <v>0.71501100287101205</v>
      </c>
      <c r="BP304" s="53">
        <v>0.70816139203997197</v>
      </c>
      <c r="BQ304" s="53">
        <v>0.86944312864988105</v>
      </c>
      <c r="BR304" s="53">
        <v>0.88290786392832199</v>
      </c>
      <c r="BS304" s="50" t="s">
        <v>42</v>
      </c>
      <c r="BT304" s="50" t="s">
        <v>42</v>
      </c>
      <c r="BU304" s="50" t="s">
        <v>39</v>
      </c>
      <c r="BV304" s="50" t="s">
        <v>39</v>
      </c>
      <c r="BW304" s="50" t="s">
        <v>39</v>
      </c>
      <c r="BX304" s="50" t="s">
        <v>39</v>
      </c>
      <c r="BY304" s="50" t="s">
        <v>43</v>
      </c>
      <c r="BZ304" s="50" t="s">
        <v>43</v>
      </c>
    </row>
    <row r="305" spans="1:78" s="50" customFormat="1" x14ac:dyDescent="0.3">
      <c r="A305" s="49">
        <v>14165000</v>
      </c>
      <c r="B305" s="50">
        <v>23773513</v>
      </c>
      <c r="C305" s="50" t="s">
        <v>10</v>
      </c>
      <c r="D305" s="63" t="s">
        <v>203</v>
      </c>
      <c r="E305" s="63" t="s">
        <v>206</v>
      </c>
      <c r="F305" s="59"/>
      <c r="G305" s="61">
        <v>0.86499999999999999</v>
      </c>
      <c r="H305" s="51" t="str">
        <f t="shared" si="748"/>
        <v>VG</v>
      </c>
      <c r="I305" s="51" t="str">
        <f t="shared" si="749"/>
        <v>S</v>
      </c>
      <c r="J305" s="51" t="str">
        <f t="shared" si="750"/>
        <v>S</v>
      </c>
      <c r="K305" s="51" t="str">
        <f t="shared" si="751"/>
        <v>S</v>
      </c>
      <c r="L305" s="52">
        <v>-5.4949999999999999E-2</v>
      </c>
      <c r="M305" s="52" t="str">
        <f t="shared" si="752"/>
        <v>G</v>
      </c>
      <c r="N305" s="51" t="str">
        <f t="shared" si="753"/>
        <v>VG</v>
      </c>
      <c r="O305" s="51" t="str">
        <f t="shared" si="754"/>
        <v>NS</v>
      </c>
      <c r="P305" s="51" t="str">
        <f t="shared" si="755"/>
        <v>VG</v>
      </c>
      <c r="Q305" s="51">
        <v>0.36699999999999999</v>
      </c>
      <c r="R305" s="51" t="str">
        <f t="shared" si="756"/>
        <v>VG</v>
      </c>
      <c r="S305" s="51" t="str">
        <f t="shared" si="757"/>
        <v>NS</v>
      </c>
      <c r="T305" s="51" t="str">
        <f t="shared" si="758"/>
        <v>NS</v>
      </c>
      <c r="U305" s="51" t="str">
        <f t="shared" si="759"/>
        <v>NS</v>
      </c>
      <c r="V305" s="51">
        <v>0.87280000000000002</v>
      </c>
      <c r="W305" s="51" t="str">
        <f t="shared" si="760"/>
        <v>VG</v>
      </c>
      <c r="X305" s="51" t="str">
        <f t="shared" si="761"/>
        <v>VG</v>
      </c>
      <c r="Y305" s="51" t="str">
        <f t="shared" si="762"/>
        <v>VG</v>
      </c>
      <c r="Z305" s="51" t="str">
        <f t="shared" si="763"/>
        <v>VG</v>
      </c>
      <c r="AA305" s="53">
        <v>0.46449135700952998</v>
      </c>
      <c r="AB305" s="53">
        <v>0.48582826247624</v>
      </c>
      <c r="AC305" s="53">
        <v>36.925476905016303</v>
      </c>
      <c r="AD305" s="53">
        <v>35.422135499048998</v>
      </c>
      <c r="AE305" s="53">
        <v>0.73178456050293195</v>
      </c>
      <c r="AF305" s="53">
        <v>0.71705769469670899</v>
      </c>
      <c r="AG305" s="53">
        <v>0.86373220117502103</v>
      </c>
      <c r="AH305" s="53">
        <v>0.86641318681162205</v>
      </c>
      <c r="AI305" s="54" t="s">
        <v>42</v>
      </c>
      <c r="AJ305" s="54" t="s">
        <v>42</v>
      </c>
      <c r="AK305" s="54" t="s">
        <v>39</v>
      </c>
      <c r="AL305" s="54" t="s">
        <v>39</v>
      </c>
      <c r="AM305" s="54" t="s">
        <v>39</v>
      </c>
      <c r="AN305" s="54" t="s">
        <v>39</v>
      </c>
      <c r="AO305" s="54" t="s">
        <v>43</v>
      </c>
      <c r="AP305" s="54" t="s">
        <v>43</v>
      </c>
      <c r="AR305" s="55" t="s">
        <v>54</v>
      </c>
      <c r="AS305" s="53">
        <v>0.43843094218020001</v>
      </c>
      <c r="AT305" s="53">
        <v>0.45450937038529099</v>
      </c>
      <c r="AU305" s="53">
        <v>40.067811319636199</v>
      </c>
      <c r="AV305" s="53">
        <v>39.605988650487703</v>
      </c>
      <c r="AW305" s="53">
        <v>0.74937911488097997</v>
      </c>
      <c r="AX305" s="53">
        <v>0.73857337456390104</v>
      </c>
      <c r="AY305" s="53">
        <v>0.87051913419226601</v>
      </c>
      <c r="AZ305" s="53">
        <v>0.88200065354242896</v>
      </c>
      <c r="BA305" s="54" t="s">
        <v>39</v>
      </c>
      <c r="BB305" s="54" t="s">
        <v>42</v>
      </c>
      <c r="BC305" s="54" t="s">
        <v>39</v>
      </c>
      <c r="BD305" s="54" t="s">
        <v>39</v>
      </c>
      <c r="BE305" s="54" t="s">
        <v>39</v>
      </c>
      <c r="BF305" s="54" t="s">
        <v>39</v>
      </c>
      <c r="BG305" s="54" t="s">
        <v>43</v>
      </c>
      <c r="BH305" s="54" t="s">
        <v>43</v>
      </c>
      <c r="BI305" s="50">
        <f t="shared" si="764"/>
        <v>1</v>
      </c>
      <c r="BJ305" s="50" t="s">
        <v>54</v>
      </c>
      <c r="BK305" s="53">
        <v>0.48875926577338902</v>
      </c>
      <c r="BL305" s="53">
        <v>0.49850744282400899</v>
      </c>
      <c r="BM305" s="53">
        <v>34.750583660210602</v>
      </c>
      <c r="BN305" s="53">
        <v>34.841960954976599</v>
      </c>
      <c r="BO305" s="53">
        <v>0.71501100287101205</v>
      </c>
      <c r="BP305" s="53">
        <v>0.70816139203997197</v>
      </c>
      <c r="BQ305" s="53">
        <v>0.86944312864988105</v>
      </c>
      <c r="BR305" s="53">
        <v>0.88290786392832199</v>
      </c>
      <c r="BS305" s="50" t="s">
        <v>42</v>
      </c>
      <c r="BT305" s="50" t="s">
        <v>42</v>
      </c>
      <c r="BU305" s="50" t="s">
        <v>39</v>
      </c>
      <c r="BV305" s="50" t="s">
        <v>39</v>
      </c>
      <c r="BW305" s="50" t="s">
        <v>39</v>
      </c>
      <c r="BX305" s="50" t="s">
        <v>39</v>
      </c>
      <c r="BY305" s="50" t="s">
        <v>43</v>
      </c>
      <c r="BZ305" s="50" t="s">
        <v>43</v>
      </c>
    </row>
    <row r="306" spans="1:78" s="50" customFormat="1" x14ac:dyDescent="0.3">
      <c r="A306" s="49">
        <v>14165000</v>
      </c>
      <c r="B306" s="50">
        <v>23773513</v>
      </c>
      <c r="C306" s="50" t="s">
        <v>10</v>
      </c>
      <c r="D306" s="63" t="s">
        <v>207</v>
      </c>
      <c r="E306" s="63" t="s">
        <v>205</v>
      </c>
      <c r="F306" s="59"/>
      <c r="G306" s="61">
        <v>0.86499999999999999</v>
      </c>
      <c r="H306" s="51" t="str">
        <f t="shared" si="748"/>
        <v>VG</v>
      </c>
      <c r="I306" s="51" t="str">
        <f t="shared" si="749"/>
        <v>S</v>
      </c>
      <c r="J306" s="51" t="str">
        <f t="shared" si="750"/>
        <v>S</v>
      </c>
      <c r="K306" s="51" t="str">
        <f t="shared" si="751"/>
        <v>S</v>
      </c>
      <c r="L306" s="52">
        <v>-5.4629999999999998E-2</v>
      </c>
      <c r="M306" s="52" t="str">
        <f t="shared" si="752"/>
        <v>G</v>
      </c>
      <c r="N306" s="51" t="str">
        <f t="shared" si="753"/>
        <v>VG</v>
      </c>
      <c r="O306" s="51" t="str">
        <f t="shared" si="754"/>
        <v>NS</v>
      </c>
      <c r="P306" s="51" t="str">
        <f t="shared" si="755"/>
        <v>VG</v>
      </c>
      <c r="Q306" s="51">
        <v>0.36699999999999999</v>
      </c>
      <c r="R306" s="51" t="str">
        <f t="shared" si="756"/>
        <v>VG</v>
      </c>
      <c r="S306" s="51" t="str">
        <f t="shared" si="757"/>
        <v>NS</v>
      </c>
      <c r="T306" s="51" t="str">
        <f t="shared" si="758"/>
        <v>NS</v>
      </c>
      <c r="U306" s="51" t="str">
        <f t="shared" si="759"/>
        <v>NS</v>
      </c>
      <c r="V306" s="51">
        <v>0.872</v>
      </c>
      <c r="W306" s="51" t="str">
        <f t="shared" si="760"/>
        <v>VG</v>
      </c>
      <c r="X306" s="51" t="str">
        <f t="shared" si="761"/>
        <v>VG</v>
      </c>
      <c r="Y306" s="51" t="str">
        <f t="shared" si="762"/>
        <v>VG</v>
      </c>
      <c r="Z306" s="51" t="str">
        <f t="shared" si="763"/>
        <v>VG</v>
      </c>
      <c r="AA306" s="53">
        <v>0.46449135700952998</v>
      </c>
      <c r="AB306" s="53">
        <v>0.48582826247624</v>
      </c>
      <c r="AC306" s="53">
        <v>36.925476905016303</v>
      </c>
      <c r="AD306" s="53">
        <v>35.422135499048998</v>
      </c>
      <c r="AE306" s="53">
        <v>0.73178456050293195</v>
      </c>
      <c r="AF306" s="53">
        <v>0.71705769469670899</v>
      </c>
      <c r="AG306" s="53">
        <v>0.86373220117502103</v>
      </c>
      <c r="AH306" s="53">
        <v>0.86641318681162205</v>
      </c>
      <c r="AI306" s="54" t="s">
        <v>42</v>
      </c>
      <c r="AJ306" s="54" t="s">
        <v>42</v>
      </c>
      <c r="AK306" s="54" t="s">
        <v>39</v>
      </c>
      <c r="AL306" s="54" t="s">
        <v>39</v>
      </c>
      <c r="AM306" s="54" t="s">
        <v>39</v>
      </c>
      <c r="AN306" s="54" t="s">
        <v>39</v>
      </c>
      <c r="AO306" s="54" t="s">
        <v>43</v>
      </c>
      <c r="AP306" s="54" t="s">
        <v>43</v>
      </c>
      <c r="AR306" s="55" t="s">
        <v>54</v>
      </c>
      <c r="AS306" s="53">
        <v>0.43843094218020001</v>
      </c>
      <c r="AT306" s="53">
        <v>0.45450937038529099</v>
      </c>
      <c r="AU306" s="53">
        <v>40.067811319636199</v>
      </c>
      <c r="AV306" s="53">
        <v>39.605988650487703</v>
      </c>
      <c r="AW306" s="53">
        <v>0.74937911488097997</v>
      </c>
      <c r="AX306" s="53">
        <v>0.73857337456390104</v>
      </c>
      <c r="AY306" s="53">
        <v>0.87051913419226601</v>
      </c>
      <c r="AZ306" s="53">
        <v>0.88200065354242896</v>
      </c>
      <c r="BA306" s="54" t="s">
        <v>39</v>
      </c>
      <c r="BB306" s="54" t="s">
        <v>42</v>
      </c>
      <c r="BC306" s="54" t="s">
        <v>39</v>
      </c>
      <c r="BD306" s="54" t="s">
        <v>39</v>
      </c>
      <c r="BE306" s="54" t="s">
        <v>39</v>
      </c>
      <c r="BF306" s="54" t="s">
        <v>39</v>
      </c>
      <c r="BG306" s="54" t="s">
        <v>43</v>
      </c>
      <c r="BH306" s="54" t="s">
        <v>43</v>
      </c>
      <c r="BI306" s="50">
        <f t="shared" si="764"/>
        <v>1</v>
      </c>
      <c r="BJ306" s="50" t="s">
        <v>54</v>
      </c>
      <c r="BK306" s="53">
        <v>0.48875926577338902</v>
      </c>
      <c r="BL306" s="53">
        <v>0.49850744282400899</v>
      </c>
      <c r="BM306" s="53">
        <v>34.750583660210602</v>
      </c>
      <c r="BN306" s="53">
        <v>34.841960954976599</v>
      </c>
      <c r="BO306" s="53">
        <v>0.71501100287101205</v>
      </c>
      <c r="BP306" s="53">
        <v>0.70816139203997197</v>
      </c>
      <c r="BQ306" s="53">
        <v>0.86944312864988105</v>
      </c>
      <c r="BR306" s="53">
        <v>0.88290786392832199</v>
      </c>
      <c r="BS306" s="50" t="s">
        <v>42</v>
      </c>
      <c r="BT306" s="50" t="s">
        <v>42</v>
      </c>
      <c r="BU306" s="50" t="s">
        <v>39</v>
      </c>
      <c r="BV306" s="50" t="s">
        <v>39</v>
      </c>
      <c r="BW306" s="50" t="s">
        <v>39</v>
      </c>
      <c r="BX306" s="50" t="s">
        <v>39</v>
      </c>
      <c r="BY306" s="50" t="s">
        <v>43</v>
      </c>
      <c r="BZ306" s="50" t="s">
        <v>43</v>
      </c>
    </row>
    <row r="307" spans="1:78" s="50" customFormat="1" x14ac:dyDescent="0.3">
      <c r="A307" s="49">
        <v>14165000</v>
      </c>
      <c r="B307" s="50">
        <v>23773513</v>
      </c>
      <c r="C307" s="50" t="s">
        <v>10</v>
      </c>
      <c r="D307" s="63" t="s">
        <v>212</v>
      </c>
      <c r="E307" s="63" t="s">
        <v>205</v>
      </c>
      <c r="F307" s="59"/>
      <c r="G307" s="61">
        <v>0.86499999999999999</v>
      </c>
      <c r="H307" s="51" t="str">
        <f t="shared" si="748"/>
        <v>VG</v>
      </c>
      <c r="I307" s="51" t="str">
        <f t="shared" si="749"/>
        <v>S</v>
      </c>
      <c r="J307" s="51" t="str">
        <f t="shared" si="750"/>
        <v>S</v>
      </c>
      <c r="K307" s="51" t="str">
        <f t="shared" si="751"/>
        <v>S</v>
      </c>
      <c r="L307" s="52">
        <v>-5.4629999999999998E-2</v>
      </c>
      <c r="M307" s="52" t="str">
        <f t="shared" si="752"/>
        <v>G</v>
      </c>
      <c r="N307" s="51" t="str">
        <f t="shared" si="753"/>
        <v>VG</v>
      </c>
      <c r="O307" s="51" t="str">
        <f t="shared" si="754"/>
        <v>NS</v>
      </c>
      <c r="P307" s="51" t="str">
        <f t="shared" si="755"/>
        <v>VG</v>
      </c>
      <c r="Q307" s="51">
        <v>0.36699999999999999</v>
      </c>
      <c r="R307" s="51" t="str">
        <f t="shared" si="756"/>
        <v>VG</v>
      </c>
      <c r="S307" s="51" t="str">
        <f t="shared" si="757"/>
        <v>NS</v>
      </c>
      <c r="T307" s="51" t="str">
        <f t="shared" si="758"/>
        <v>NS</v>
      </c>
      <c r="U307" s="51" t="str">
        <f t="shared" si="759"/>
        <v>NS</v>
      </c>
      <c r="V307" s="51">
        <v>0.872</v>
      </c>
      <c r="W307" s="51" t="str">
        <f t="shared" si="760"/>
        <v>VG</v>
      </c>
      <c r="X307" s="51" t="str">
        <f t="shared" si="761"/>
        <v>VG</v>
      </c>
      <c r="Y307" s="51" t="str">
        <f t="shared" si="762"/>
        <v>VG</v>
      </c>
      <c r="Z307" s="51" t="str">
        <f t="shared" si="763"/>
        <v>VG</v>
      </c>
      <c r="AA307" s="53">
        <v>0.46449135700952998</v>
      </c>
      <c r="AB307" s="53">
        <v>0.48582826247624</v>
      </c>
      <c r="AC307" s="53">
        <v>36.925476905016303</v>
      </c>
      <c r="AD307" s="53">
        <v>35.422135499048998</v>
      </c>
      <c r="AE307" s="53">
        <v>0.73178456050293195</v>
      </c>
      <c r="AF307" s="53">
        <v>0.71705769469670899</v>
      </c>
      <c r="AG307" s="53">
        <v>0.86373220117502103</v>
      </c>
      <c r="AH307" s="53">
        <v>0.86641318681162205</v>
      </c>
      <c r="AI307" s="54" t="s">
        <v>42</v>
      </c>
      <c r="AJ307" s="54" t="s">
        <v>42</v>
      </c>
      <c r="AK307" s="54" t="s">
        <v>39</v>
      </c>
      <c r="AL307" s="54" t="s">
        <v>39</v>
      </c>
      <c r="AM307" s="54" t="s">
        <v>39</v>
      </c>
      <c r="AN307" s="54" t="s">
        <v>39</v>
      </c>
      <c r="AO307" s="54" t="s">
        <v>43</v>
      </c>
      <c r="AP307" s="54" t="s">
        <v>43</v>
      </c>
      <c r="AR307" s="55" t="s">
        <v>54</v>
      </c>
      <c r="AS307" s="53">
        <v>0.43843094218020001</v>
      </c>
      <c r="AT307" s="53">
        <v>0.45450937038529099</v>
      </c>
      <c r="AU307" s="53">
        <v>40.067811319636199</v>
      </c>
      <c r="AV307" s="53">
        <v>39.605988650487703</v>
      </c>
      <c r="AW307" s="53">
        <v>0.74937911488097997</v>
      </c>
      <c r="AX307" s="53">
        <v>0.73857337456390104</v>
      </c>
      <c r="AY307" s="53">
        <v>0.87051913419226601</v>
      </c>
      <c r="AZ307" s="53">
        <v>0.88200065354242896</v>
      </c>
      <c r="BA307" s="54" t="s">
        <v>39</v>
      </c>
      <c r="BB307" s="54" t="s">
        <v>42</v>
      </c>
      <c r="BC307" s="54" t="s">
        <v>39</v>
      </c>
      <c r="BD307" s="54" t="s">
        <v>39</v>
      </c>
      <c r="BE307" s="54" t="s">
        <v>39</v>
      </c>
      <c r="BF307" s="54" t="s">
        <v>39</v>
      </c>
      <c r="BG307" s="54" t="s">
        <v>43</v>
      </c>
      <c r="BH307" s="54" t="s">
        <v>43</v>
      </c>
      <c r="BI307" s="50">
        <f t="shared" si="764"/>
        <v>1</v>
      </c>
      <c r="BJ307" s="50" t="s">
        <v>54</v>
      </c>
      <c r="BK307" s="53">
        <v>0.48875926577338902</v>
      </c>
      <c r="BL307" s="53">
        <v>0.49850744282400899</v>
      </c>
      <c r="BM307" s="53">
        <v>34.750583660210602</v>
      </c>
      <c r="BN307" s="53">
        <v>34.841960954976599</v>
      </c>
      <c r="BO307" s="53">
        <v>0.71501100287101205</v>
      </c>
      <c r="BP307" s="53">
        <v>0.70816139203997197</v>
      </c>
      <c r="BQ307" s="53">
        <v>0.86944312864988105</v>
      </c>
      <c r="BR307" s="53">
        <v>0.88290786392832199</v>
      </c>
      <c r="BS307" s="50" t="s">
        <v>42</v>
      </c>
      <c r="BT307" s="50" t="s">
        <v>42</v>
      </c>
      <c r="BU307" s="50" t="s">
        <v>39</v>
      </c>
      <c r="BV307" s="50" t="s">
        <v>39</v>
      </c>
      <c r="BW307" s="50" t="s">
        <v>39</v>
      </c>
      <c r="BX307" s="50" t="s">
        <v>39</v>
      </c>
      <c r="BY307" s="50" t="s">
        <v>43</v>
      </c>
      <c r="BZ307" s="50" t="s">
        <v>43</v>
      </c>
    </row>
    <row r="308" spans="1:78" s="50" customFormat="1" x14ac:dyDescent="0.3">
      <c r="A308" s="49">
        <v>14165000</v>
      </c>
      <c r="B308" s="50">
        <v>23773513</v>
      </c>
      <c r="C308" s="50" t="s">
        <v>10</v>
      </c>
      <c r="D308" s="63" t="s">
        <v>318</v>
      </c>
      <c r="E308" s="63" t="s">
        <v>220</v>
      </c>
      <c r="F308" s="59"/>
      <c r="G308" s="61">
        <v>0.84599999999999997</v>
      </c>
      <c r="H308" s="51" t="str">
        <f t="shared" si="748"/>
        <v>VG</v>
      </c>
      <c r="I308" s="51" t="str">
        <f t="shared" si="749"/>
        <v>S</v>
      </c>
      <c r="J308" s="51" t="str">
        <f t="shared" si="750"/>
        <v>S</v>
      </c>
      <c r="K308" s="51" t="str">
        <f t="shared" si="751"/>
        <v>S</v>
      </c>
      <c r="L308" s="52">
        <v>0.1484</v>
      </c>
      <c r="M308" s="52" t="str">
        <f t="shared" si="752"/>
        <v>S</v>
      </c>
      <c r="N308" s="51" t="str">
        <f t="shared" si="753"/>
        <v>VG</v>
      </c>
      <c r="O308" s="51" t="str">
        <f t="shared" si="754"/>
        <v>NS</v>
      </c>
      <c r="P308" s="51" t="str">
        <f t="shared" si="755"/>
        <v>VG</v>
      </c>
      <c r="Q308" s="51">
        <v>0.39</v>
      </c>
      <c r="R308" s="51" t="str">
        <f t="shared" si="756"/>
        <v>VG</v>
      </c>
      <c r="S308" s="51" t="str">
        <f t="shared" si="757"/>
        <v>NS</v>
      </c>
      <c r="T308" s="51" t="str">
        <f t="shared" si="758"/>
        <v>NS</v>
      </c>
      <c r="U308" s="51" t="str">
        <f t="shared" si="759"/>
        <v>NS</v>
      </c>
      <c r="V308" s="51">
        <v>0.90600000000000003</v>
      </c>
      <c r="W308" s="51" t="str">
        <f t="shared" si="760"/>
        <v>VG</v>
      </c>
      <c r="X308" s="51" t="str">
        <f t="shared" si="761"/>
        <v>VG</v>
      </c>
      <c r="Y308" s="51" t="str">
        <f t="shared" si="762"/>
        <v>VG</v>
      </c>
      <c r="Z308" s="51" t="str">
        <f t="shared" si="763"/>
        <v>VG</v>
      </c>
      <c r="AA308" s="53">
        <v>0.46449135700952998</v>
      </c>
      <c r="AB308" s="53">
        <v>0.48582826247624</v>
      </c>
      <c r="AC308" s="53">
        <v>36.925476905016303</v>
      </c>
      <c r="AD308" s="53">
        <v>35.422135499048998</v>
      </c>
      <c r="AE308" s="53">
        <v>0.73178456050293195</v>
      </c>
      <c r="AF308" s="53">
        <v>0.71705769469670899</v>
      </c>
      <c r="AG308" s="53">
        <v>0.86373220117502103</v>
      </c>
      <c r="AH308" s="53">
        <v>0.86641318681162205</v>
      </c>
      <c r="AI308" s="54" t="s">
        <v>42</v>
      </c>
      <c r="AJ308" s="54" t="s">
        <v>42</v>
      </c>
      <c r="AK308" s="54" t="s">
        <v>39</v>
      </c>
      <c r="AL308" s="54" t="s">
        <v>39</v>
      </c>
      <c r="AM308" s="54" t="s">
        <v>39</v>
      </c>
      <c r="AN308" s="54" t="s">
        <v>39</v>
      </c>
      <c r="AO308" s="54" t="s">
        <v>43</v>
      </c>
      <c r="AP308" s="54" t="s">
        <v>43</v>
      </c>
      <c r="AR308" s="55" t="s">
        <v>54</v>
      </c>
      <c r="AS308" s="53">
        <v>0.43843094218020001</v>
      </c>
      <c r="AT308" s="53">
        <v>0.45450937038529099</v>
      </c>
      <c r="AU308" s="53">
        <v>40.067811319636199</v>
      </c>
      <c r="AV308" s="53">
        <v>39.605988650487703</v>
      </c>
      <c r="AW308" s="53">
        <v>0.74937911488097997</v>
      </c>
      <c r="AX308" s="53">
        <v>0.73857337456390104</v>
      </c>
      <c r="AY308" s="53">
        <v>0.87051913419226601</v>
      </c>
      <c r="AZ308" s="53">
        <v>0.88200065354242896</v>
      </c>
      <c r="BA308" s="54" t="s">
        <v>39</v>
      </c>
      <c r="BB308" s="54" t="s">
        <v>42</v>
      </c>
      <c r="BC308" s="54" t="s">
        <v>39</v>
      </c>
      <c r="BD308" s="54" t="s">
        <v>39</v>
      </c>
      <c r="BE308" s="54" t="s">
        <v>39</v>
      </c>
      <c r="BF308" s="54" t="s">
        <v>39</v>
      </c>
      <c r="BG308" s="54" t="s">
        <v>43</v>
      </c>
      <c r="BH308" s="54" t="s">
        <v>43</v>
      </c>
      <c r="BI308" s="50">
        <f t="shared" si="764"/>
        <v>1</v>
      </c>
      <c r="BJ308" s="50" t="s">
        <v>54</v>
      </c>
      <c r="BK308" s="53">
        <v>0.48875926577338902</v>
      </c>
      <c r="BL308" s="53">
        <v>0.49850744282400899</v>
      </c>
      <c r="BM308" s="53">
        <v>34.750583660210602</v>
      </c>
      <c r="BN308" s="53">
        <v>34.841960954976599</v>
      </c>
      <c r="BO308" s="53">
        <v>0.71501100287101205</v>
      </c>
      <c r="BP308" s="53">
        <v>0.70816139203997197</v>
      </c>
      <c r="BQ308" s="53">
        <v>0.86944312864988105</v>
      </c>
      <c r="BR308" s="53">
        <v>0.88290786392832199</v>
      </c>
      <c r="BS308" s="50" t="s">
        <v>42</v>
      </c>
      <c r="BT308" s="50" t="s">
        <v>42</v>
      </c>
      <c r="BU308" s="50" t="s">
        <v>39</v>
      </c>
      <c r="BV308" s="50" t="s">
        <v>39</v>
      </c>
      <c r="BW308" s="50" t="s">
        <v>39</v>
      </c>
      <c r="BX308" s="50" t="s">
        <v>39</v>
      </c>
      <c r="BY308" s="50" t="s">
        <v>43</v>
      </c>
      <c r="BZ308" s="50" t="s">
        <v>43</v>
      </c>
    </row>
    <row r="309" spans="1:78" s="50" customFormat="1" x14ac:dyDescent="0.3">
      <c r="A309" s="49">
        <v>14165000</v>
      </c>
      <c r="B309" s="50">
        <v>23773513</v>
      </c>
      <c r="C309" s="50" t="s">
        <v>10</v>
      </c>
      <c r="D309" s="63" t="s">
        <v>322</v>
      </c>
      <c r="E309" s="63" t="s">
        <v>337</v>
      </c>
      <c r="F309" s="59"/>
      <c r="G309" s="61">
        <v>0.86399999999999999</v>
      </c>
      <c r="H309" s="51" t="str">
        <f t="shared" si="748"/>
        <v>VG</v>
      </c>
      <c r="I309" s="51" t="str">
        <f t="shared" si="749"/>
        <v>S</v>
      </c>
      <c r="J309" s="51" t="str">
        <f t="shared" si="750"/>
        <v>S</v>
      </c>
      <c r="K309" s="51" t="str">
        <f t="shared" si="751"/>
        <v>S</v>
      </c>
      <c r="L309" s="52">
        <v>4.9599999999999998E-2</v>
      </c>
      <c r="M309" s="52" t="str">
        <f t="shared" si="752"/>
        <v>VG</v>
      </c>
      <c r="N309" s="51" t="str">
        <f t="shared" si="753"/>
        <v>VG</v>
      </c>
      <c r="O309" s="51" t="str">
        <f t="shared" si="754"/>
        <v>NS</v>
      </c>
      <c r="P309" s="51" t="str">
        <f t="shared" si="755"/>
        <v>VG</v>
      </c>
      <c r="Q309" s="51">
        <v>0.36799999999999999</v>
      </c>
      <c r="R309" s="51" t="str">
        <f t="shared" si="756"/>
        <v>VG</v>
      </c>
      <c r="S309" s="51" t="str">
        <f t="shared" si="757"/>
        <v>NS</v>
      </c>
      <c r="T309" s="51" t="str">
        <f t="shared" si="758"/>
        <v>NS</v>
      </c>
      <c r="U309" s="51" t="str">
        <f t="shared" si="759"/>
        <v>NS</v>
      </c>
      <c r="V309" s="51">
        <v>0.86699999999999999</v>
      </c>
      <c r="W309" s="51" t="str">
        <f t="shared" si="760"/>
        <v>VG</v>
      </c>
      <c r="X309" s="51" t="str">
        <f t="shared" si="761"/>
        <v>VG</v>
      </c>
      <c r="Y309" s="51" t="str">
        <f t="shared" si="762"/>
        <v>VG</v>
      </c>
      <c r="Z309" s="51" t="str">
        <f t="shared" si="763"/>
        <v>VG</v>
      </c>
      <c r="AA309" s="53">
        <v>0.46449135700952998</v>
      </c>
      <c r="AB309" s="53">
        <v>0.48582826247624</v>
      </c>
      <c r="AC309" s="53">
        <v>36.925476905016303</v>
      </c>
      <c r="AD309" s="53">
        <v>35.422135499048998</v>
      </c>
      <c r="AE309" s="53">
        <v>0.73178456050293195</v>
      </c>
      <c r="AF309" s="53">
        <v>0.71705769469670899</v>
      </c>
      <c r="AG309" s="53">
        <v>0.86373220117502103</v>
      </c>
      <c r="AH309" s="53">
        <v>0.86641318681162205</v>
      </c>
      <c r="AI309" s="54" t="s">
        <v>42</v>
      </c>
      <c r="AJ309" s="54" t="s">
        <v>42</v>
      </c>
      <c r="AK309" s="54" t="s">
        <v>39</v>
      </c>
      <c r="AL309" s="54" t="s">
        <v>39</v>
      </c>
      <c r="AM309" s="54" t="s">
        <v>39</v>
      </c>
      <c r="AN309" s="54" t="s">
        <v>39</v>
      </c>
      <c r="AO309" s="54" t="s">
        <v>43</v>
      </c>
      <c r="AP309" s="54" t="s">
        <v>43</v>
      </c>
      <c r="AR309" s="55" t="s">
        <v>54</v>
      </c>
      <c r="AS309" s="53">
        <v>0.43843094218020001</v>
      </c>
      <c r="AT309" s="53">
        <v>0.45450937038529099</v>
      </c>
      <c r="AU309" s="53">
        <v>40.067811319636199</v>
      </c>
      <c r="AV309" s="53">
        <v>39.605988650487703</v>
      </c>
      <c r="AW309" s="53">
        <v>0.74937911488097997</v>
      </c>
      <c r="AX309" s="53">
        <v>0.73857337456390104</v>
      </c>
      <c r="AY309" s="53">
        <v>0.87051913419226601</v>
      </c>
      <c r="AZ309" s="53">
        <v>0.88200065354242896</v>
      </c>
      <c r="BA309" s="54" t="s">
        <v>39</v>
      </c>
      <c r="BB309" s="54" t="s">
        <v>42</v>
      </c>
      <c r="BC309" s="54" t="s">
        <v>39</v>
      </c>
      <c r="BD309" s="54" t="s">
        <v>39</v>
      </c>
      <c r="BE309" s="54" t="s">
        <v>39</v>
      </c>
      <c r="BF309" s="54" t="s">
        <v>39</v>
      </c>
      <c r="BG309" s="54" t="s">
        <v>43</v>
      </c>
      <c r="BH309" s="54" t="s">
        <v>43</v>
      </c>
      <c r="BI309" s="50">
        <f t="shared" si="764"/>
        <v>1</v>
      </c>
      <c r="BJ309" s="50" t="s">
        <v>54</v>
      </c>
      <c r="BK309" s="53">
        <v>0.48875926577338902</v>
      </c>
      <c r="BL309" s="53">
        <v>0.49850744282400899</v>
      </c>
      <c r="BM309" s="53">
        <v>34.750583660210602</v>
      </c>
      <c r="BN309" s="53">
        <v>34.841960954976599</v>
      </c>
      <c r="BO309" s="53">
        <v>0.71501100287101205</v>
      </c>
      <c r="BP309" s="53">
        <v>0.70816139203997197</v>
      </c>
      <c r="BQ309" s="53">
        <v>0.86944312864988105</v>
      </c>
      <c r="BR309" s="53">
        <v>0.88290786392832199</v>
      </c>
      <c r="BS309" s="50" t="s">
        <v>42</v>
      </c>
      <c r="BT309" s="50" t="s">
        <v>42</v>
      </c>
      <c r="BU309" s="50" t="s">
        <v>39</v>
      </c>
      <c r="BV309" s="50" t="s">
        <v>39</v>
      </c>
      <c r="BW309" s="50" t="s">
        <v>39</v>
      </c>
      <c r="BX309" s="50" t="s">
        <v>39</v>
      </c>
      <c r="BY309" s="50" t="s">
        <v>43</v>
      </c>
      <c r="BZ309" s="50" t="s">
        <v>43</v>
      </c>
    </row>
    <row r="310" spans="1:78" s="50" customFormat="1" x14ac:dyDescent="0.3">
      <c r="A310" s="49">
        <v>14165000</v>
      </c>
      <c r="B310" s="50">
        <v>23773513</v>
      </c>
      <c r="C310" s="50" t="s">
        <v>10</v>
      </c>
      <c r="D310" s="63" t="s">
        <v>508</v>
      </c>
      <c r="E310" s="63" t="s">
        <v>337</v>
      </c>
      <c r="F310" s="59"/>
      <c r="G310" s="61">
        <v>0.86599999999999999</v>
      </c>
      <c r="H310" s="51" t="str">
        <f t="shared" ref="H310" si="765">IF(G310&gt;0.8,"VG",IF(G310&gt;0.7,"G",IF(G310&gt;0.45,"S","NS")))</f>
        <v>VG</v>
      </c>
      <c r="I310" s="51" t="str">
        <f t="shared" ref="I310" si="766">AJ310</f>
        <v>S</v>
      </c>
      <c r="J310" s="51" t="str">
        <f t="shared" ref="J310" si="767">BB310</f>
        <v>S</v>
      </c>
      <c r="K310" s="51" t="str">
        <f t="shared" ref="K310" si="768">BT310</f>
        <v>S</v>
      </c>
      <c r="L310" s="52">
        <v>5.8700000000000002E-2</v>
      </c>
      <c r="M310" s="52" t="str">
        <f t="shared" ref="M310" si="769">IF(ABS(L310)&lt;5%,"VG",IF(ABS(L310)&lt;10%,"G",IF(ABS(L310)&lt;15%,"S","NS")))</f>
        <v>G</v>
      </c>
      <c r="N310" s="51" t="str">
        <f t="shared" ref="N310" si="770">AO310</f>
        <v>VG</v>
      </c>
      <c r="O310" s="51" t="str">
        <f t="shared" ref="O310" si="771">BD310</f>
        <v>NS</v>
      </c>
      <c r="P310" s="51" t="str">
        <f t="shared" ref="P310" si="772">BY310</f>
        <v>VG</v>
      </c>
      <c r="Q310" s="51">
        <v>0.36499999999999999</v>
      </c>
      <c r="R310" s="51" t="str">
        <f t="shared" ref="R310" si="773">IF(Q310&lt;=0.5,"VG",IF(Q310&lt;=0.6,"G",IF(Q310&lt;=0.7,"S","NS")))</f>
        <v>VG</v>
      </c>
      <c r="S310" s="51" t="str">
        <f t="shared" ref="S310" si="774">AN310</f>
        <v>NS</v>
      </c>
      <c r="T310" s="51" t="str">
        <f t="shared" ref="T310" si="775">BF310</f>
        <v>NS</v>
      </c>
      <c r="U310" s="51" t="str">
        <f t="shared" ref="U310" si="776">BX310</f>
        <v>NS</v>
      </c>
      <c r="V310" s="51">
        <v>0.86699999999999999</v>
      </c>
      <c r="W310" s="51" t="str">
        <f t="shared" ref="W310" si="777">IF(V310&gt;0.85,"VG",IF(V310&gt;0.75,"G",IF(V310&gt;0.6,"S","NS")))</f>
        <v>VG</v>
      </c>
      <c r="X310" s="51" t="str">
        <f t="shared" ref="X310" si="778">AP310</f>
        <v>VG</v>
      </c>
      <c r="Y310" s="51" t="str">
        <f t="shared" ref="Y310" si="779">BH310</f>
        <v>VG</v>
      </c>
      <c r="Z310" s="51" t="str">
        <f t="shared" ref="Z310" si="780">BZ310</f>
        <v>VG</v>
      </c>
      <c r="AA310" s="53">
        <v>0.46449135700952998</v>
      </c>
      <c r="AB310" s="53">
        <v>0.48582826247624</v>
      </c>
      <c r="AC310" s="53">
        <v>36.925476905016303</v>
      </c>
      <c r="AD310" s="53">
        <v>35.422135499048998</v>
      </c>
      <c r="AE310" s="53">
        <v>0.73178456050293195</v>
      </c>
      <c r="AF310" s="53">
        <v>0.71705769469670899</v>
      </c>
      <c r="AG310" s="53">
        <v>0.86373220117502103</v>
      </c>
      <c r="AH310" s="53">
        <v>0.86641318681162205</v>
      </c>
      <c r="AI310" s="54" t="s">
        <v>42</v>
      </c>
      <c r="AJ310" s="54" t="s">
        <v>42</v>
      </c>
      <c r="AK310" s="54" t="s">
        <v>39</v>
      </c>
      <c r="AL310" s="54" t="s">
        <v>39</v>
      </c>
      <c r="AM310" s="54" t="s">
        <v>39</v>
      </c>
      <c r="AN310" s="54" t="s">
        <v>39</v>
      </c>
      <c r="AO310" s="54" t="s">
        <v>43</v>
      </c>
      <c r="AP310" s="54" t="s">
        <v>43</v>
      </c>
      <c r="AR310" s="55" t="s">
        <v>54</v>
      </c>
      <c r="AS310" s="53">
        <v>0.43843094218020001</v>
      </c>
      <c r="AT310" s="53">
        <v>0.45450937038529099</v>
      </c>
      <c r="AU310" s="53">
        <v>40.067811319636199</v>
      </c>
      <c r="AV310" s="53">
        <v>39.605988650487703</v>
      </c>
      <c r="AW310" s="53">
        <v>0.74937911488097997</v>
      </c>
      <c r="AX310" s="53">
        <v>0.73857337456390104</v>
      </c>
      <c r="AY310" s="53">
        <v>0.87051913419226601</v>
      </c>
      <c r="AZ310" s="53">
        <v>0.88200065354242896</v>
      </c>
      <c r="BA310" s="54" t="s">
        <v>39</v>
      </c>
      <c r="BB310" s="54" t="s">
        <v>42</v>
      </c>
      <c r="BC310" s="54" t="s">
        <v>39</v>
      </c>
      <c r="BD310" s="54" t="s">
        <v>39</v>
      </c>
      <c r="BE310" s="54" t="s">
        <v>39</v>
      </c>
      <c r="BF310" s="54" t="s">
        <v>39</v>
      </c>
      <c r="BG310" s="54" t="s">
        <v>43</v>
      </c>
      <c r="BH310" s="54" t="s">
        <v>43</v>
      </c>
      <c r="BI310" s="50">
        <f t="shared" ref="BI310" si="781">IF(BJ310=AR310,1,0)</f>
        <v>1</v>
      </c>
      <c r="BJ310" s="50" t="s">
        <v>54</v>
      </c>
      <c r="BK310" s="53">
        <v>0.48875926577338902</v>
      </c>
      <c r="BL310" s="53">
        <v>0.49850744282400899</v>
      </c>
      <c r="BM310" s="53">
        <v>34.750583660210602</v>
      </c>
      <c r="BN310" s="53">
        <v>34.841960954976599</v>
      </c>
      <c r="BO310" s="53">
        <v>0.71501100287101205</v>
      </c>
      <c r="BP310" s="53">
        <v>0.70816139203997197</v>
      </c>
      <c r="BQ310" s="53">
        <v>0.86944312864988105</v>
      </c>
      <c r="BR310" s="53">
        <v>0.88290786392832199</v>
      </c>
      <c r="BS310" s="50" t="s">
        <v>42</v>
      </c>
      <c r="BT310" s="50" t="s">
        <v>42</v>
      </c>
      <c r="BU310" s="50" t="s">
        <v>39</v>
      </c>
      <c r="BV310" s="50" t="s">
        <v>39</v>
      </c>
      <c r="BW310" s="50" t="s">
        <v>39</v>
      </c>
      <c r="BX310" s="50" t="s">
        <v>39</v>
      </c>
      <c r="BY310" s="50" t="s">
        <v>43</v>
      </c>
      <c r="BZ310" s="50" t="s">
        <v>43</v>
      </c>
    </row>
    <row r="311" spans="1:78" s="50" customFormat="1" x14ac:dyDescent="0.3">
      <c r="A311" s="49">
        <v>14165000</v>
      </c>
      <c r="B311" s="50">
        <v>23773513</v>
      </c>
      <c r="C311" s="50" t="s">
        <v>10</v>
      </c>
      <c r="D311" s="63" t="s">
        <v>531</v>
      </c>
      <c r="E311" s="63" t="s">
        <v>337</v>
      </c>
      <c r="F311" s="59"/>
      <c r="G311" s="61">
        <v>0.86599999999999999</v>
      </c>
      <c r="H311" s="51" t="str">
        <f t="shared" ref="H311" si="782">IF(G311&gt;0.8,"VG",IF(G311&gt;0.7,"G",IF(G311&gt;0.45,"S","NS")))</f>
        <v>VG</v>
      </c>
      <c r="I311" s="51" t="str">
        <f t="shared" ref="I311" si="783">AJ311</f>
        <v>S</v>
      </c>
      <c r="J311" s="51" t="str">
        <f t="shared" ref="J311" si="784">BB311</f>
        <v>S</v>
      </c>
      <c r="K311" s="51" t="str">
        <f t="shared" ref="K311" si="785">BT311</f>
        <v>S</v>
      </c>
      <c r="L311" s="52">
        <v>5.8700000000000002E-2</v>
      </c>
      <c r="M311" s="52" t="str">
        <f t="shared" ref="M311" si="786">IF(ABS(L311)&lt;5%,"VG",IF(ABS(L311)&lt;10%,"G",IF(ABS(L311)&lt;15%,"S","NS")))</f>
        <v>G</v>
      </c>
      <c r="N311" s="51" t="str">
        <f t="shared" ref="N311" si="787">AO311</f>
        <v>VG</v>
      </c>
      <c r="O311" s="51" t="str">
        <f t="shared" ref="O311" si="788">BD311</f>
        <v>NS</v>
      </c>
      <c r="P311" s="51" t="str">
        <f t="shared" ref="P311" si="789">BY311</f>
        <v>VG</v>
      </c>
      <c r="Q311" s="51">
        <v>0.36499999999999999</v>
      </c>
      <c r="R311" s="51" t="str">
        <f t="shared" ref="R311" si="790">IF(Q311&lt;=0.5,"VG",IF(Q311&lt;=0.6,"G",IF(Q311&lt;=0.7,"S","NS")))</f>
        <v>VG</v>
      </c>
      <c r="S311" s="51" t="str">
        <f t="shared" ref="S311" si="791">AN311</f>
        <v>NS</v>
      </c>
      <c r="T311" s="51" t="str">
        <f t="shared" ref="T311" si="792">BF311</f>
        <v>NS</v>
      </c>
      <c r="U311" s="51" t="str">
        <f t="shared" ref="U311" si="793">BX311</f>
        <v>NS</v>
      </c>
      <c r="V311" s="51">
        <v>0.86699999999999999</v>
      </c>
      <c r="W311" s="51" t="str">
        <f t="shared" ref="W311" si="794">IF(V311&gt;0.85,"VG",IF(V311&gt;0.75,"G",IF(V311&gt;0.6,"S","NS")))</f>
        <v>VG</v>
      </c>
      <c r="X311" s="51" t="str">
        <f t="shared" ref="X311" si="795">AP311</f>
        <v>VG</v>
      </c>
      <c r="Y311" s="51" t="str">
        <f t="shared" ref="Y311" si="796">BH311</f>
        <v>VG</v>
      </c>
      <c r="Z311" s="51" t="str">
        <f t="shared" ref="Z311" si="797">BZ311</f>
        <v>VG</v>
      </c>
      <c r="AA311" s="53">
        <v>0.46449135700952998</v>
      </c>
      <c r="AB311" s="53">
        <v>0.48582826247624</v>
      </c>
      <c r="AC311" s="53">
        <v>36.925476905016303</v>
      </c>
      <c r="AD311" s="53">
        <v>35.422135499048998</v>
      </c>
      <c r="AE311" s="53">
        <v>0.73178456050293195</v>
      </c>
      <c r="AF311" s="53">
        <v>0.71705769469670899</v>
      </c>
      <c r="AG311" s="53">
        <v>0.86373220117502103</v>
      </c>
      <c r="AH311" s="53">
        <v>0.86641318681162205</v>
      </c>
      <c r="AI311" s="54" t="s">
        <v>42</v>
      </c>
      <c r="AJ311" s="54" t="s">
        <v>42</v>
      </c>
      <c r="AK311" s="54" t="s">
        <v>39</v>
      </c>
      <c r="AL311" s="54" t="s">
        <v>39</v>
      </c>
      <c r="AM311" s="54" t="s">
        <v>39</v>
      </c>
      <c r="AN311" s="54" t="s">
        <v>39</v>
      </c>
      <c r="AO311" s="54" t="s">
        <v>43</v>
      </c>
      <c r="AP311" s="54" t="s">
        <v>43</v>
      </c>
      <c r="AR311" s="55" t="s">
        <v>54</v>
      </c>
      <c r="AS311" s="53">
        <v>0.43843094218020001</v>
      </c>
      <c r="AT311" s="53">
        <v>0.45450937038529099</v>
      </c>
      <c r="AU311" s="53">
        <v>40.067811319636199</v>
      </c>
      <c r="AV311" s="53">
        <v>39.605988650487703</v>
      </c>
      <c r="AW311" s="53">
        <v>0.74937911488097997</v>
      </c>
      <c r="AX311" s="53">
        <v>0.73857337456390104</v>
      </c>
      <c r="AY311" s="53">
        <v>0.87051913419226601</v>
      </c>
      <c r="AZ311" s="53">
        <v>0.88200065354242896</v>
      </c>
      <c r="BA311" s="54" t="s">
        <v>39</v>
      </c>
      <c r="BB311" s="54" t="s">
        <v>42</v>
      </c>
      <c r="BC311" s="54" t="s">
        <v>39</v>
      </c>
      <c r="BD311" s="54" t="s">
        <v>39</v>
      </c>
      <c r="BE311" s="54" t="s">
        <v>39</v>
      </c>
      <c r="BF311" s="54" t="s">
        <v>39</v>
      </c>
      <c r="BG311" s="54" t="s">
        <v>43</v>
      </c>
      <c r="BH311" s="54" t="s">
        <v>43</v>
      </c>
      <c r="BI311" s="50">
        <f t="shared" ref="BI311" si="798">IF(BJ311=AR311,1,0)</f>
        <v>1</v>
      </c>
      <c r="BJ311" s="50" t="s">
        <v>54</v>
      </c>
      <c r="BK311" s="53">
        <v>0.48875926577338902</v>
      </c>
      <c r="BL311" s="53">
        <v>0.49850744282400899</v>
      </c>
      <c r="BM311" s="53">
        <v>34.750583660210602</v>
      </c>
      <c r="BN311" s="53">
        <v>34.841960954976599</v>
      </c>
      <c r="BO311" s="53">
        <v>0.71501100287101205</v>
      </c>
      <c r="BP311" s="53">
        <v>0.70816139203997197</v>
      </c>
      <c r="BQ311" s="53">
        <v>0.86944312864988105</v>
      </c>
      <c r="BR311" s="53">
        <v>0.88290786392832199</v>
      </c>
      <c r="BS311" s="50" t="s">
        <v>42</v>
      </c>
      <c r="BT311" s="50" t="s">
        <v>42</v>
      </c>
      <c r="BU311" s="50" t="s">
        <v>39</v>
      </c>
      <c r="BV311" s="50" t="s">
        <v>39</v>
      </c>
      <c r="BW311" s="50" t="s">
        <v>39</v>
      </c>
      <c r="BX311" s="50" t="s">
        <v>39</v>
      </c>
      <c r="BY311" s="50" t="s">
        <v>43</v>
      </c>
      <c r="BZ311" s="50" t="s">
        <v>43</v>
      </c>
    </row>
    <row r="312" spans="1:78" s="50" customFormat="1" x14ac:dyDescent="0.3">
      <c r="A312" s="49">
        <v>14165000</v>
      </c>
      <c r="B312" s="50">
        <v>23773513</v>
      </c>
      <c r="C312" s="50" t="s">
        <v>10</v>
      </c>
      <c r="D312" s="63" t="s">
        <v>531</v>
      </c>
      <c r="E312" s="63" t="s">
        <v>535</v>
      </c>
      <c r="F312" s="59"/>
      <c r="G312" s="61">
        <v>0.89770000000000005</v>
      </c>
      <c r="H312" s="51" t="str">
        <f t="shared" ref="H312" si="799">IF(G312&gt;0.8,"VG",IF(G312&gt;0.7,"G",IF(G312&gt;0.45,"S","NS")))</f>
        <v>VG</v>
      </c>
      <c r="I312" s="51" t="str">
        <f t="shared" ref="I312" si="800">AJ312</f>
        <v>S</v>
      </c>
      <c r="J312" s="51" t="str">
        <f t="shared" ref="J312" si="801">BB312</f>
        <v>S</v>
      </c>
      <c r="K312" s="51" t="str">
        <f t="shared" ref="K312" si="802">BT312</f>
        <v>S</v>
      </c>
      <c r="L312" s="52">
        <v>0.15629999999999999</v>
      </c>
      <c r="M312" s="52" t="str">
        <f t="shared" ref="M312" si="803">IF(ABS(L312)&lt;5%,"VG",IF(ABS(L312)&lt;10%,"G",IF(ABS(L312)&lt;15%,"S","NS")))</f>
        <v>NS</v>
      </c>
      <c r="N312" s="51" t="str">
        <f t="shared" ref="N312" si="804">AO312</f>
        <v>VG</v>
      </c>
      <c r="O312" s="51" t="str">
        <f t="shared" ref="O312" si="805">BD312</f>
        <v>NS</v>
      </c>
      <c r="P312" s="51" t="str">
        <f t="shared" ref="P312" si="806">BY312</f>
        <v>VG</v>
      </c>
      <c r="Q312" s="51">
        <v>0.317</v>
      </c>
      <c r="R312" s="51" t="str">
        <f t="shared" ref="R312" si="807">IF(Q312&lt;=0.5,"VG",IF(Q312&lt;=0.6,"G",IF(Q312&lt;=0.7,"S","NS")))</f>
        <v>VG</v>
      </c>
      <c r="S312" s="51" t="str">
        <f t="shared" ref="S312" si="808">AN312</f>
        <v>NS</v>
      </c>
      <c r="T312" s="51" t="str">
        <f t="shared" ref="T312" si="809">BF312</f>
        <v>NS</v>
      </c>
      <c r="U312" s="51" t="str">
        <f t="shared" ref="U312" si="810">BX312</f>
        <v>NS</v>
      </c>
      <c r="V312" s="51">
        <v>0.94269999999999998</v>
      </c>
      <c r="W312" s="51" t="str">
        <f t="shared" ref="W312" si="811">IF(V312&gt;0.85,"VG",IF(V312&gt;0.75,"G",IF(V312&gt;0.6,"S","NS")))</f>
        <v>VG</v>
      </c>
      <c r="X312" s="51" t="str">
        <f t="shared" ref="X312" si="812">AP312</f>
        <v>VG</v>
      </c>
      <c r="Y312" s="51" t="str">
        <f t="shared" ref="Y312" si="813">BH312</f>
        <v>VG</v>
      </c>
      <c r="Z312" s="51" t="str">
        <f t="shared" ref="Z312" si="814">BZ312</f>
        <v>VG</v>
      </c>
      <c r="AA312" s="53">
        <v>0.46449135700952998</v>
      </c>
      <c r="AB312" s="53">
        <v>0.48582826247624</v>
      </c>
      <c r="AC312" s="53">
        <v>36.925476905016303</v>
      </c>
      <c r="AD312" s="53">
        <v>35.422135499048998</v>
      </c>
      <c r="AE312" s="53">
        <v>0.73178456050293195</v>
      </c>
      <c r="AF312" s="53">
        <v>0.71705769469670899</v>
      </c>
      <c r="AG312" s="53">
        <v>0.86373220117502103</v>
      </c>
      <c r="AH312" s="53">
        <v>0.86641318681162205</v>
      </c>
      <c r="AI312" s="54" t="s">
        <v>42</v>
      </c>
      <c r="AJ312" s="54" t="s">
        <v>42</v>
      </c>
      <c r="AK312" s="54" t="s">
        <v>39</v>
      </c>
      <c r="AL312" s="54" t="s">
        <v>39</v>
      </c>
      <c r="AM312" s="54" t="s">
        <v>39</v>
      </c>
      <c r="AN312" s="54" t="s">
        <v>39</v>
      </c>
      <c r="AO312" s="54" t="s">
        <v>43</v>
      </c>
      <c r="AP312" s="54" t="s">
        <v>43</v>
      </c>
      <c r="AR312" s="55" t="s">
        <v>54</v>
      </c>
      <c r="AS312" s="53">
        <v>0.43843094218020001</v>
      </c>
      <c r="AT312" s="53">
        <v>0.45450937038529099</v>
      </c>
      <c r="AU312" s="53">
        <v>40.067811319636199</v>
      </c>
      <c r="AV312" s="53">
        <v>39.605988650487703</v>
      </c>
      <c r="AW312" s="53">
        <v>0.74937911488097997</v>
      </c>
      <c r="AX312" s="53">
        <v>0.73857337456390104</v>
      </c>
      <c r="AY312" s="53">
        <v>0.87051913419226601</v>
      </c>
      <c r="AZ312" s="53">
        <v>0.88200065354242896</v>
      </c>
      <c r="BA312" s="54" t="s">
        <v>39</v>
      </c>
      <c r="BB312" s="54" t="s">
        <v>42</v>
      </c>
      <c r="BC312" s="54" t="s">
        <v>39</v>
      </c>
      <c r="BD312" s="54" t="s">
        <v>39</v>
      </c>
      <c r="BE312" s="54" t="s">
        <v>39</v>
      </c>
      <c r="BF312" s="54" t="s">
        <v>39</v>
      </c>
      <c r="BG312" s="54" t="s">
        <v>43</v>
      </c>
      <c r="BH312" s="54" t="s">
        <v>43</v>
      </c>
      <c r="BI312" s="50">
        <f t="shared" ref="BI312" si="815">IF(BJ312=AR312,1,0)</f>
        <v>1</v>
      </c>
      <c r="BJ312" s="50" t="s">
        <v>54</v>
      </c>
      <c r="BK312" s="53">
        <v>0.48875926577338902</v>
      </c>
      <c r="BL312" s="53">
        <v>0.49850744282400899</v>
      </c>
      <c r="BM312" s="53">
        <v>34.750583660210602</v>
      </c>
      <c r="BN312" s="53">
        <v>34.841960954976599</v>
      </c>
      <c r="BO312" s="53">
        <v>0.71501100287101205</v>
      </c>
      <c r="BP312" s="53">
        <v>0.70816139203997197</v>
      </c>
      <c r="BQ312" s="53">
        <v>0.86944312864988105</v>
      </c>
      <c r="BR312" s="53">
        <v>0.88290786392832199</v>
      </c>
      <c r="BS312" s="50" t="s">
        <v>42</v>
      </c>
      <c r="BT312" s="50" t="s">
        <v>42</v>
      </c>
      <c r="BU312" s="50" t="s">
        <v>39</v>
      </c>
      <c r="BV312" s="50" t="s">
        <v>39</v>
      </c>
      <c r="BW312" s="50" t="s">
        <v>39</v>
      </c>
      <c r="BX312" s="50" t="s">
        <v>39</v>
      </c>
      <c r="BY312" s="50" t="s">
        <v>43</v>
      </c>
      <c r="BZ312" s="50" t="s">
        <v>43</v>
      </c>
    </row>
    <row r="313" spans="1:78" s="50" customFormat="1" x14ac:dyDescent="0.3">
      <c r="A313" s="49">
        <v>14165000</v>
      </c>
      <c r="B313" s="50">
        <v>23773513</v>
      </c>
      <c r="C313" s="50" t="s">
        <v>10</v>
      </c>
      <c r="D313" s="63" t="s">
        <v>544</v>
      </c>
      <c r="E313" s="63" t="s">
        <v>337</v>
      </c>
      <c r="F313" s="59"/>
      <c r="G313" s="61">
        <v>0.86399999999999999</v>
      </c>
      <c r="H313" s="51" t="str">
        <f t="shared" ref="H313" si="816">IF(G313&gt;0.8,"VG",IF(G313&gt;0.7,"G",IF(G313&gt;0.45,"S","NS")))</f>
        <v>VG</v>
      </c>
      <c r="I313" s="51" t="str">
        <f t="shared" ref="I313" si="817">AJ313</f>
        <v>S</v>
      </c>
      <c r="J313" s="51" t="str">
        <f t="shared" ref="J313" si="818">BB313</f>
        <v>S</v>
      </c>
      <c r="K313" s="51" t="str">
        <f t="shared" ref="K313" si="819">BT313</f>
        <v>S</v>
      </c>
      <c r="L313" s="52">
        <v>7.3300000000000004E-2</v>
      </c>
      <c r="M313" s="52" t="str">
        <f t="shared" ref="M313" si="820">IF(ABS(L313)&lt;5%,"VG",IF(ABS(L313)&lt;10%,"G",IF(ABS(L313)&lt;15%,"S","NS")))</f>
        <v>G</v>
      </c>
      <c r="N313" s="51" t="str">
        <f t="shared" ref="N313" si="821">AO313</f>
        <v>VG</v>
      </c>
      <c r="O313" s="51" t="str">
        <f t="shared" ref="O313" si="822">BD313</f>
        <v>NS</v>
      </c>
      <c r="P313" s="51" t="str">
        <f t="shared" ref="P313" si="823">BY313</f>
        <v>VG</v>
      </c>
      <c r="Q313" s="51">
        <v>0.36699999999999999</v>
      </c>
      <c r="R313" s="51" t="str">
        <f t="shared" ref="R313" si="824">IF(Q313&lt;=0.5,"VG",IF(Q313&lt;=0.6,"G",IF(Q313&lt;=0.7,"S","NS")))</f>
        <v>VG</v>
      </c>
      <c r="S313" s="51" t="str">
        <f t="shared" ref="S313" si="825">AN313</f>
        <v>NS</v>
      </c>
      <c r="T313" s="51" t="str">
        <f t="shared" ref="T313" si="826">BF313</f>
        <v>NS</v>
      </c>
      <c r="U313" s="51" t="str">
        <f t="shared" ref="U313" si="827">BX313</f>
        <v>NS</v>
      </c>
      <c r="V313" s="51">
        <v>0.86899999999999999</v>
      </c>
      <c r="W313" s="51" t="str">
        <f t="shared" ref="W313" si="828">IF(V313&gt;0.85,"VG",IF(V313&gt;0.75,"G",IF(V313&gt;0.6,"S","NS")))</f>
        <v>VG</v>
      </c>
      <c r="X313" s="51" t="str">
        <f t="shared" ref="X313" si="829">AP313</f>
        <v>VG</v>
      </c>
      <c r="Y313" s="51" t="str">
        <f t="shared" ref="Y313" si="830">BH313</f>
        <v>VG</v>
      </c>
      <c r="Z313" s="51" t="str">
        <f t="shared" ref="Z313" si="831">BZ313</f>
        <v>VG</v>
      </c>
      <c r="AA313" s="53">
        <v>0.46449135700952998</v>
      </c>
      <c r="AB313" s="53">
        <v>0.48582826247624</v>
      </c>
      <c r="AC313" s="53">
        <v>36.925476905016303</v>
      </c>
      <c r="AD313" s="53">
        <v>35.422135499048998</v>
      </c>
      <c r="AE313" s="53">
        <v>0.73178456050293195</v>
      </c>
      <c r="AF313" s="53">
        <v>0.71705769469670899</v>
      </c>
      <c r="AG313" s="53">
        <v>0.86373220117502103</v>
      </c>
      <c r="AH313" s="53">
        <v>0.86641318681162205</v>
      </c>
      <c r="AI313" s="54" t="s">
        <v>42</v>
      </c>
      <c r="AJ313" s="54" t="s">
        <v>42</v>
      </c>
      <c r="AK313" s="54" t="s">
        <v>39</v>
      </c>
      <c r="AL313" s="54" t="s">
        <v>39</v>
      </c>
      <c r="AM313" s="54" t="s">
        <v>39</v>
      </c>
      <c r="AN313" s="54" t="s">
        <v>39</v>
      </c>
      <c r="AO313" s="54" t="s">
        <v>43</v>
      </c>
      <c r="AP313" s="54" t="s">
        <v>43</v>
      </c>
      <c r="AR313" s="55" t="s">
        <v>54</v>
      </c>
      <c r="AS313" s="53">
        <v>0.43843094218020001</v>
      </c>
      <c r="AT313" s="53">
        <v>0.45450937038529099</v>
      </c>
      <c r="AU313" s="53">
        <v>40.067811319636199</v>
      </c>
      <c r="AV313" s="53">
        <v>39.605988650487703</v>
      </c>
      <c r="AW313" s="53">
        <v>0.74937911488097997</v>
      </c>
      <c r="AX313" s="53">
        <v>0.73857337456390104</v>
      </c>
      <c r="AY313" s="53">
        <v>0.87051913419226601</v>
      </c>
      <c r="AZ313" s="53">
        <v>0.88200065354242896</v>
      </c>
      <c r="BA313" s="54" t="s">
        <v>39</v>
      </c>
      <c r="BB313" s="54" t="s">
        <v>42</v>
      </c>
      <c r="BC313" s="54" t="s">
        <v>39</v>
      </c>
      <c r="BD313" s="54" t="s">
        <v>39</v>
      </c>
      <c r="BE313" s="54" t="s">
        <v>39</v>
      </c>
      <c r="BF313" s="54" t="s">
        <v>39</v>
      </c>
      <c r="BG313" s="54" t="s">
        <v>43</v>
      </c>
      <c r="BH313" s="54" t="s">
        <v>43</v>
      </c>
      <c r="BI313" s="50">
        <f t="shared" ref="BI313" si="832">IF(BJ313=AR313,1,0)</f>
        <v>1</v>
      </c>
      <c r="BJ313" s="50" t="s">
        <v>54</v>
      </c>
      <c r="BK313" s="53">
        <v>0.48875926577338902</v>
      </c>
      <c r="BL313" s="53">
        <v>0.49850744282400899</v>
      </c>
      <c r="BM313" s="53">
        <v>34.750583660210602</v>
      </c>
      <c r="BN313" s="53">
        <v>34.841960954976599</v>
      </c>
      <c r="BO313" s="53">
        <v>0.71501100287101205</v>
      </c>
      <c r="BP313" s="53">
        <v>0.70816139203997197</v>
      </c>
      <c r="BQ313" s="53">
        <v>0.86944312864988105</v>
      </c>
      <c r="BR313" s="53">
        <v>0.88290786392832199</v>
      </c>
      <c r="BS313" s="50" t="s">
        <v>42</v>
      </c>
      <c r="BT313" s="50" t="s">
        <v>42</v>
      </c>
      <c r="BU313" s="50" t="s">
        <v>39</v>
      </c>
      <c r="BV313" s="50" t="s">
        <v>39</v>
      </c>
      <c r="BW313" s="50" t="s">
        <v>39</v>
      </c>
      <c r="BX313" s="50" t="s">
        <v>39</v>
      </c>
      <c r="BY313" s="50" t="s">
        <v>43</v>
      </c>
      <c r="BZ313" s="50" t="s">
        <v>43</v>
      </c>
    </row>
    <row r="314" spans="1:78" x14ac:dyDescent="0.3">
      <c r="A314" s="1"/>
      <c r="D314" s="85"/>
      <c r="E314" s="85"/>
      <c r="F314" s="60"/>
      <c r="G314" s="101"/>
      <c r="H314" s="7"/>
      <c r="I314" s="7"/>
      <c r="J314" s="7"/>
      <c r="K314" s="7"/>
      <c r="L314" s="56"/>
      <c r="M314" s="56"/>
      <c r="N314" s="7"/>
      <c r="O314" s="7"/>
      <c r="P314" s="7"/>
      <c r="Q314" s="7"/>
      <c r="R314" s="7"/>
      <c r="S314" s="7"/>
      <c r="T314" s="7"/>
      <c r="U314" s="7"/>
      <c r="AA314" s="24"/>
      <c r="AB314" s="24"/>
      <c r="AC314" s="24"/>
      <c r="AD314" s="24"/>
      <c r="AE314" s="24"/>
      <c r="AF314" s="24"/>
      <c r="AG314" s="24"/>
      <c r="AH314" s="24"/>
      <c r="AI314" s="2"/>
      <c r="AJ314" s="2"/>
      <c r="AK314" s="2"/>
      <c r="AL314" s="2"/>
      <c r="AM314" s="2"/>
      <c r="AN314" s="2"/>
      <c r="AO314" s="2"/>
      <c r="AP314" s="2"/>
      <c r="AR314" s="33"/>
      <c r="AS314" s="24"/>
      <c r="AT314" s="24"/>
      <c r="AU314" s="24"/>
      <c r="AV314" s="24"/>
      <c r="AW314" s="24"/>
      <c r="AX314" s="24"/>
      <c r="AY314" s="24"/>
      <c r="AZ314" s="24"/>
      <c r="BA314" s="2"/>
      <c r="BB314" s="2"/>
      <c r="BC314" s="2"/>
      <c r="BD314" s="2"/>
      <c r="BE314" s="2"/>
      <c r="BF314" s="2"/>
      <c r="BG314" s="2"/>
      <c r="BH314" s="2"/>
      <c r="BK314" s="24"/>
      <c r="BL314" s="24"/>
      <c r="BM314" s="24"/>
      <c r="BN314" s="24"/>
      <c r="BO314" s="24"/>
      <c r="BP314" s="24"/>
      <c r="BQ314" s="24"/>
      <c r="BR314" s="24"/>
    </row>
    <row r="315" spans="1:78" x14ac:dyDescent="0.3">
      <c r="A315" s="21" t="s">
        <v>23</v>
      </c>
    </row>
    <row r="316" spans="1:78" x14ac:dyDescent="0.3">
      <c r="A316" s="2" t="s">
        <v>11</v>
      </c>
      <c r="B316" s="2" t="s">
        <v>22</v>
      </c>
      <c r="G316" s="5" t="s">
        <v>14</v>
      </c>
      <c r="L316" s="8" t="s">
        <v>15</v>
      </c>
      <c r="Q316" s="6" t="s">
        <v>16</v>
      </c>
      <c r="V316" s="7" t="s">
        <v>17</v>
      </c>
      <c r="AA316" s="25" t="s">
        <v>35</v>
      </c>
      <c r="AB316" s="25" t="s">
        <v>36</v>
      </c>
      <c r="AC316" s="26" t="s">
        <v>35</v>
      </c>
      <c r="AD316" s="26" t="s">
        <v>36</v>
      </c>
      <c r="AE316" s="27" t="s">
        <v>35</v>
      </c>
      <c r="AF316" s="27" t="s">
        <v>36</v>
      </c>
      <c r="AG316" s="2" t="s">
        <v>35</v>
      </c>
      <c r="AH316" s="2" t="s">
        <v>36</v>
      </c>
      <c r="AI316" s="28" t="s">
        <v>35</v>
      </c>
      <c r="AJ316" s="28" t="s">
        <v>36</v>
      </c>
      <c r="AK316" s="26" t="s">
        <v>35</v>
      </c>
      <c r="AL316" s="26" t="s">
        <v>36</v>
      </c>
      <c r="AM316" s="27" t="s">
        <v>35</v>
      </c>
      <c r="AN316" s="27" t="s">
        <v>36</v>
      </c>
      <c r="AO316" s="2" t="s">
        <v>35</v>
      </c>
      <c r="AP316" s="2" t="s">
        <v>36</v>
      </c>
      <c r="AS316" s="25" t="s">
        <v>37</v>
      </c>
      <c r="AT316" s="25" t="s">
        <v>38</v>
      </c>
      <c r="AU316" s="29" t="s">
        <v>37</v>
      </c>
      <c r="AV316" s="29" t="s">
        <v>38</v>
      </c>
      <c r="AW316" s="30" t="s">
        <v>37</v>
      </c>
      <c r="AX316" s="30" t="s">
        <v>38</v>
      </c>
      <c r="AY316" s="2" t="s">
        <v>37</v>
      </c>
      <c r="AZ316" s="2" t="s">
        <v>38</v>
      </c>
      <c r="BA316" s="25" t="s">
        <v>37</v>
      </c>
      <c r="BB316" s="25" t="s">
        <v>38</v>
      </c>
      <c r="BC316" s="29" t="s">
        <v>37</v>
      </c>
      <c r="BD316" s="29" t="s">
        <v>38</v>
      </c>
      <c r="BE316" s="30" t="s">
        <v>37</v>
      </c>
      <c r="BF316" s="30" t="s">
        <v>38</v>
      </c>
      <c r="BG316" s="2" t="s">
        <v>37</v>
      </c>
      <c r="BH316" s="2" t="s">
        <v>38</v>
      </c>
      <c r="BK316" s="24" t="s">
        <v>37</v>
      </c>
      <c r="BL316" s="24" t="s">
        <v>38</v>
      </c>
      <c r="BM316" s="24" t="s">
        <v>37</v>
      </c>
      <c r="BN316" s="24" t="s">
        <v>38</v>
      </c>
      <c r="BO316" s="24" t="s">
        <v>37</v>
      </c>
      <c r="BP316" s="24" t="s">
        <v>38</v>
      </c>
      <c r="BQ316" s="24" t="s">
        <v>37</v>
      </c>
      <c r="BR316" s="24" t="s">
        <v>38</v>
      </c>
      <c r="BS316" t="s">
        <v>37</v>
      </c>
      <c r="BT316" t="s">
        <v>38</v>
      </c>
      <c r="BU316" t="s">
        <v>37</v>
      </c>
      <c r="BV316" t="s">
        <v>38</v>
      </c>
      <c r="BW316" t="s">
        <v>37</v>
      </c>
      <c r="BX316" t="s">
        <v>38</v>
      </c>
      <c r="BY316" t="s">
        <v>37</v>
      </c>
      <c r="BZ316" t="s">
        <v>38</v>
      </c>
    </row>
    <row r="317" spans="1:78" x14ac:dyDescent="0.3">
      <c r="A317">
        <v>14159200</v>
      </c>
      <c r="B317">
        <v>23773037</v>
      </c>
      <c r="C317" t="s">
        <v>24</v>
      </c>
      <c r="D317" t="s">
        <v>21</v>
      </c>
      <c r="G317" s="5">
        <v>0.85199999999999998</v>
      </c>
      <c r="H317" s="5" t="str">
        <f t="shared" ref="H317:H337" si="833">IF(G317&gt;0.8,"VG",IF(G317&gt;0.7,"G",IF(G317&gt;0.45,"S","NS")))</f>
        <v>VG</v>
      </c>
      <c r="L317" s="8">
        <v>-2.9000000000000001E-2</v>
      </c>
      <c r="M317" s="15" t="str">
        <f t="shared" ref="M317:M337" si="834">IF(ABS(L317)&lt;5%,"VG",IF(ABS(L317)&lt;10%,"G",IF(ABS(L317)&lt;15%,"S","NS")))</f>
        <v>VG</v>
      </c>
      <c r="Q317" s="6">
        <v>0.38200000000000001</v>
      </c>
      <c r="R317" s="6" t="str">
        <f t="shared" ref="R317:R337" si="835">IF(Q317&lt;=0.5,"VG",IF(Q317&lt;=0.6,"G",IF(Q317&lt;=0.7,"S","NS")))</f>
        <v>VG</v>
      </c>
      <c r="V317" s="7">
        <v>0.88</v>
      </c>
      <c r="W317" s="7" t="str">
        <f t="shared" ref="W317:W337" si="836">IF(V317&gt;0.85,"VG",IF(V317&gt;0.75,"G",IF(V317&gt;0.6,"S","NS")))</f>
        <v>VG</v>
      </c>
    </row>
    <row r="318" spans="1:78" x14ac:dyDescent="0.3">
      <c r="A318">
        <v>14159200</v>
      </c>
      <c r="B318">
        <v>23773037</v>
      </c>
      <c r="C318" t="s">
        <v>24</v>
      </c>
      <c r="D318" t="s">
        <v>59</v>
      </c>
      <c r="G318" s="7">
        <v>0.60199999999999998</v>
      </c>
      <c r="H318" s="7" t="str">
        <f t="shared" si="833"/>
        <v>S</v>
      </c>
      <c r="I318" s="7"/>
      <c r="J318" s="7"/>
      <c r="K318" s="7"/>
      <c r="L318" s="56">
        <v>0.13600000000000001</v>
      </c>
      <c r="M318" s="7" t="str">
        <f t="shared" si="834"/>
        <v>S</v>
      </c>
      <c r="N318" s="7"/>
      <c r="O318" s="7"/>
      <c r="P318" s="7"/>
      <c r="Q318" s="7">
        <v>0.59299999999999997</v>
      </c>
      <c r="R318" s="7" t="str">
        <f t="shared" si="835"/>
        <v>G</v>
      </c>
      <c r="S318" s="7"/>
      <c r="T318" s="7"/>
      <c r="U318" s="7"/>
      <c r="V318" s="7">
        <v>0.86599999999999999</v>
      </c>
      <c r="W318" s="7" t="str">
        <f t="shared" si="836"/>
        <v>VG</v>
      </c>
      <c r="AA318" s="7"/>
      <c r="AB318" s="56"/>
      <c r="AC318" s="7"/>
      <c r="AD318" s="7"/>
      <c r="AE318" s="7"/>
      <c r="AF318" s="56"/>
      <c r="AI318" s="7"/>
      <c r="AJ318" s="56"/>
      <c r="AK318" s="7"/>
      <c r="AL318" s="7"/>
      <c r="AM318"/>
      <c r="AN318"/>
      <c r="AS318"/>
      <c r="AT318"/>
      <c r="AU318"/>
      <c r="AV318"/>
      <c r="BK318"/>
      <c r="BL318"/>
      <c r="BM318"/>
      <c r="BN318"/>
    </row>
    <row r="319" spans="1:78" x14ac:dyDescent="0.3">
      <c r="A319">
        <v>14159200</v>
      </c>
      <c r="B319">
        <v>23773037</v>
      </c>
      <c r="C319" t="s">
        <v>24</v>
      </c>
      <c r="D319" t="s">
        <v>61</v>
      </c>
      <c r="F319" s="60"/>
      <c r="G319" s="7">
        <v>0.624</v>
      </c>
      <c r="H319" s="7" t="str">
        <f t="shared" si="833"/>
        <v>S</v>
      </c>
      <c r="I319" s="7"/>
      <c r="J319" s="7"/>
      <c r="K319" s="7"/>
      <c r="L319" s="56">
        <v>0.11600000000000001</v>
      </c>
      <c r="M319" s="7" t="str">
        <f t="shared" si="834"/>
        <v>S</v>
      </c>
      <c r="N319" s="7"/>
      <c r="O319" s="7"/>
      <c r="P319" s="7"/>
      <c r="Q319" s="7">
        <v>0.58499999999999996</v>
      </c>
      <c r="R319" s="7" t="str">
        <f t="shared" si="835"/>
        <v>G</v>
      </c>
      <c r="S319" s="7"/>
      <c r="T319" s="7"/>
      <c r="U319" s="7"/>
      <c r="V319" s="7">
        <v>0.88500000000000001</v>
      </c>
      <c r="W319" s="7" t="str">
        <f t="shared" si="836"/>
        <v>VG</v>
      </c>
      <c r="AA319" s="7"/>
      <c r="AB319" s="56"/>
      <c r="AC319" s="7"/>
      <c r="AD319" s="7"/>
      <c r="AE319" s="7"/>
      <c r="AF319" s="56"/>
      <c r="AI319" s="7"/>
      <c r="AJ319" s="56"/>
      <c r="AK319" s="7"/>
      <c r="AL319" s="7"/>
      <c r="AM319"/>
      <c r="AN319"/>
      <c r="AS319"/>
      <c r="AT319"/>
      <c r="AU319"/>
      <c r="AV319"/>
      <c r="BK319"/>
      <c r="BL319"/>
      <c r="BM319"/>
      <c r="BN319"/>
    </row>
    <row r="320" spans="1:78" x14ac:dyDescent="0.3">
      <c r="A320">
        <v>14159200</v>
      </c>
      <c r="B320">
        <v>23773037</v>
      </c>
      <c r="C320" t="s">
        <v>24</v>
      </c>
      <c r="D320" t="s">
        <v>66</v>
      </c>
      <c r="F320" s="60">
        <v>-1.04</v>
      </c>
      <c r="G320" s="7">
        <v>0.48299999999999998</v>
      </c>
      <c r="H320" s="7" t="str">
        <f t="shared" si="833"/>
        <v>S</v>
      </c>
      <c r="I320" s="7"/>
      <c r="J320" s="7"/>
      <c r="K320" s="7"/>
      <c r="L320" s="56">
        <v>0.16900000000000001</v>
      </c>
      <c r="M320" s="7" t="str">
        <f t="shared" si="834"/>
        <v>NS</v>
      </c>
      <c r="N320" s="7"/>
      <c r="O320" s="7"/>
      <c r="P320" s="7"/>
      <c r="Q320" s="7">
        <v>0.66</v>
      </c>
      <c r="R320" s="7" t="str">
        <f t="shared" si="835"/>
        <v>S</v>
      </c>
      <c r="S320" s="7"/>
      <c r="T320" s="7"/>
      <c r="U320" s="7"/>
      <c r="V320" s="7">
        <v>0.88300000000000001</v>
      </c>
      <c r="W320" s="7" t="str">
        <f t="shared" si="836"/>
        <v>VG</v>
      </c>
      <c r="AA320" s="7"/>
      <c r="AB320" s="56"/>
      <c r="AC320" s="7"/>
      <c r="AD320" s="7"/>
      <c r="AE320" s="7"/>
      <c r="AF320" s="56"/>
      <c r="AI320" s="7"/>
      <c r="AJ320" s="56"/>
      <c r="AK320" s="7"/>
      <c r="AL320" s="7"/>
      <c r="AM320"/>
      <c r="AN320"/>
      <c r="AS320"/>
      <c r="AT320"/>
      <c r="AU320"/>
      <c r="AV320"/>
      <c r="BK320"/>
      <c r="BL320"/>
      <c r="BM320"/>
      <c r="BN320"/>
    </row>
    <row r="321" spans="1:66" x14ac:dyDescent="0.3">
      <c r="A321">
        <v>14159200</v>
      </c>
      <c r="B321">
        <v>23773037</v>
      </c>
      <c r="C321" t="s">
        <v>24</v>
      </c>
      <c r="D321" t="s">
        <v>68</v>
      </c>
      <c r="F321" s="60">
        <v>0.76</v>
      </c>
      <c r="G321" s="7">
        <v>0.63</v>
      </c>
      <c r="H321" s="7" t="str">
        <f t="shared" si="833"/>
        <v>S</v>
      </c>
      <c r="I321" s="7"/>
      <c r="J321" s="7"/>
      <c r="K321" s="7"/>
      <c r="L321" s="56">
        <v>-9.5000000000000001E-2</v>
      </c>
      <c r="M321" s="7" t="str">
        <f t="shared" si="834"/>
        <v>G</v>
      </c>
      <c r="N321" s="7"/>
      <c r="O321" s="7"/>
      <c r="P321" s="7"/>
      <c r="Q321" s="7">
        <v>0.57899999999999996</v>
      </c>
      <c r="R321" s="7" t="str">
        <f t="shared" si="835"/>
        <v>G</v>
      </c>
      <c r="S321" s="7"/>
      <c r="T321" s="7"/>
      <c r="U321" s="7"/>
      <c r="V321" s="7">
        <v>0.90400000000000003</v>
      </c>
      <c r="W321" s="7" t="str">
        <f t="shared" si="836"/>
        <v>VG</v>
      </c>
      <c r="AA321" s="7"/>
      <c r="AB321" s="56"/>
      <c r="AC321" s="7"/>
      <c r="AD321" s="7"/>
      <c r="AE321" s="7"/>
      <c r="AF321" s="56"/>
      <c r="AI321" s="7"/>
      <c r="AJ321" s="56"/>
      <c r="AK321" s="7"/>
      <c r="AL321" s="7"/>
      <c r="AM321"/>
      <c r="AN321"/>
      <c r="AS321"/>
      <c r="AT321"/>
      <c r="AU321"/>
      <c r="AV321"/>
      <c r="BK321"/>
      <c r="BL321"/>
      <c r="BM321"/>
      <c r="BN321"/>
    </row>
    <row r="322" spans="1:66" x14ac:dyDescent="0.3">
      <c r="A322">
        <v>14159200</v>
      </c>
      <c r="B322">
        <v>23773037</v>
      </c>
      <c r="C322" t="s">
        <v>24</v>
      </c>
      <c r="D322" t="s">
        <v>69</v>
      </c>
      <c r="F322" s="60">
        <v>-1.04</v>
      </c>
      <c r="G322" s="7">
        <v>0.48299999999999998</v>
      </c>
      <c r="H322" s="7" t="str">
        <f t="shared" si="833"/>
        <v>S</v>
      </c>
      <c r="I322" s="7"/>
      <c r="J322" s="7"/>
      <c r="K322" s="7"/>
      <c r="L322" s="56">
        <v>0.16900000000000001</v>
      </c>
      <c r="M322" s="7" t="str">
        <f t="shared" si="834"/>
        <v>NS</v>
      </c>
      <c r="N322" s="7"/>
      <c r="O322" s="7"/>
      <c r="P322" s="7"/>
      <c r="Q322" s="7">
        <v>0.66</v>
      </c>
      <c r="R322" s="7" t="str">
        <f t="shared" si="835"/>
        <v>S</v>
      </c>
      <c r="S322" s="7"/>
      <c r="T322" s="7"/>
      <c r="U322" s="7"/>
      <c r="V322" s="7">
        <v>0.88300000000000001</v>
      </c>
      <c r="W322" s="7" t="str">
        <f t="shared" si="836"/>
        <v>VG</v>
      </c>
      <c r="AA322" s="7"/>
      <c r="AB322" s="56"/>
      <c r="AC322" s="7"/>
      <c r="AD322" s="7"/>
      <c r="AE322" s="7"/>
      <c r="AF322" s="56"/>
      <c r="AI322" s="7"/>
      <c r="AJ322" s="56"/>
      <c r="AK322" s="7"/>
      <c r="AL322" s="7"/>
      <c r="AM322"/>
      <c r="AN322"/>
      <c r="AS322"/>
      <c r="AT322"/>
      <c r="AU322"/>
      <c r="AV322"/>
      <c r="BK322"/>
      <c r="BL322"/>
      <c r="BM322"/>
      <c r="BN322"/>
    </row>
    <row r="323" spans="1:66" s="50" customFormat="1" x14ac:dyDescent="0.3">
      <c r="A323" s="50">
        <v>14159200</v>
      </c>
      <c r="B323" s="50">
        <v>23773037</v>
      </c>
      <c r="C323" s="50" t="s">
        <v>24</v>
      </c>
      <c r="D323" s="50" t="s">
        <v>77</v>
      </c>
      <c r="F323" s="59">
        <v>1.1000000000000001</v>
      </c>
      <c r="G323" s="51">
        <v>0.63500000000000001</v>
      </c>
      <c r="H323" s="51" t="str">
        <f t="shared" si="833"/>
        <v>S</v>
      </c>
      <c r="I323" s="51"/>
      <c r="J323" s="51"/>
      <c r="K323" s="51"/>
      <c r="L323" s="52">
        <v>-0.10199999999999999</v>
      </c>
      <c r="M323" s="51" t="str">
        <f t="shared" si="834"/>
        <v>S</v>
      </c>
      <c r="N323" s="51"/>
      <c r="O323" s="51"/>
      <c r="P323" s="51"/>
      <c r="Q323" s="51">
        <v>0.57199999999999995</v>
      </c>
      <c r="R323" s="51" t="str">
        <f t="shared" si="835"/>
        <v>G</v>
      </c>
      <c r="S323" s="51"/>
      <c r="T323" s="51"/>
      <c r="U323" s="51"/>
      <c r="V323" s="51">
        <v>0.91300000000000003</v>
      </c>
      <c r="W323" s="51" t="str">
        <f t="shared" si="836"/>
        <v>VG</v>
      </c>
      <c r="X323" s="51"/>
      <c r="Y323" s="51"/>
      <c r="Z323" s="51"/>
      <c r="AA323" s="51"/>
      <c r="AB323" s="52"/>
      <c r="AC323" s="51"/>
      <c r="AD323" s="51"/>
      <c r="AE323" s="51"/>
      <c r="AF323" s="52"/>
      <c r="AG323" s="51"/>
      <c r="AH323" s="51"/>
      <c r="AI323" s="51"/>
      <c r="AJ323" s="52"/>
      <c r="AK323" s="51"/>
      <c r="AL323" s="51"/>
    </row>
    <row r="324" spans="1:66" s="50" customFormat="1" x14ac:dyDescent="0.3">
      <c r="A324" s="50">
        <v>14159200</v>
      </c>
      <c r="B324" s="50">
        <v>23773037</v>
      </c>
      <c r="C324" s="50" t="s">
        <v>24</v>
      </c>
      <c r="D324" s="62" t="s">
        <v>78</v>
      </c>
      <c r="E324" s="62"/>
      <c r="F324" s="59">
        <v>1.1000000000000001</v>
      </c>
      <c r="G324" s="51">
        <v>0.65</v>
      </c>
      <c r="H324" s="51" t="str">
        <f t="shared" si="833"/>
        <v>S</v>
      </c>
      <c r="I324" s="51"/>
      <c r="J324" s="51"/>
      <c r="K324" s="51"/>
      <c r="L324" s="52">
        <v>-9.6000000000000002E-2</v>
      </c>
      <c r="M324" s="51" t="str">
        <f t="shared" si="834"/>
        <v>G</v>
      </c>
      <c r="N324" s="51"/>
      <c r="O324" s="51"/>
      <c r="P324" s="51"/>
      <c r="Q324" s="51">
        <v>0.56000000000000005</v>
      </c>
      <c r="R324" s="51" t="str">
        <f t="shared" si="835"/>
        <v>G</v>
      </c>
      <c r="S324" s="51"/>
      <c r="T324" s="51"/>
      <c r="U324" s="51"/>
      <c r="V324" s="51">
        <v>0.91300000000000003</v>
      </c>
      <c r="W324" s="51" t="str">
        <f t="shared" si="836"/>
        <v>VG</v>
      </c>
      <c r="X324" s="51"/>
      <c r="Y324" s="51"/>
      <c r="Z324" s="51"/>
      <c r="AA324" s="51"/>
      <c r="AB324" s="52"/>
      <c r="AC324" s="51"/>
      <c r="AD324" s="51"/>
      <c r="AE324" s="51"/>
      <c r="AF324" s="52"/>
      <c r="AG324" s="51"/>
      <c r="AH324" s="51"/>
      <c r="AI324" s="51"/>
      <c r="AJ324" s="52"/>
      <c r="AK324" s="51"/>
      <c r="AL324" s="51"/>
    </row>
    <row r="325" spans="1:66" s="50" customFormat="1" x14ac:dyDescent="0.3">
      <c r="A325" s="50">
        <v>14159200</v>
      </c>
      <c r="B325" s="50">
        <v>23773037</v>
      </c>
      <c r="C325" s="50" t="s">
        <v>24</v>
      </c>
      <c r="D325" s="62" t="s">
        <v>80</v>
      </c>
      <c r="E325" s="62"/>
      <c r="F325" s="59">
        <v>0.6</v>
      </c>
      <c r="G325" s="51">
        <v>0.87</v>
      </c>
      <c r="H325" s="51" t="str">
        <f t="shared" si="833"/>
        <v>VG</v>
      </c>
      <c r="I325" s="51"/>
      <c r="J325" s="51"/>
      <c r="K325" s="51"/>
      <c r="L325" s="52">
        <v>-6.0000000000000001E-3</v>
      </c>
      <c r="M325" s="51" t="str">
        <f t="shared" si="834"/>
        <v>VG</v>
      </c>
      <c r="N325" s="51"/>
      <c r="O325" s="51"/>
      <c r="P325" s="51"/>
      <c r="Q325" s="51">
        <v>0.37</v>
      </c>
      <c r="R325" s="51" t="str">
        <f t="shared" si="835"/>
        <v>VG</v>
      </c>
      <c r="S325" s="51"/>
      <c r="T325" s="51"/>
      <c r="U325" s="51"/>
      <c r="V325" s="51">
        <v>0.91</v>
      </c>
      <c r="W325" s="51" t="str">
        <f t="shared" si="836"/>
        <v>VG</v>
      </c>
      <c r="X325" s="51"/>
      <c r="Y325" s="51"/>
      <c r="Z325" s="51"/>
      <c r="AA325" s="51"/>
      <c r="AB325" s="52"/>
      <c r="AC325" s="51"/>
      <c r="AD325" s="51"/>
      <c r="AE325" s="51"/>
      <c r="AF325" s="52"/>
      <c r="AG325" s="51"/>
      <c r="AH325" s="51"/>
      <c r="AI325" s="51"/>
      <c r="AJ325" s="52"/>
      <c r="AK325" s="51"/>
      <c r="AL325" s="51"/>
    </row>
    <row r="326" spans="1:66" s="50" customFormat="1" x14ac:dyDescent="0.3">
      <c r="A326" s="50">
        <v>14159200</v>
      </c>
      <c r="B326" s="50">
        <v>23773037</v>
      </c>
      <c r="C326" s="50" t="s">
        <v>24</v>
      </c>
      <c r="D326" s="62" t="s">
        <v>81</v>
      </c>
      <c r="E326" s="62"/>
      <c r="F326" s="59">
        <v>0.6</v>
      </c>
      <c r="G326" s="51">
        <v>0.89</v>
      </c>
      <c r="H326" s="51" t="str">
        <f t="shared" si="833"/>
        <v>VG</v>
      </c>
      <c r="I326" s="51"/>
      <c r="J326" s="51"/>
      <c r="K326" s="51"/>
      <c r="L326" s="52">
        <v>-4.4999999999999998E-2</v>
      </c>
      <c r="M326" s="51" t="str">
        <f t="shared" si="834"/>
        <v>VG</v>
      </c>
      <c r="N326" s="51"/>
      <c r="O326" s="51"/>
      <c r="P326" s="51"/>
      <c r="Q326" s="51">
        <v>0.32</v>
      </c>
      <c r="R326" s="51" t="str">
        <f t="shared" si="835"/>
        <v>VG</v>
      </c>
      <c r="S326" s="51"/>
      <c r="T326" s="51"/>
      <c r="U326" s="51"/>
      <c r="V326" s="51">
        <v>0.93</v>
      </c>
      <c r="W326" s="51" t="str">
        <f t="shared" si="836"/>
        <v>VG</v>
      </c>
      <c r="X326" s="51"/>
      <c r="Y326" s="51"/>
      <c r="Z326" s="51"/>
      <c r="AA326" s="51"/>
      <c r="AB326" s="52"/>
      <c r="AC326" s="51"/>
      <c r="AD326" s="51"/>
      <c r="AE326" s="51"/>
      <c r="AF326" s="52"/>
      <c r="AG326" s="51"/>
      <c r="AH326" s="51"/>
      <c r="AI326" s="51"/>
      <c r="AJ326" s="52"/>
      <c r="AK326" s="51"/>
      <c r="AL326" s="51"/>
    </row>
    <row r="327" spans="1:66" s="50" customFormat="1" x14ac:dyDescent="0.3">
      <c r="A327" s="50">
        <v>14159200</v>
      </c>
      <c r="B327" s="50">
        <v>23773037</v>
      </c>
      <c r="C327" s="50" t="s">
        <v>24</v>
      </c>
      <c r="D327" s="62" t="s">
        <v>89</v>
      </c>
      <c r="E327" s="62"/>
      <c r="F327" s="59">
        <v>0.7</v>
      </c>
      <c r="G327" s="51">
        <v>0.87</v>
      </c>
      <c r="H327" s="51" t="str">
        <f t="shared" si="833"/>
        <v>VG</v>
      </c>
      <c r="I327" s="51"/>
      <c r="J327" s="51"/>
      <c r="K327" s="51"/>
      <c r="L327" s="52">
        <v>-6.0999999999999999E-2</v>
      </c>
      <c r="M327" s="51" t="str">
        <f t="shared" si="834"/>
        <v>G</v>
      </c>
      <c r="N327" s="51"/>
      <c r="O327" s="51"/>
      <c r="P327" s="51"/>
      <c r="Q327" s="51">
        <v>0.36</v>
      </c>
      <c r="R327" s="51" t="str">
        <f t="shared" si="835"/>
        <v>VG</v>
      </c>
      <c r="S327" s="51"/>
      <c r="T327" s="51"/>
      <c r="U327" s="51"/>
      <c r="V327" s="51">
        <v>0.93</v>
      </c>
      <c r="W327" s="51" t="str">
        <f t="shared" si="836"/>
        <v>VG</v>
      </c>
      <c r="X327" s="51"/>
      <c r="Y327" s="51"/>
      <c r="Z327" s="51"/>
      <c r="AA327" s="51"/>
      <c r="AB327" s="52"/>
      <c r="AC327" s="51"/>
      <c r="AD327" s="51"/>
      <c r="AE327" s="51"/>
      <c r="AF327" s="52"/>
      <c r="AG327" s="51"/>
      <c r="AH327" s="51"/>
      <c r="AI327" s="51"/>
      <c r="AJ327" s="52"/>
      <c r="AK327" s="51"/>
      <c r="AL327" s="51"/>
    </row>
    <row r="328" spans="1:66" s="50" customFormat="1" ht="16.2" customHeight="1" x14ac:dyDescent="0.3">
      <c r="A328" s="50">
        <v>14159200</v>
      </c>
      <c r="B328" s="50">
        <v>23773037</v>
      </c>
      <c r="C328" s="50" t="s">
        <v>24</v>
      </c>
      <c r="D328" s="62" t="s">
        <v>105</v>
      </c>
      <c r="E328" s="62" t="s">
        <v>104</v>
      </c>
      <c r="F328" s="59">
        <v>0.7</v>
      </c>
      <c r="G328" s="51">
        <v>0.82</v>
      </c>
      <c r="H328" s="51" t="str">
        <f t="shared" si="833"/>
        <v>VG</v>
      </c>
      <c r="I328" s="51"/>
      <c r="J328" s="51"/>
      <c r="K328" s="51"/>
      <c r="L328" s="52">
        <v>-3.3000000000000002E-2</v>
      </c>
      <c r="M328" s="51" t="str">
        <f t="shared" si="834"/>
        <v>VG</v>
      </c>
      <c r="N328" s="51"/>
      <c r="O328" s="51"/>
      <c r="P328" s="51"/>
      <c r="Q328" s="51">
        <v>0.42</v>
      </c>
      <c r="R328" s="51" t="str">
        <f t="shared" si="835"/>
        <v>VG</v>
      </c>
      <c r="S328" s="51"/>
      <c r="T328" s="51"/>
      <c r="U328" s="51"/>
      <c r="V328" s="51">
        <v>0.92</v>
      </c>
      <c r="W328" s="51" t="str">
        <f t="shared" si="836"/>
        <v>VG</v>
      </c>
      <c r="X328" s="51"/>
      <c r="Y328" s="51"/>
      <c r="Z328" s="51"/>
      <c r="AA328" s="51"/>
      <c r="AB328" s="52"/>
      <c r="AC328" s="51"/>
      <c r="AD328" s="51"/>
      <c r="AE328" s="51"/>
      <c r="AF328" s="52"/>
      <c r="AG328" s="51"/>
      <c r="AH328" s="51"/>
      <c r="AI328" s="51"/>
      <c r="AJ328" s="52"/>
      <c r="AK328" s="51"/>
      <c r="AL328" s="51"/>
    </row>
    <row r="329" spans="1:66" s="50" customFormat="1" ht="16.2" customHeight="1" x14ac:dyDescent="0.3">
      <c r="A329" s="50">
        <v>14159200</v>
      </c>
      <c r="B329" s="50">
        <v>23773037</v>
      </c>
      <c r="C329" s="50" t="s">
        <v>24</v>
      </c>
      <c r="D329" s="62" t="s">
        <v>110</v>
      </c>
      <c r="E329" s="62" t="s">
        <v>116</v>
      </c>
      <c r="F329" s="59">
        <v>0.7</v>
      </c>
      <c r="G329" s="51">
        <v>0.84</v>
      </c>
      <c r="H329" s="51" t="str">
        <f t="shared" si="833"/>
        <v>VG</v>
      </c>
      <c r="I329" s="51"/>
      <c r="J329" s="51"/>
      <c r="K329" s="51"/>
      <c r="L329" s="52">
        <v>-1.7000000000000001E-2</v>
      </c>
      <c r="M329" s="51" t="str">
        <f t="shared" si="834"/>
        <v>VG</v>
      </c>
      <c r="N329" s="51"/>
      <c r="O329" s="51"/>
      <c r="P329" s="51"/>
      <c r="Q329" s="51">
        <v>0.4</v>
      </c>
      <c r="R329" s="51" t="str">
        <f t="shared" si="835"/>
        <v>VG</v>
      </c>
      <c r="S329" s="51"/>
      <c r="T329" s="51"/>
      <c r="U329" s="51"/>
      <c r="V329" s="51">
        <v>0.92</v>
      </c>
      <c r="W329" s="51" t="str">
        <f t="shared" si="836"/>
        <v>VG</v>
      </c>
      <c r="X329" s="51"/>
      <c r="Y329" s="51"/>
      <c r="Z329" s="51"/>
      <c r="AA329" s="51"/>
      <c r="AB329" s="52"/>
      <c r="AC329" s="51"/>
      <c r="AD329" s="51"/>
      <c r="AE329" s="51"/>
      <c r="AF329" s="52"/>
      <c r="AG329" s="51"/>
      <c r="AH329" s="51"/>
      <c r="AI329" s="51"/>
      <c r="AJ329" s="52"/>
      <c r="AK329" s="51"/>
      <c r="AL329" s="51"/>
    </row>
    <row r="330" spans="1:66" s="50" customFormat="1" ht="16.2" customHeight="1" x14ac:dyDescent="0.3">
      <c r="A330" s="50">
        <v>14159200</v>
      </c>
      <c r="B330" s="50">
        <v>23773037</v>
      </c>
      <c r="C330" s="50" t="s">
        <v>24</v>
      </c>
      <c r="D330" s="62" t="s">
        <v>121</v>
      </c>
      <c r="E330" s="62" t="s">
        <v>126</v>
      </c>
      <c r="F330" s="59">
        <v>0.6</v>
      </c>
      <c r="G330" s="51">
        <v>0.89</v>
      </c>
      <c r="H330" s="51" t="str">
        <f t="shared" si="833"/>
        <v>VG</v>
      </c>
      <c r="I330" s="51"/>
      <c r="J330" s="51"/>
      <c r="K330" s="51"/>
      <c r="L330" s="52">
        <v>3.6999999999999998E-2</v>
      </c>
      <c r="M330" s="51" t="str">
        <f t="shared" si="834"/>
        <v>VG</v>
      </c>
      <c r="N330" s="51"/>
      <c r="O330" s="51"/>
      <c r="P330" s="51"/>
      <c r="Q330" s="51">
        <v>0.33</v>
      </c>
      <c r="R330" s="51" t="str">
        <f t="shared" si="835"/>
        <v>VG</v>
      </c>
      <c r="S330" s="51"/>
      <c r="T330" s="51"/>
      <c r="U330" s="51"/>
      <c r="V330" s="51">
        <v>0.92</v>
      </c>
      <c r="W330" s="51" t="str">
        <f t="shared" si="836"/>
        <v>VG</v>
      </c>
      <c r="X330" s="51"/>
      <c r="Y330" s="51"/>
      <c r="Z330" s="51"/>
      <c r="AA330" s="51"/>
      <c r="AB330" s="52"/>
      <c r="AC330" s="51"/>
      <c r="AD330" s="51"/>
      <c r="AE330" s="51"/>
      <c r="AF330" s="52"/>
      <c r="AG330" s="51"/>
      <c r="AH330" s="51"/>
      <c r="AI330" s="51"/>
      <c r="AJ330" s="52"/>
      <c r="AK330" s="51"/>
      <c r="AL330" s="51"/>
    </row>
    <row r="331" spans="1:66" s="50" customFormat="1" ht="16.2" customHeight="1" x14ac:dyDescent="0.3">
      <c r="A331" s="50">
        <v>14159200</v>
      </c>
      <c r="B331" s="50">
        <v>23773037</v>
      </c>
      <c r="C331" s="50" t="s">
        <v>24</v>
      </c>
      <c r="D331" s="62" t="s">
        <v>133</v>
      </c>
      <c r="E331" s="62" t="s">
        <v>126</v>
      </c>
      <c r="F331" s="59">
        <v>0.6</v>
      </c>
      <c r="G331" s="51">
        <v>0.89</v>
      </c>
      <c r="H331" s="51" t="str">
        <f t="shared" si="833"/>
        <v>VG</v>
      </c>
      <c r="I331" s="51"/>
      <c r="J331" s="51"/>
      <c r="K331" s="51"/>
      <c r="L331" s="52">
        <v>3.6999999999999998E-2</v>
      </c>
      <c r="M331" s="51" t="str">
        <f t="shared" si="834"/>
        <v>VG</v>
      </c>
      <c r="N331" s="51"/>
      <c r="O331" s="51"/>
      <c r="P331" s="51"/>
      <c r="Q331" s="51">
        <v>0.33</v>
      </c>
      <c r="R331" s="51" t="str">
        <f t="shared" si="835"/>
        <v>VG</v>
      </c>
      <c r="S331" s="51"/>
      <c r="T331" s="51"/>
      <c r="U331" s="51"/>
      <c r="V331" s="51">
        <v>0.92</v>
      </c>
      <c r="W331" s="51" t="str">
        <f t="shared" si="836"/>
        <v>VG</v>
      </c>
      <c r="X331" s="51"/>
      <c r="Y331" s="51"/>
      <c r="Z331" s="51"/>
      <c r="AA331" s="51"/>
      <c r="AB331" s="52"/>
      <c r="AC331" s="51"/>
      <c r="AD331" s="51"/>
      <c r="AE331" s="51"/>
      <c r="AF331" s="52"/>
      <c r="AG331" s="51"/>
      <c r="AH331" s="51"/>
      <c r="AI331" s="51"/>
      <c r="AJ331" s="52"/>
      <c r="AK331" s="51"/>
      <c r="AL331" s="51"/>
    </row>
    <row r="332" spans="1:66" s="50" customFormat="1" ht="16.2" customHeight="1" x14ac:dyDescent="0.3">
      <c r="A332" s="50">
        <v>14159200</v>
      </c>
      <c r="B332" s="50">
        <v>23773037</v>
      </c>
      <c r="C332" s="50" t="s">
        <v>24</v>
      </c>
      <c r="D332" s="62" t="s">
        <v>147</v>
      </c>
      <c r="E332" s="62" t="s">
        <v>151</v>
      </c>
      <c r="F332" s="59">
        <v>0.9</v>
      </c>
      <c r="G332" s="51">
        <v>0.79</v>
      </c>
      <c r="H332" s="51" t="str">
        <f t="shared" si="833"/>
        <v>G</v>
      </c>
      <c r="I332" s="51"/>
      <c r="J332" s="51"/>
      <c r="K332" s="51"/>
      <c r="L332" s="52">
        <v>-0.10100000000000001</v>
      </c>
      <c r="M332" s="51" t="str">
        <f t="shared" si="834"/>
        <v>S</v>
      </c>
      <c r="N332" s="51"/>
      <c r="O332" s="51"/>
      <c r="P332" s="51"/>
      <c r="Q332" s="51">
        <v>0.44</v>
      </c>
      <c r="R332" s="51" t="str">
        <f t="shared" si="835"/>
        <v>VG</v>
      </c>
      <c r="S332" s="51"/>
      <c r="T332" s="51"/>
      <c r="U332" s="51"/>
      <c r="V332" s="51">
        <v>0.92</v>
      </c>
      <c r="W332" s="51" t="str">
        <f t="shared" si="836"/>
        <v>VG</v>
      </c>
      <c r="X332" s="51"/>
      <c r="Y332" s="51"/>
      <c r="Z332" s="51"/>
      <c r="AA332" s="51"/>
      <c r="AB332" s="52"/>
      <c r="AC332" s="51"/>
      <c r="AD332" s="51"/>
      <c r="AE332" s="51"/>
      <c r="AF332" s="52"/>
      <c r="AG332" s="51"/>
      <c r="AH332" s="51"/>
      <c r="AI332" s="51"/>
      <c r="AJ332" s="52"/>
      <c r="AK332" s="51"/>
      <c r="AL332" s="51"/>
    </row>
    <row r="333" spans="1:66" s="50" customFormat="1" ht="16.2" customHeight="1" x14ac:dyDescent="0.3">
      <c r="A333" s="50">
        <v>14159200</v>
      </c>
      <c r="B333" s="50">
        <v>23773037</v>
      </c>
      <c r="C333" s="50" t="s">
        <v>24</v>
      </c>
      <c r="D333" s="62" t="s">
        <v>207</v>
      </c>
      <c r="E333" s="62" t="s">
        <v>151</v>
      </c>
      <c r="F333" s="59">
        <v>0.9</v>
      </c>
      <c r="G333" s="51">
        <v>0.8</v>
      </c>
      <c r="H333" s="51" t="str">
        <f t="shared" si="833"/>
        <v>G</v>
      </c>
      <c r="I333" s="51"/>
      <c r="J333" s="51"/>
      <c r="K333" s="51"/>
      <c r="L333" s="52">
        <v>-0.10100000000000001</v>
      </c>
      <c r="M333" s="51" t="str">
        <f t="shared" si="834"/>
        <v>S</v>
      </c>
      <c r="N333" s="51"/>
      <c r="O333" s="51"/>
      <c r="P333" s="51"/>
      <c r="Q333" s="51">
        <v>0.43</v>
      </c>
      <c r="R333" s="51" t="str">
        <f t="shared" si="835"/>
        <v>VG</v>
      </c>
      <c r="S333" s="51"/>
      <c r="T333" s="51"/>
      <c r="U333" s="51"/>
      <c r="V333" s="51">
        <v>0.92</v>
      </c>
      <c r="W333" s="51" t="str">
        <f t="shared" si="836"/>
        <v>VG</v>
      </c>
      <c r="X333" s="51"/>
      <c r="Y333" s="51"/>
      <c r="Z333" s="51"/>
      <c r="AA333" s="51"/>
      <c r="AB333" s="52"/>
      <c r="AC333" s="51"/>
      <c r="AD333" s="51"/>
      <c r="AE333" s="51"/>
      <c r="AF333" s="52"/>
      <c r="AG333" s="51"/>
      <c r="AH333" s="51"/>
      <c r="AI333" s="51"/>
      <c r="AJ333" s="52"/>
      <c r="AK333" s="51"/>
      <c r="AL333" s="51"/>
    </row>
    <row r="334" spans="1:66" s="50" customFormat="1" ht="16.2" customHeight="1" x14ac:dyDescent="0.3">
      <c r="A334" s="50">
        <v>14159200</v>
      </c>
      <c r="B334" s="50">
        <v>23773037</v>
      </c>
      <c r="C334" s="50" t="s">
        <v>24</v>
      </c>
      <c r="D334" s="62" t="s">
        <v>212</v>
      </c>
      <c r="E334" s="62" t="s">
        <v>151</v>
      </c>
      <c r="F334" s="59">
        <v>0.9</v>
      </c>
      <c r="G334" s="51">
        <v>0.8</v>
      </c>
      <c r="H334" s="51" t="str">
        <f t="shared" si="833"/>
        <v>G</v>
      </c>
      <c r="I334" s="51"/>
      <c r="J334" s="51"/>
      <c r="K334" s="51"/>
      <c r="L334" s="52">
        <v>-0.1</v>
      </c>
      <c r="M334" s="51" t="str">
        <f t="shared" si="834"/>
        <v>S</v>
      </c>
      <c r="N334" s="51"/>
      <c r="O334" s="51"/>
      <c r="P334" s="51"/>
      <c r="Q334" s="51">
        <v>0.42</v>
      </c>
      <c r="R334" s="51" t="str">
        <f t="shared" si="835"/>
        <v>VG</v>
      </c>
      <c r="S334" s="51"/>
      <c r="T334" s="51"/>
      <c r="U334" s="51"/>
      <c r="V334" s="51">
        <v>0.92</v>
      </c>
      <c r="W334" s="51" t="str">
        <f t="shared" si="836"/>
        <v>VG</v>
      </c>
      <c r="X334" s="51"/>
      <c r="Y334" s="51"/>
      <c r="Z334" s="51"/>
      <c r="AA334" s="51"/>
      <c r="AB334" s="52"/>
      <c r="AC334" s="51"/>
      <c r="AD334" s="51"/>
      <c r="AE334" s="51"/>
      <c r="AF334" s="52"/>
      <c r="AG334" s="51"/>
      <c r="AH334" s="51"/>
      <c r="AI334" s="51"/>
      <c r="AJ334" s="52"/>
      <c r="AK334" s="51"/>
      <c r="AL334" s="51"/>
    </row>
    <row r="335" spans="1:66" s="50" customFormat="1" ht="16.2" customHeight="1" x14ac:dyDescent="0.3">
      <c r="A335" s="50">
        <v>14159200</v>
      </c>
      <c r="B335" s="50">
        <v>23773037</v>
      </c>
      <c r="C335" s="50" t="s">
        <v>24</v>
      </c>
      <c r="D335" s="62" t="s">
        <v>338</v>
      </c>
      <c r="E335" s="62" t="s">
        <v>339</v>
      </c>
      <c r="F335" s="59">
        <v>0.7</v>
      </c>
      <c r="G335" s="51">
        <v>0.91</v>
      </c>
      <c r="H335" s="51" t="str">
        <f t="shared" si="833"/>
        <v>VG</v>
      </c>
      <c r="I335" s="51"/>
      <c r="J335" s="51"/>
      <c r="K335" s="51"/>
      <c r="L335" s="52">
        <v>-8.1000000000000003E-2</v>
      </c>
      <c r="M335" s="51" t="str">
        <f t="shared" si="834"/>
        <v>G</v>
      </c>
      <c r="N335" s="51"/>
      <c r="O335" s="51"/>
      <c r="P335" s="51"/>
      <c r="Q335" s="51">
        <v>0.28999999999999998</v>
      </c>
      <c r="R335" s="51" t="str">
        <f t="shared" si="835"/>
        <v>VG</v>
      </c>
      <c r="S335" s="51"/>
      <c r="T335" s="51"/>
      <c r="U335" s="51"/>
      <c r="V335" s="51">
        <v>0.96799999999999997</v>
      </c>
      <c r="W335" s="51" t="str">
        <f t="shared" si="836"/>
        <v>VG</v>
      </c>
      <c r="X335" s="51"/>
      <c r="Y335" s="51"/>
      <c r="Z335" s="51"/>
      <c r="AA335" s="51"/>
      <c r="AB335" s="52"/>
      <c r="AC335" s="51"/>
      <c r="AD335" s="51"/>
      <c r="AE335" s="51"/>
      <c r="AF335" s="52"/>
      <c r="AG335" s="51"/>
      <c r="AH335" s="51"/>
      <c r="AI335" s="51"/>
      <c r="AJ335" s="52"/>
      <c r="AK335" s="51"/>
      <c r="AL335" s="51"/>
    </row>
    <row r="336" spans="1:66" s="50" customFormat="1" ht="16.2" customHeight="1" x14ac:dyDescent="0.3">
      <c r="A336" s="50">
        <v>14159200</v>
      </c>
      <c r="B336" s="50">
        <v>23773037</v>
      </c>
      <c r="C336" s="50" t="s">
        <v>24</v>
      </c>
      <c r="D336" s="62" t="s">
        <v>340</v>
      </c>
      <c r="E336" s="62" t="s">
        <v>341</v>
      </c>
      <c r="F336" s="59">
        <v>0.9</v>
      </c>
      <c r="G336" s="51">
        <v>0.8</v>
      </c>
      <c r="H336" s="51" t="str">
        <f t="shared" si="833"/>
        <v>G</v>
      </c>
      <c r="I336" s="51"/>
      <c r="J336" s="51"/>
      <c r="K336" s="51"/>
      <c r="L336" s="52">
        <v>-9.9000000000000005E-2</v>
      </c>
      <c r="M336" s="51" t="str">
        <f t="shared" si="834"/>
        <v>G</v>
      </c>
      <c r="N336" s="51"/>
      <c r="O336" s="51"/>
      <c r="P336" s="51"/>
      <c r="Q336" s="51">
        <v>0.42</v>
      </c>
      <c r="R336" s="51" t="str">
        <f t="shared" si="835"/>
        <v>VG</v>
      </c>
      <c r="S336" s="51"/>
      <c r="T336" s="51"/>
      <c r="U336" s="51"/>
      <c r="V336" s="51">
        <v>0.92</v>
      </c>
      <c r="W336" s="51" t="str">
        <f t="shared" si="836"/>
        <v>VG</v>
      </c>
      <c r="X336" s="51"/>
      <c r="Y336" s="51"/>
      <c r="Z336" s="51"/>
      <c r="AA336" s="51"/>
      <c r="AB336" s="52"/>
      <c r="AC336" s="51"/>
      <c r="AD336" s="51"/>
      <c r="AE336" s="51"/>
      <c r="AF336" s="52"/>
      <c r="AG336" s="51"/>
      <c r="AH336" s="51"/>
      <c r="AI336" s="51"/>
      <c r="AJ336" s="52"/>
      <c r="AK336" s="51"/>
      <c r="AL336" s="51"/>
    </row>
    <row r="337" spans="1:66" s="50" customFormat="1" ht="16.2" customHeight="1" x14ac:dyDescent="0.3">
      <c r="A337" s="50">
        <v>14159200</v>
      </c>
      <c r="B337" s="50">
        <v>23773037</v>
      </c>
      <c r="C337" s="50" t="s">
        <v>24</v>
      </c>
      <c r="D337" s="62" t="s">
        <v>342</v>
      </c>
      <c r="E337" s="62" t="s">
        <v>343</v>
      </c>
      <c r="F337" s="59">
        <v>0.9</v>
      </c>
      <c r="G337" s="51">
        <v>0.81</v>
      </c>
      <c r="H337" s="51" t="str">
        <f t="shared" si="833"/>
        <v>VG</v>
      </c>
      <c r="I337" s="51"/>
      <c r="J337" s="51"/>
      <c r="K337" s="51"/>
      <c r="L337" s="52">
        <v>-9.8000000000000004E-2</v>
      </c>
      <c r="M337" s="51" t="str">
        <f t="shared" si="834"/>
        <v>G</v>
      </c>
      <c r="N337" s="51"/>
      <c r="O337" s="51"/>
      <c r="P337" s="51"/>
      <c r="Q337" s="51">
        <v>0.42</v>
      </c>
      <c r="R337" s="51" t="str">
        <f t="shared" si="835"/>
        <v>VG</v>
      </c>
      <c r="S337" s="51"/>
      <c r="T337" s="51"/>
      <c r="U337" s="51"/>
      <c r="V337" s="51">
        <v>0.92</v>
      </c>
      <c r="W337" s="51" t="str">
        <f t="shared" si="836"/>
        <v>VG</v>
      </c>
      <c r="X337" s="51"/>
      <c r="Y337" s="51"/>
      <c r="Z337" s="51"/>
      <c r="AA337" s="51"/>
      <c r="AB337" s="52"/>
      <c r="AC337" s="51"/>
      <c r="AD337" s="51"/>
      <c r="AE337" s="51"/>
      <c r="AF337" s="52"/>
      <c r="AG337" s="51"/>
      <c r="AH337" s="51"/>
      <c r="AI337" s="51"/>
      <c r="AJ337" s="52"/>
      <c r="AK337" s="51"/>
      <c r="AL337" s="51"/>
    </row>
    <row r="338" spans="1:66" s="50" customFormat="1" ht="16.2" customHeight="1" x14ac:dyDescent="0.3">
      <c r="A338" s="50">
        <v>14159200</v>
      </c>
      <c r="B338" s="50">
        <v>23773037</v>
      </c>
      <c r="C338" s="50" t="s">
        <v>24</v>
      </c>
      <c r="D338" s="62" t="s">
        <v>513</v>
      </c>
      <c r="E338" s="62" t="s">
        <v>516</v>
      </c>
      <c r="F338" s="59">
        <v>1.8</v>
      </c>
      <c r="G338" s="51">
        <v>7.0000000000000007E-2</v>
      </c>
      <c r="H338" s="51" t="str">
        <f t="shared" ref="H338" si="837">IF(G338&gt;0.8,"VG",IF(G338&gt;0.7,"G",IF(G338&gt;0.45,"S","NS")))</f>
        <v>NS</v>
      </c>
      <c r="I338" s="51"/>
      <c r="J338" s="51"/>
      <c r="K338" s="51"/>
      <c r="L338" s="52">
        <v>0.23169999999999999</v>
      </c>
      <c r="M338" s="51" t="str">
        <f t="shared" ref="M338" si="838">IF(ABS(L338)&lt;5%,"VG",IF(ABS(L338)&lt;10%,"G",IF(ABS(L338)&lt;15%,"S","NS")))</f>
        <v>NS</v>
      </c>
      <c r="N338" s="51"/>
      <c r="O338" s="51"/>
      <c r="P338" s="51"/>
      <c r="Q338" s="51">
        <v>0.84</v>
      </c>
      <c r="R338" s="51" t="str">
        <f t="shared" ref="R338" si="839">IF(Q338&lt;=0.5,"VG",IF(Q338&lt;=0.6,"G",IF(Q338&lt;=0.7,"S","NS")))</f>
        <v>NS</v>
      </c>
      <c r="S338" s="51"/>
      <c r="T338" s="51"/>
      <c r="U338" s="51"/>
      <c r="V338" s="51">
        <v>0.51500000000000001</v>
      </c>
      <c r="W338" s="51" t="str">
        <f t="shared" ref="W338" si="840">IF(V338&gt;0.85,"VG",IF(V338&gt;0.75,"G",IF(V338&gt;0.6,"S","NS")))</f>
        <v>NS</v>
      </c>
      <c r="X338" s="51"/>
      <c r="Y338" s="51"/>
      <c r="Z338" s="51"/>
      <c r="AA338" s="51"/>
      <c r="AB338" s="52"/>
      <c r="AC338" s="51"/>
      <c r="AD338" s="51"/>
      <c r="AE338" s="51"/>
      <c r="AF338" s="52"/>
      <c r="AG338" s="51"/>
      <c r="AH338" s="51"/>
      <c r="AI338" s="51"/>
      <c r="AJ338" s="52"/>
      <c r="AK338" s="51"/>
      <c r="AL338" s="51"/>
    </row>
    <row r="339" spans="1:66" s="50" customFormat="1" ht="16.2" customHeight="1" x14ac:dyDescent="0.3">
      <c r="A339" s="50">
        <v>14159200</v>
      </c>
      <c r="B339" s="50">
        <v>23773037</v>
      </c>
      <c r="C339" s="50" t="s">
        <v>24</v>
      </c>
      <c r="D339" s="62" t="s">
        <v>531</v>
      </c>
      <c r="E339" s="62" t="s">
        <v>530</v>
      </c>
      <c r="F339" s="59">
        <v>0.8</v>
      </c>
      <c r="G339" s="51">
        <v>0.83</v>
      </c>
      <c r="H339" s="51" t="str">
        <f t="shared" ref="H339" si="841">IF(G339&gt;0.8,"VG",IF(G339&gt;0.7,"G",IF(G339&gt;0.45,"S","NS")))</f>
        <v>VG</v>
      </c>
      <c r="I339" s="51"/>
      <c r="J339" s="51"/>
      <c r="K339" s="51"/>
      <c r="L339" s="52">
        <v>-8.9099999999999999E-2</v>
      </c>
      <c r="M339" s="51" t="str">
        <f t="shared" ref="M339" si="842">IF(ABS(L339)&lt;5%,"VG",IF(ABS(L339)&lt;10%,"G",IF(ABS(L339)&lt;15%,"S","NS")))</f>
        <v>G</v>
      </c>
      <c r="N339" s="51"/>
      <c r="O339" s="51"/>
      <c r="P339" s="51"/>
      <c r="Q339" s="51">
        <v>0.4</v>
      </c>
      <c r="R339" s="51" t="str">
        <f t="shared" ref="R339" si="843">IF(Q339&lt;=0.5,"VG",IF(Q339&lt;=0.6,"G",IF(Q339&lt;=0.7,"S","NS")))</f>
        <v>VG</v>
      </c>
      <c r="S339" s="51"/>
      <c r="T339" s="51"/>
      <c r="U339" s="51"/>
      <c r="V339" s="51">
        <v>0.91900000000000004</v>
      </c>
      <c r="W339" s="51" t="str">
        <f t="shared" ref="W339" si="844">IF(V339&gt;0.85,"VG",IF(V339&gt;0.75,"G",IF(V339&gt;0.6,"S","NS")))</f>
        <v>VG</v>
      </c>
      <c r="X339" s="51"/>
      <c r="Y339" s="51"/>
      <c r="Z339" s="51"/>
      <c r="AA339" s="51"/>
      <c r="AB339" s="52"/>
      <c r="AC339" s="51"/>
      <c r="AD339" s="51"/>
      <c r="AE339" s="51"/>
      <c r="AF339" s="52"/>
      <c r="AG339" s="51"/>
      <c r="AH339" s="51"/>
      <c r="AI339" s="51"/>
      <c r="AJ339" s="52"/>
      <c r="AK339" s="51"/>
      <c r="AL339" s="51"/>
    </row>
    <row r="340" spans="1:66" s="50" customFormat="1" ht="16.2" customHeight="1" x14ac:dyDescent="0.3">
      <c r="A340" s="50">
        <v>14159200</v>
      </c>
      <c r="B340" s="50">
        <v>23773037</v>
      </c>
      <c r="C340" s="50" t="s">
        <v>24</v>
      </c>
      <c r="D340" s="62" t="s">
        <v>534</v>
      </c>
      <c r="E340" s="62" t="s">
        <v>538</v>
      </c>
      <c r="F340" s="59">
        <v>0.6</v>
      </c>
      <c r="G340" s="51">
        <v>0.92200000000000004</v>
      </c>
      <c r="H340" s="51" t="str">
        <f t="shared" ref="H340:H341" si="845">IF(G340&gt;0.8,"VG",IF(G340&gt;0.7,"G",IF(G340&gt;0.45,"S","NS")))</f>
        <v>VG</v>
      </c>
      <c r="I340" s="51"/>
      <c r="J340" s="51"/>
      <c r="K340" s="51"/>
      <c r="L340" s="52">
        <v>-7.0999999999999994E-2</v>
      </c>
      <c r="M340" s="51" t="str">
        <f t="shared" ref="M340:M341" si="846">IF(ABS(L340)&lt;5%,"VG",IF(ABS(L340)&lt;10%,"G",IF(ABS(L340)&lt;15%,"S","NS")))</f>
        <v>G</v>
      </c>
      <c r="N340" s="51"/>
      <c r="O340" s="51"/>
      <c r="P340" s="51"/>
      <c r="Q340" s="51">
        <v>0.27</v>
      </c>
      <c r="R340" s="51" t="str">
        <f t="shared" ref="R340:R341" si="847">IF(Q340&lt;=0.5,"VG",IF(Q340&lt;=0.6,"G",IF(Q340&lt;=0.7,"S","NS")))</f>
        <v>VG</v>
      </c>
      <c r="S340" s="51"/>
      <c r="T340" s="51"/>
      <c r="U340" s="51"/>
      <c r="V340" s="51">
        <v>0.96750000000000003</v>
      </c>
      <c r="W340" s="51" t="str">
        <f t="shared" ref="W340:W341" si="848">IF(V340&gt;0.85,"VG",IF(V340&gt;0.75,"G",IF(V340&gt;0.6,"S","NS")))</f>
        <v>VG</v>
      </c>
      <c r="X340" s="51"/>
      <c r="Y340" s="51"/>
      <c r="Z340" s="51"/>
      <c r="AA340" s="51"/>
      <c r="AB340" s="52"/>
      <c r="AC340" s="51"/>
      <c r="AD340" s="51"/>
      <c r="AE340" s="51"/>
      <c r="AF340" s="52"/>
      <c r="AG340" s="51"/>
      <c r="AH340" s="51"/>
      <c r="AI340" s="51"/>
      <c r="AJ340" s="52"/>
      <c r="AK340" s="51"/>
      <c r="AL340" s="51"/>
    </row>
    <row r="341" spans="1:66" s="50" customFormat="1" ht="16.2" customHeight="1" x14ac:dyDescent="0.3">
      <c r="A341" s="50">
        <v>14159200</v>
      </c>
      <c r="B341" s="50">
        <v>23773037</v>
      </c>
      <c r="C341" s="50" t="s">
        <v>24</v>
      </c>
      <c r="D341" s="62" t="s">
        <v>544</v>
      </c>
      <c r="E341" s="62" t="s">
        <v>530</v>
      </c>
      <c r="F341" s="59">
        <v>0.8</v>
      </c>
      <c r="G341" s="51">
        <v>0.82</v>
      </c>
      <c r="H341" s="51" t="str">
        <f t="shared" si="845"/>
        <v>VG</v>
      </c>
      <c r="I341" s="51"/>
      <c r="J341" s="51"/>
      <c r="K341" s="51"/>
      <c r="L341" s="52">
        <v>-9.1999999999999998E-2</v>
      </c>
      <c r="M341" s="51" t="str">
        <f t="shared" si="846"/>
        <v>G</v>
      </c>
      <c r="N341" s="51"/>
      <c r="O341" s="51"/>
      <c r="P341" s="51"/>
      <c r="Q341" s="51">
        <v>0.41</v>
      </c>
      <c r="R341" s="51" t="str">
        <f t="shared" si="847"/>
        <v>VG</v>
      </c>
      <c r="S341" s="51"/>
      <c r="T341" s="51"/>
      <c r="U341" s="51"/>
      <c r="V341" s="51">
        <v>0.91900000000000004</v>
      </c>
      <c r="W341" s="51" t="str">
        <f t="shared" si="848"/>
        <v>VG</v>
      </c>
      <c r="X341" s="51"/>
      <c r="Y341" s="51"/>
      <c r="Z341" s="51"/>
      <c r="AA341" s="51"/>
      <c r="AB341" s="52"/>
      <c r="AC341" s="51"/>
      <c r="AD341" s="51"/>
      <c r="AE341" s="51"/>
      <c r="AF341" s="52"/>
      <c r="AG341" s="51"/>
      <c r="AH341" s="51"/>
      <c r="AI341" s="51"/>
      <c r="AJ341" s="52"/>
      <c r="AK341" s="51"/>
      <c r="AL341" s="51"/>
    </row>
    <row r="342" spans="1:66" x14ac:dyDescent="0.3">
      <c r="F342" s="60"/>
      <c r="G342" s="7"/>
      <c r="H342" s="7"/>
      <c r="I342" s="7"/>
      <c r="J342" s="7"/>
      <c r="K342" s="7"/>
      <c r="L342" s="56"/>
      <c r="M342" s="7"/>
      <c r="N342" s="7"/>
      <c r="O342" s="7"/>
      <c r="P342" s="7"/>
      <c r="Q342" s="7"/>
      <c r="R342" s="7"/>
      <c r="S342" s="7"/>
      <c r="T342" s="7"/>
      <c r="U342" s="7"/>
      <c r="AA342" s="7"/>
      <c r="AB342" s="56"/>
      <c r="AC342" s="7"/>
      <c r="AD342" s="7"/>
      <c r="AE342" s="7"/>
      <c r="AF342" s="56"/>
      <c r="AI342" s="7"/>
      <c r="AJ342" s="56"/>
      <c r="AK342" s="7"/>
      <c r="AL342" s="7"/>
      <c r="AM342"/>
      <c r="AN342"/>
      <c r="AS342"/>
      <c r="AT342"/>
      <c r="AU342"/>
      <c r="AV342"/>
      <c r="BK342"/>
      <c r="BL342"/>
      <c r="BM342"/>
      <c r="BN342"/>
    </row>
    <row r="343" spans="1:66" s="50" customFormat="1" x14ac:dyDescent="0.3">
      <c r="A343" s="50">
        <v>14159500</v>
      </c>
      <c r="B343" s="50">
        <v>23773009</v>
      </c>
      <c r="C343" s="50" t="s">
        <v>4</v>
      </c>
      <c r="D343" s="50" t="s">
        <v>71</v>
      </c>
      <c r="F343" s="59">
        <v>0.13</v>
      </c>
      <c r="G343" s="51">
        <v>0.59299999999999997</v>
      </c>
      <c r="H343" s="51" t="str">
        <f t="shared" ref="H343:H363" si="849">IF(G343&gt;0.8,"VG",IF(G343&gt;0.7,"G",IF(G343&gt;0.45,"S","NS")))</f>
        <v>S</v>
      </c>
      <c r="I343" s="51"/>
      <c r="J343" s="51"/>
      <c r="K343" s="51"/>
      <c r="L343" s="52">
        <v>-1.4999999999999999E-2</v>
      </c>
      <c r="M343" s="51" t="str">
        <f t="shared" ref="M343:M363" si="850">IF(ABS(L343)&lt;5%,"VG",IF(ABS(L343)&lt;10%,"G",IF(ABS(L343)&lt;15%,"S","NS")))</f>
        <v>VG</v>
      </c>
      <c r="N343" s="51"/>
      <c r="O343" s="51"/>
      <c r="P343" s="51"/>
      <c r="Q343" s="51">
        <v>0.63700000000000001</v>
      </c>
      <c r="R343" s="51" t="str">
        <f t="shared" ref="R343:R363" si="851">IF(Q343&lt;=0.5,"VG",IF(Q343&lt;=0.6,"G",IF(Q343&lt;=0.7,"S","NS")))</f>
        <v>S</v>
      </c>
      <c r="S343" s="51"/>
      <c r="T343" s="51"/>
      <c r="U343" s="51"/>
      <c r="V343" s="51">
        <v>0.65</v>
      </c>
      <c r="W343" s="51" t="str">
        <f t="shared" ref="W343:W363" si="852">IF(V343&gt;0.85,"VG",IF(V343&gt;0.75,"G",IF(V343&gt;0.6,"S","NS")))</f>
        <v>S</v>
      </c>
      <c r="X343" s="51"/>
      <c r="Y343" s="51"/>
      <c r="Z343" s="51"/>
      <c r="AA343" s="51"/>
      <c r="AB343" s="52"/>
      <c r="AC343" s="51"/>
      <c r="AD343" s="51"/>
      <c r="AE343" s="51"/>
      <c r="AF343" s="52"/>
      <c r="AG343" s="51"/>
      <c r="AH343" s="51"/>
      <c r="AI343" s="51"/>
      <c r="AJ343" s="52"/>
      <c r="AK343" s="51"/>
      <c r="AL343" s="51"/>
    </row>
    <row r="344" spans="1:66" s="50" customFormat="1" x14ac:dyDescent="0.3">
      <c r="A344" s="50">
        <v>14159500</v>
      </c>
      <c r="B344" s="50">
        <v>23773009</v>
      </c>
      <c r="C344" s="50" t="s">
        <v>4</v>
      </c>
      <c r="D344" s="50" t="s">
        <v>75</v>
      </c>
      <c r="F344" s="59">
        <v>1.6</v>
      </c>
      <c r="G344" s="51">
        <v>0.61</v>
      </c>
      <c r="H344" s="51" t="str">
        <f t="shared" si="849"/>
        <v>S</v>
      </c>
      <c r="I344" s="51"/>
      <c r="J344" s="51"/>
      <c r="K344" s="51"/>
      <c r="L344" s="52">
        <v>-3.5000000000000003E-2</v>
      </c>
      <c r="M344" s="51" t="str">
        <f t="shared" si="850"/>
        <v>VG</v>
      </c>
      <c r="N344" s="51"/>
      <c r="O344" s="51"/>
      <c r="P344" s="51"/>
      <c r="Q344" s="51">
        <v>0.62</v>
      </c>
      <c r="R344" s="51" t="str">
        <f t="shared" si="851"/>
        <v>S</v>
      </c>
      <c r="S344" s="51"/>
      <c r="T344" s="51"/>
      <c r="U344" s="51"/>
      <c r="V344" s="51">
        <v>0.68</v>
      </c>
      <c r="W344" s="51" t="str">
        <f t="shared" si="852"/>
        <v>S</v>
      </c>
      <c r="X344" s="51"/>
      <c r="Y344" s="51"/>
      <c r="Z344" s="51"/>
      <c r="AA344" s="51"/>
      <c r="AB344" s="52"/>
      <c r="AC344" s="51"/>
      <c r="AD344" s="51"/>
      <c r="AE344" s="51"/>
      <c r="AF344" s="52"/>
      <c r="AG344" s="51"/>
      <c r="AH344" s="51"/>
      <c r="AI344" s="51"/>
      <c r="AJ344" s="52"/>
      <c r="AK344" s="51"/>
      <c r="AL344" s="51"/>
    </row>
    <row r="345" spans="1:66" s="50" customFormat="1" x14ac:dyDescent="0.3">
      <c r="A345" s="50">
        <v>14159500</v>
      </c>
      <c r="B345" s="50">
        <v>23773009</v>
      </c>
      <c r="C345" s="50" t="s">
        <v>4</v>
      </c>
      <c r="D345" s="50" t="s">
        <v>77</v>
      </c>
      <c r="F345" s="59">
        <v>1.6</v>
      </c>
      <c r="G345" s="51">
        <v>0.61</v>
      </c>
      <c r="H345" s="51" t="str">
        <f t="shared" si="849"/>
        <v>S</v>
      </c>
      <c r="I345" s="51"/>
      <c r="J345" s="51"/>
      <c r="K345" s="51"/>
      <c r="L345" s="52">
        <v>-3.2000000000000001E-2</v>
      </c>
      <c r="M345" s="51" t="str">
        <f t="shared" si="850"/>
        <v>VG</v>
      </c>
      <c r="N345" s="51"/>
      <c r="O345" s="51"/>
      <c r="P345" s="51"/>
      <c r="Q345" s="51">
        <v>0.62</v>
      </c>
      <c r="R345" s="51" t="str">
        <f t="shared" si="851"/>
        <v>S</v>
      </c>
      <c r="S345" s="51"/>
      <c r="T345" s="51"/>
      <c r="U345" s="51"/>
      <c r="V345" s="51">
        <v>0.69</v>
      </c>
      <c r="W345" s="51" t="str">
        <f t="shared" si="852"/>
        <v>S</v>
      </c>
      <c r="X345" s="51"/>
      <c r="Y345" s="51"/>
      <c r="Z345" s="51"/>
      <c r="AA345" s="51"/>
      <c r="AB345" s="52"/>
      <c r="AC345" s="51"/>
      <c r="AD345" s="51"/>
      <c r="AE345" s="51"/>
      <c r="AF345" s="52"/>
      <c r="AG345" s="51"/>
      <c r="AH345" s="51"/>
      <c r="AI345" s="51"/>
      <c r="AJ345" s="52"/>
      <c r="AK345" s="51"/>
      <c r="AL345" s="51"/>
    </row>
    <row r="346" spans="1:66" s="50" customFormat="1" x14ac:dyDescent="0.3">
      <c r="A346" s="50">
        <v>14159500</v>
      </c>
      <c r="B346" s="50">
        <v>23773009</v>
      </c>
      <c r="C346" s="50" t="s">
        <v>4</v>
      </c>
      <c r="D346" s="62" t="s">
        <v>78</v>
      </c>
      <c r="E346" s="62"/>
      <c r="F346" s="59">
        <v>1.6</v>
      </c>
      <c r="G346" s="51">
        <v>0.61</v>
      </c>
      <c r="H346" s="51" t="str">
        <f t="shared" si="849"/>
        <v>S</v>
      </c>
      <c r="I346" s="51"/>
      <c r="J346" s="51"/>
      <c r="K346" s="51"/>
      <c r="L346" s="52">
        <v>-1.2999999999999999E-2</v>
      </c>
      <c r="M346" s="51" t="str">
        <f t="shared" si="850"/>
        <v>VG</v>
      </c>
      <c r="N346" s="51"/>
      <c r="O346" s="51"/>
      <c r="P346" s="51"/>
      <c r="Q346" s="51">
        <v>0.62</v>
      </c>
      <c r="R346" s="51" t="str">
        <f t="shared" si="851"/>
        <v>S</v>
      </c>
      <c r="S346" s="51"/>
      <c r="T346" s="51"/>
      <c r="U346" s="51"/>
      <c r="V346" s="51">
        <v>0.67</v>
      </c>
      <c r="W346" s="51" t="str">
        <f t="shared" si="852"/>
        <v>S</v>
      </c>
      <c r="X346" s="51"/>
      <c r="Y346" s="51"/>
      <c r="Z346" s="51"/>
      <c r="AA346" s="51"/>
      <c r="AB346" s="52"/>
      <c r="AC346" s="51"/>
      <c r="AD346" s="51"/>
      <c r="AE346" s="51"/>
      <c r="AF346" s="52"/>
      <c r="AG346" s="51"/>
      <c r="AH346" s="51"/>
      <c r="AI346" s="51"/>
      <c r="AJ346" s="52"/>
      <c r="AK346" s="51"/>
      <c r="AL346" s="51"/>
    </row>
    <row r="347" spans="1:66" s="50" customFormat="1" x14ac:dyDescent="0.3">
      <c r="A347" s="50">
        <v>14159500</v>
      </c>
      <c r="B347" s="50">
        <v>23773009</v>
      </c>
      <c r="C347" s="50" t="s">
        <v>4</v>
      </c>
      <c r="D347" s="62" t="s">
        <v>80</v>
      </c>
      <c r="E347" s="62"/>
      <c r="F347" s="59">
        <v>1.8</v>
      </c>
      <c r="G347" s="51">
        <v>0.61</v>
      </c>
      <c r="H347" s="51" t="str">
        <f t="shared" si="849"/>
        <v>S</v>
      </c>
      <c r="I347" s="51"/>
      <c r="J347" s="51"/>
      <c r="K347" s="51"/>
      <c r="L347" s="52">
        <v>7.1999999999999995E-2</v>
      </c>
      <c r="M347" s="51" t="str">
        <f t="shared" si="850"/>
        <v>G</v>
      </c>
      <c r="N347" s="51"/>
      <c r="O347" s="51"/>
      <c r="P347" s="51"/>
      <c r="Q347" s="51">
        <v>0.62</v>
      </c>
      <c r="R347" s="51" t="str">
        <f t="shared" si="851"/>
        <v>S</v>
      </c>
      <c r="S347" s="51"/>
      <c r="T347" s="51"/>
      <c r="U347" s="51"/>
      <c r="V347" s="51">
        <v>0.66</v>
      </c>
      <c r="W347" s="51" t="str">
        <f t="shared" si="852"/>
        <v>S</v>
      </c>
      <c r="X347" s="51"/>
      <c r="Y347" s="51"/>
      <c r="Z347" s="51"/>
      <c r="AA347" s="51"/>
      <c r="AB347" s="52"/>
      <c r="AC347" s="51"/>
      <c r="AD347" s="51"/>
      <c r="AE347" s="51"/>
      <c r="AF347" s="52"/>
      <c r="AG347" s="51"/>
      <c r="AH347" s="51"/>
      <c r="AI347" s="51"/>
      <c r="AJ347" s="52"/>
      <c r="AK347" s="51"/>
      <c r="AL347" s="51"/>
    </row>
    <row r="348" spans="1:66" s="50" customFormat="1" x14ac:dyDescent="0.3">
      <c r="A348" s="50">
        <v>14159500</v>
      </c>
      <c r="B348" s="50">
        <v>23773009</v>
      </c>
      <c r="C348" s="50" t="s">
        <v>4</v>
      </c>
      <c r="D348" s="62" t="s">
        <v>81</v>
      </c>
      <c r="E348" s="62"/>
      <c r="F348" s="59">
        <v>1.6</v>
      </c>
      <c r="G348" s="51">
        <v>0.64</v>
      </c>
      <c r="H348" s="51" t="str">
        <f t="shared" si="849"/>
        <v>S</v>
      </c>
      <c r="I348" s="51"/>
      <c r="J348" s="51"/>
      <c r="K348" s="51"/>
      <c r="L348" s="52">
        <v>0.09</v>
      </c>
      <c r="M348" s="51" t="str">
        <f t="shared" si="850"/>
        <v>G</v>
      </c>
      <c r="N348" s="51"/>
      <c r="O348" s="51"/>
      <c r="P348" s="51"/>
      <c r="Q348" s="51">
        <v>0.57999999999999996</v>
      </c>
      <c r="R348" s="51" t="str">
        <f t="shared" si="851"/>
        <v>G</v>
      </c>
      <c r="S348" s="51"/>
      <c r="T348" s="51"/>
      <c r="U348" s="51"/>
      <c r="V348" s="51">
        <v>0.69</v>
      </c>
      <c r="W348" s="51" t="str">
        <f t="shared" si="852"/>
        <v>S</v>
      </c>
      <c r="X348" s="51"/>
      <c r="Y348" s="51"/>
      <c r="Z348" s="51"/>
      <c r="AA348" s="51"/>
      <c r="AB348" s="52"/>
      <c r="AC348" s="51"/>
      <c r="AD348" s="51"/>
      <c r="AE348" s="51"/>
      <c r="AF348" s="52"/>
      <c r="AG348" s="51"/>
      <c r="AH348" s="51"/>
      <c r="AI348" s="51"/>
      <c r="AJ348" s="52"/>
      <c r="AK348" s="51"/>
      <c r="AL348" s="51"/>
    </row>
    <row r="349" spans="1:66" s="34" customFormat="1" x14ac:dyDescent="0.3">
      <c r="A349" s="34">
        <v>14159500</v>
      </c>
      <c r="B349" s="34">
        <v>23773009</v>
      </c>
      <c r="C349" s="34" t="s">
        <v>4</v>
      </c>
      <c r="D349" s="84" t="s">
        <v>89</v>
      </c>
      <c r="E349" s="84"/>
      <c r="F349" s="80">
        <v>1.7</v>
      </c>
      <c r="G349" s="36">
        <v>0.65</v>
      </c>
      <c r="H349" s="36" t="str">
        <f t="shared" si="849"/>
        <v>S</v>
      </c>
      <c r="I349" s="36"/>
      <c r="J349" s="36"/>
      <c r="K349" s="36"/>
      <c r="L349" s="37">
        <v>5.6000000000000001E-2</v>
      </c>
      <c r="M349" s="36" t="str">
        <f t="shared" si="850"/>
        <v>G</v>
      </c>
      <c r="N349" s="36"/>
      <c r="O349" s="36"/>
      <c r="P349" s="36"/>
      <c r="Q349" s="36">
        <v>0.59</v>
      </c>
      <c r="R349" s="36" t="str">
        <f t="shared" si="851"/>
        <v>G</v>
      </c>
      <c r="S349" s="36"/>
      <c r="T349" s="36"/>
      <c r="U349" s="36"/>
      <c r="V349" s="36">
        <v>0.68</v>
      </c>
      <c r="W349" s="36" t="str">
        <f t="shared" si="852"/>
        <v>S</v>
      </c>
      <c r="X349" s="36"/>
      <c r="Y349" s="36"/>
      <c r="Z349" s="36"/>
      <c r="AA349" s="36"/>
      <c r="AB349" s="37"/>
      <c r="AC349" s="36"/>
      <c r="AD349" s="36"/>
      <c r="AE349" s="36"/>
      <c r="AF349" s="37"/>
      <c r="AG349" s="36"/>
      <c r="AH349" s="36"/>
      <c r="AI349" s="36"/>
      <c r="AJ349" s="37"/>
      <c r="AK349" s="36"/>
      <c r="AL349" s="36"/>
    </row>
    <row r="350" spans="1:66" s="34" customFormat="1" x14ac:dyDescent="0.3">
      <c r="A350" s="34">
        <v>14159500</v>
      </c>
      <c r="B350" s="34">
        <v>23773009</v>
      </c>
      <c r="C350" s="34" t="s">
        <v>4</v>
      </c>
      <c r="D350" s="84" t="s">
        <v>91</v>
      </c>
      <c r="E350" s="84"/>
      <c r="F350" s="80">
        <v>1.7</v>
      </c>
      <c r="G350" s="36">
        <v>0.64</v>
      </c>
      <c r="H350" s="36" t="str">
        <f t="shared" si="849"/>
        <v>S</v>
      </c>
      <c r="I350" s="36"/>
      <c r="J350" s="36"/>
      <c r="K350" s="36"/>
      <c r="L350" s="37">
        <v>5.6000000000000001E-2</v>
      </c>
      <c r="M350" s="36" t="str">
        <f t="shared" si="850"/>
        <v>G</v>
      </c>
      <c r="N350" s="36"/>
      <c r="O350" s="36"/>
      <c r="P350" s="36"/>
      <c r="Q350" s="36">
        <v>0.59</v>
      </c>
      <c r="R350" s="36" t="str">
        <f t="shared" si="851"/>
        <v>G</v>
      </c>
      <c r="S350" s="36"/>
      <c r="T350" s="36"/>
      <c r="U350" s="36"/>
      <c r="V350" s="36">
        <v>0.68</v>
      </c>
      <c r="W350" s="36" t="str">
        <f t="shared" si="852"/>
        <v>S</v>
      </c>
      <c r="X350" s="36"/>
      <c r="Y350" s="36"/>
      <c r="Z350" s="36"/>
      <c r="AA350" s="36"/>
      <c r="AB350" s="37"/>
      <c r="AC350" s="36"/>
      <c r="AD350" s="36"/>
      <c r="AE350" s="36"/>
      <c r="AF350" s="37"/>
      <c r="AG350" s="36"/>
      <c r="AH350" s="36"/>
      <c r="AI350" s="36"/>
      <c r="AJ350" s="37"/>
      <c r="AK350" s="36"/>
      <c r="AL350" s="36"/>
    </row>
    <row r="351" spans="1:66" s="34" customFormat="1" x14ac:dyDescent="0.3">
      <c r="A351" s="34">
        <v>14159500</v>
      </c>
      <c r="B351" s="34">
        <v>23773009</v>
      </c>
      <c r="C351" s="34" t="s">
        <v>4</v>
      </c>
      <c r="D351" s="84" t="s">
        <v>93</v>
      </c>
      <c r="E351" s="84"/>
      <c r="F351" s="80">
        <v>1.6</v>
      </c>
      <c r="G351" s="36">
        <v>0.54</v>
      </c>
      <c r="H351" s="36" t="str">
        <f t="shared" si="849"/>
        <v>S</v>
      </c>
      <c r="I351" s="36"/>
      <c r="J351" s="36"/>
      <c r="K351" s="36"/>
      <c r="L351" s="37">
        <v>-6.8000000000000005E-2</v>
      </c>
      <c r="M351" s="36" t="str">
        <f t="shared" si="850"/>
        <v>G</v>
      </c>
      <c r="N351" s="36"/>
      <c r="O351" s="36"/>
      <c r="P351" s="36"/>
      <c r="Q351" s="36">
        <v>0.67</v>
      </c>
      <c r="R351" s="36" t="str">
        <f t="shared" si="851"/>
        <v>S</v>
      </c>
      <c r="S351" s="36"/>
      <c r="T351" s="36"/>
      <c r="U351" s="36"/>
      <c r="V351" s="36">
        <v>0.69</v>
      </c>
      <c r="W351" s="36" t="str">
        <f t="shared" si="852"/>
        <v>S</v>
      </c>
      <c r="X351" s="36"/>
      <c r="Y351" s="36"/>
      <c r="Z351" s="36"/>
      <c r="AA351" s="36"/>
      <c r="AB351" s="37"/>
      <c r="AC351" s="36"/>
      <c r="AD351" s="36"/>
      <c r="AE351" s="36"/>
      <c r="AF351" s="37"/>
      <c r="AG351" s="36"/>
      <c r="AH351" s="36"/>
      <c r="AI351" s="36"/>
      <c r="AJ351" s="37"/>
      <c r="AK351" s="36"/>
      <c r="AL351" s="36"/>
    </row>
    <row r="352" spans="1:66" s="34" customFormat="1" x14ac:dyDescent="0.3">
      <c r="A352" s="34">
        <v>14159500</v>
      </c>
      <c r="B352" s="34">
        <v>23773009</v>
      </c>
      <c r="C352" s="34" t="s">
        <v>4</v>
      </c>
      <c r="D352" s="84" t="s">
        <v>95</v>
      </c>
      <c r="E352" s="84" t="s">
        <v>94</v>
      </c>
      <c r="F352" s="80">
        <v>1.6</v>
      </c>
      <c r="G352" s="36">
        <v>0.64</v>
      </c>
      <c r="H352" s="36" t="str">
        <f t="shared" si="849"/>
        <v>S</v>
      </c>
      <c r="I352" s="36"/>
      <c r="J352" s="36"/>
      <c r="K352" s="36"/>
      <c r="L352" s="37">
        <v>2E-3</v>
      </c>
      <c r="M352" s="36" t="str">
        <f t="shared" si="850"/>
        <v>VG</v>
      </c>
      <c r="N352" s="36"/>
      <c r="O352" s="36"/>
      <c r="P352" s="36"/>
      <c r="Q352" s="36">
        <v>0.64</v>
      </c>
      <c r="R352" s="36" t="str">
        <f t="shared" si="851"/>
        <v>S</v>
      </c>
      <c r="S352" s="36"/>
      <c r="T352" s="36"/>
      <c r="U352" s="36"/>
      <c r="V352" s="36">
        <v>0.69</v>
      </c>
      <c r="W352" s="36" t="str">
        <f t="shared" si="852"/>
        <v>S</v>
      </c>
      <c r="X352" s="36"/>
      <c r="Y352" s="36"/>
      <c r="Z352" s="36"/>
      <c r="AA352" s="36"/>
      <c r="AB352" s="37"/>
      <c r="AC352" s="36"/>
      <c r="AD352" s="36"/>
      <c r="AE352" s="36"/>
      <c r="AF352" s="37"/>
      <c r="AG352" s="36"/>
      <c r="AH352" s="36"/>
      <c r="AI352" s="36"/>
      <c r="AJ352" s="37"/>
      <c r="AK352" s="36"/>
      <c r="AL352" s="36"/>
    </row>
    <row r="353" spans="1:38" s="34" customFormat="1" x14ac:dyDescent="0.3">
      <c r="A353" s="34">
        <v>14159500</v>
      </c>
      <c r="B353" s="34">
        <v>23773009</v>
      </c>
      <c r="C353" s="34" t="s">
        <v>4</v>
      </c>
      <c r="D353" s="34" t="s">
        <v>105</v>
      </c>
      <c r="E353" s="34" t="s">
        <v>103</v>
      </c>
      <c r="F353" s="80">
        <v>1.7</v>
      </c>
      <c r="G353" s="36">
        <v>0.54</v>
      </c>
      <c r="H353" s="36" t="str">
        <f t="shared" si="849"/>
        <v>S</v>
      </c>
      <c r="I353" s="36"/>
      <c r="J353" s="36"/>
      <c r="K353" s="36"/>
      <c r="L353" s="93">
        <v>-4.7E-2</v>
      </c>
      <c r="M353" s="36" t="str">
        <f t="shared" si="850"/>
        <v>VG</v>
      </c>
      <c r="N353" s="36"/>
      <c r="O353" s="36"/>
      <c r="P353" s="36"/>
      <c r="Q353" s="36">
        <v>0.67</v>
      </c>
      <c r="R353" s="36" t="str">
        <f t="shared" si="851"/>
        <v>S</v>
      </c>
      <c r="S353" s="36"/>
      <c r="T353" s="36"/>
      <c r="U353" s="36"/>
      <c r="V353" s="36">
        <v>0.67</v>
      </c>
      <c r="W353" s="36" t="str">
        <f t="shared" si="852"/>
        <v>S</v>
      </c>
      <c r="X353" s="36"/>
      <c r="Y353" s="36"/>
      <c r="Z353" s="36"/>
      <c r="AA353" s="36"/>
      <c r="AB353" s="93"/>
      <c r="AC353" s="36"/>
      <c r="AD353" s="36"/>
      <c r="AE353" s="36"/>
      <c r="AF353" s="93"/>
      <c r="AG353" s="36"/>
      <c r="AH353" s="36"/>
      <c r="AI353" s="36"/>
      <c r="AJ353" s="93"/>
      <c r="AK353" s="36"/>
      <c r="AL353" s="36"/>
    </row>
    <row r="354" spans="1:38" s="34" customFormat="1" x14ac:dyDescent="0.3">
      <c r="A354" s="34">
        <v>14159500</v>
      </c>
      <c r="B354" s="34">
        <v>23773009</v>
      </c>
      <c r="C354" s="34" t="s">
        <v>4</v>
      </c>
      <c r="D354" s="34" t="s">
        <v>110</v>
      </c>
      <c r="E354" s="34" t="s">
        <v>115</v>
      </c>
      <c r="F354" s="80">
        <v>1.8</v>
      </c>
      <c r="G354" s="36">
        <v>0.56999999999999995</v>
      </c>
      <c r="H354" s="36" t="str">
        <f t="shared" si="849"/>
        <v>S</v>
      </c>
      <c r="I354" s="36"/>
      <c r="J354" s="36"/>
      <c r="K354" s="36"/>
      <c r="L354" s="93">
        <v>0</v>
      </c>
      <c r="M354" s="36" t="str">
        <f t="shared" si="850"/>
        <v>VG</v>
      </c>
      <c r="N354" s="36"/>
      <c r="O354" s="36"/>
      <c r="P354" s="36"/>
      <c r="Q354" s="36">
        <v>0.65</v>
      </c>
      <c r="R354" s="36" t="str">
        <f t="shared" si="851"/>
        <v>S</v>
      </c>
      <c r="S354" s="36"/>
      <c r="T354" s="36"/>
      <c r="U354" s="36"/>
      <c r="V354" s="36">
        <v>0.64</v>
      </c>
      <c r="W354" s="36" t="str">
        <f t="shared" si="852"/>
        <v>S</v>
      </c>
      <c r="X354" s="36"/>
      <c r="Y354" s="36"/>
      <c r="Z354" s="36"/>
      <c r="AA354" s="36"/>
      <c r="AB354" s="93"/>
      <c r="AC354" s="36"/>
      <c r="AD354" s="36"/>
      <c r="AE354" s="36"/>
      <c r="AF354" s="93"/>
      <c r="AG354" s="36"/>
      <c r="AH354" s="36"/>
      <c r="AI354" s="36"/>
      <c r="AJ354" s="93"/>
      <c r="AK354" s="36"/>
      <c r="AL354" s="36"/>
    </row>
    <row r="355" spans="1:38" s="19" customFormat="1" x14ac:dyDescent="0.3">
      <c r="A355" s="19">
        <v>14159500</v>
      </c>
      <c r="B355" s="19">
        <v>23773009</v>
      </c>
      <c r="C355" s="19" t="s">
        <v>4</v>
      </c>
      <c r="D355" s="19" t="s">
        <v>121</v>
      </c>
      <c r="E355" s="19" t="s">
        <v>125</v>
      </c>
      <c r="F355" s="88">
        <v>2.7</v>
      </c>
      <c r="G355" s="13">
        <v>0.01</v>
      </c>
      <c r="H355" s="13" t="str">
        <f t="shared" si="849"/>
        <v>NS</v>
      </c>
      <c r="I355" s="13"/>
      <c r="J355" s="13"/>
      <c r="K355" s="13"/>
      <c r="L355" s="97">
        <v>0.40699999999999997</v>
      </c>
      <c r="M355" s="13" t="str">
        <f t="shared" si="850"/>
        <v>NS</v>
      </c>
      <c r="N355" s="13"/>
      <c r="O355" s="13"/>
      <c r="P355" s="13"/>
      <c r="Q355" s="13">
        <v>0.8</v>
      </c>
      <c r="R355" s="13" t="str">
        <f t="shared" si="851"/>
        <v>NS</v>
      </c>
      <c r="S355" s="13"/>
      <c r="T355" s="13"/>
      <c r="U355" s="13"/>
      <c r="V355" s="13">
        <v>0.65</v>
      </c>
      <c r="W355" s="13" t="str">
        <f t="shared" si="852"/>
        <v>S</v>
      </c>
      <c r="X355" s="13"/>
      <c r="Y355" s="13"/>
      <c r="Z355" s="13"/>
      <c r="AA355" s="13"/>
      <c r="AB355" s="97"/>
      <c r="AC355" s="13"/>
      <c r="AD355" s="13"/>
      <c r="AE355" s="13"/>
      <c r="AF355" s="97"/>
      <c r="AG355" s="13"/>
      <c r="AH355" s="13"/>
      <c r="AI355" s="13"/>
      <c r="AJ355" s="97"/>
      <c r="AK355" s="13"/>
      <c r="AL355" s="13"/>
    </row>
    <row r="356" spans="1:38" s="19" customFormat="1" x14ac:dyDescent="0.3">
      <c r="A356" s="19">
        <v>14159500</v>
      </c>
      <c r="B356" s="19">
        <v>23773009</v>
      </c>
      <c r="C356" s="19" t="s">
        <v>4</v>
      </c>
      <c r="D356" s="19" t="s">
        <v>133</v>
      </c>
      <c r="E356" s="19" t="s">
        <v>135</v>
      </c>
      <c r="F356" s="88">
        <v>2.9</v>
      </c>
      <c r="G356" s="13">
        <v>-0.12</v>
      </c>
      <c r="H356" s="13" t="str">
        <f t="shared" si="849"/>
        <v>NS</v>
      </c>
      <c r="I356" s="13"/>
      <c r="J356" s="13"/>
      <c r="K356" s="13"/>
      <c r="L356" s="97">
        <v>0.46400000000000002</v>
      </c>
      <c r="M356" s="13" t="str">
        <f t="shared" si="850"/>
        <v>NS</v>
      </c>
      <c r="N356" s="13"/>
      <c r="O356" s="13"/>
      <c r="P356" s="13"/>
      <c r="Q356" s="13">
        <v>0.82</v>
      </c>
      <c r="R356" s="13" t="str">
        <f t="shared" si="851"/>
        <v>NS</v>
      </c>
      <c r="S356" s="13"/>
      <c r="T356" s="13"/>
      <c r="U356" s="13"/>
      <c r="V356" s="13">
        <v>0.66</v>
      </c>
      <c r="W356" s="13" t="str">
        <f t="shared" si="852"/>
        <v>S</v>
      </c>
      <c r="X356" s="13"/>
      <c r="Y356" s="13"/>
      <c r="Z356" s="13"/>
      <c r="AA356" s="13"/>
      <c r="AB356" s="97"/>
      <c r="AC356" s="13"/>
      <c r="AD356" s="13"/>
      <c r="AE356" s="13"/>
      <c r="AF356" s="97"/>
      <c r="AG356" s="13"/>
      <c r="AH356" s="13"/>
      <c r="AI356" s="13"/>
      <c r="AJ356" s="97"/>
      <c r="AK356" s="13"/>
      <c r="AL356" s="13"/>
    </row>
    <row r="357" spans="1:38" s="34" customFormat="1" x14ac:dyDescent="0.3">
      <c r="A357" s="34">
        <v>14159500</v>
      </c>
      <c r="B357" s="34">
        <v>23773009</v>
      </c>
      <c r="C357" s="34" t="s">
        <v>4</v>
      </c>
      <c r="D357" s="34" t="s">
        <v>138</v>
      </c>
      <c r="E357" s="34" t="s">
        <v>136</v>
      </c>
      <c r="F357" s="80">
        <v>2</v>
      </c>
      <c r="G357" s="36">
        <v>0.51</v>
      </c>
      <c r="H357" s="36" t="str">
        <f t="shared" si="849"/>
        <v>S</v>
      </c>
      <c r="I357" s="36"/>
      <c r="J357" s="36"/>
      <c r="K357" s="36"/>
      <c r="L357" s="93">
        <v>0.153</v>
      </c>
      <c r="M357" s="36" t="str">
        <f t="shared" si="850"/>
        <v>NS</v>
      </c>
      <c r="N357" s="36"/>
      <c r="O357" s="36"/>
      <c r="P357" s="36"/>
      <c r="Q357" s="36">
        <v>0.66</v>
      </c>
      <c r="R357" s="36" t="str">
        <f t="shared" si="851"/>
        <v>S</v>
      </c>
      <c r="S357" s="36"/>
      <c r="T357" s="36"/>
      <c r="U357" s="36"/>
      <c r="V357" s="36">
        <v>0.63</v>
      </c>
      <c r="W357" s="36" t="str">
        <f t="shared" si="852"/>
        <v>S</v>
      </c>
      <c r="X357" s="36"/>
      <c r="Y357" s="36"/>
      <c r="Z357" s="36"/>
      <c r="AA357" s="36"/>
      <c r="AB357" s="93"/>
      <c r="AC357" s="36"/>
      <c r="AD357" s="36"/>
      <c r="AE357" s="36"/>
      <c r="AF357" s="93"/>
      <c r="AG357" s="36"/>
      <c r="AH357" s="36"/>
      <c r="AI357" s="36"/>
      <c r="AJ357" s="93"/>
      <c r="AK357" s="36"/>
      <c r="AL357" s="36"/>
    </row>
    <row r="358" spans="1:38" s="34" customFormat="1" x14ac:dyDescent="0.3">
      <c r="A358" s="34">
        <v>14159500</v>
      </c>
      <c r="B358" s="34">
        <v>23773009</v>
      </c>
      <c r="C358" s="34" t="s">
        <v>4</v>
      </c>
      <c r="D358" s="34" t="s">
        <v>144</v>
      </c>
      <c r="E358" s="34" t="s">
        <v>145</v>
      </c>
      <c r="F358" s="80">
        <v>1.9</v>
      </c>
      <c r="G358" s="36">
        <v>0.53</v>
      </c>
      <c r="H358" s="36" t="str">
        <f t="shared" si="849"/>
        <v>S</v>
      </c>
      <c r="I358" s="36"/>
      <c r="J358" s="36"/>
      <c r="K358" s="36"/>
      <c r="L358" s="93">
        <v>0.14499999999999999</v>
      </c>
      <c r="M358" s="36" t="str">
        <f t="shared" si="850"/>
        <v>S</v>
      </c>
      <c r="N358" s="36"/>
      <c r="O358" s="36"/>
      <c r="P358" s="36"/>
      <c r="Q358" s="36">
        <v>0.65</v>
      </c>
      <c r="R358" s="36" t="str">
        <f t="shared" si="851"/>
        <v>S</v>
      </c>
      <c r="S358" s="36"/>
      <c r="T358" s="36"/>
      <c r="U358" s="36"/>
      <c r="V358" s="36">
        <v>0.63</v>
      </c>
      <c r="W358" s="36" t="str">
        <f t="shared" si="852"/>
        <v>S</v>
      </c>
      <c r="X358" s="36"/>
      <c r="Y358" s="36"/>
      <c r="Z358" s="36"/>
      <c r="AA358" s="36"/>
      <c r="AB358" s="93"/>
      <c r="AC358" s="36"/>
      <c r="AD358" s="36"/>
      <c r="AE358" s="36"/>
      <c r="AF358" s="93"/>
      <c r="AG358" s="36"/>
      <c r="AH358" s="36"/>
      <c r="AI358" s="36"/>
      <c r="AJ358" s="93"/>
      <c r="AK358" s="36"/>
      <c r="AL358" s="36"/>
    </row>
    <row r="359" spans="1:38" s="50" customFormat="1" x14ac:dyDescent="0.3">
      <c r="A359" s="50">
        <v>14159500</v>
      </c>
      <c r="B359" s="50">
        <v>23773009</v>
      </c>
      <c r="C359" s="50" t="s">
        <v>4</v>
      </c>
      <c r="D359" s="50" t="s">
        <v>147</v>
      </c>
      <c r="E359" s="50" t="s">
        <v>150</v>
      </c>
      <c r="F359" s="59">
        <v>1.7</v>
      </c>
      <c r="G359" s="51">
        <v>0.63</v>
      </c>
      <c r="H359" s="51" t="str">
        <f t="shared" si="849"/>
        <v>S</v>
      </c>
      <c r="I359" s="51"/>
      <c r="J359" s="51"/>
      <c r="K359" s="51"/>
      <c r="L359" s="92">
        <v>2.1999999999999999E-2</v>
      </c>
      <c r="M359" s="51" t="str">
        <f t="shared" si="850"/>
        <v>VG</v>
      </c>
      <c r="N359" s="51"/>
      <c r="O359" s="51"/>
      <c r="P359" s="51"/>
      <c r="Q359" s="51">
        <v>0.61</v>
      </c>
      <c r="R359" s="51" t="str">
        <f t="shared" si="851"/>
        <v>S</v>
      </c>
      <c r="S359" s="51"/>
      <c r="T359" s="51"/>
      <c r="U359" s="51"/>
      <c r="V359" s="51">
        <v>0.63</v>
      </c>
      <c r="W359" s="51" t="str">
        <f t="shared" si="852"/>
        <v>S</v>
      </c>
      <c r="X359" s="51"/>
      <c r="Y359" s="51"/>
      <c r="Z359" s="51"/>
      <c r="AA359" s="51"/>
      <c r="AB359" s="92"/>
      <c r="AC359" s="51"/>
      <c r="AD359" s="51"/>
      <c r="AE359" s="51"/>
      <c r="AF359" s="92"/>
      <c r="AG359" s="51"/>
      <c r="AH359" s="51"/>
      <c r="AI359" s="51"/>
      <c r="AJ359" s="92"/>
      <c r="AK359" s="51"/>
      <c r="AL359" s="51"/>
    </row>
    <row r="360" spans="1:38" s="50" customFormat="1" x14ac:dyDescent="0.3">
      <c r="A360" s="50">
        <v>14159500</v>
      </c>
      <c r="B360" s="50">
        <v>23773009</v>
      </c>
      <c r="C360" s="50" t="s">
        <v>4</v>
      </c>
      <c r="D360" s="50" t="s">
        <v>207</v>
      </c>
      <c r="E360" s="50" t="s">
        <v>211</v>
      </c>
      <c r="F360" s="59">
        <v>1.7</v>
      </c>
      <c r="G360" s="51">
        <v>0.62</v>
      </c>
      <c r="H360" s="51" t="str">
        <f t="shared" si="849"/>
        <v>S</v>
      </c>
      <c r="I360" s="51"/>
      <c r="J360" s="51"/>
      <c r="K360" s="51"/>
      <c r="L360" s="92">
        <v>1.2E-2</v>
      </c>
      <c r="M360" s="51" t="str">
        <f t="shared" si="850"/>
        <v>VG</v>
      </c>
      <c r="N360" s="51"/>
      <c r="O360" s="51"/>
      <c r="P360" s="51"/>
      <c r="Q360" s="51">
        <v>0.62</v>
      </c>
      <c r="R360" s="51" t="str">
        <f t="shared" si="851"/>
        <v>S</v>
      </c>
      <c r="S360" s="51"/>
      <c r="T360" s="51"/>
      <c r="U360" s="51"/>
      <c r="V360" s="51">
        <v>0.62</v>
      </c>
      <c r="W360" s="51" t="str">
        <f t="shared" si="852"/>
        <v>S</v>
      </c>
      <c r="X360" s="51"/>
      <c r="Y360" s="51"/>
      <c r="Z360" s="51"/>
      <c r="AA360" s="51"/>
      <c r="AB360" s="92"/>
      <c r="AC360" s="51"/>
      <c r="AD360" s="51"/>
      <c r="AE360" s="51"/>
      <c r="AF360" s="92"/>
      <c r="AG360" s="51"/>
      <c r="AH360" s="51"/>
      <c r="AI360" s="51"/>
      <c r="AJ360" s="92"/>
      <c r="AK360" s="51"/>
      <c r="AL360" s="51"/>
    </row>
    <row r="361" spans="1:38" s="50" customFormat="1" x14ac:dyDescent="0.3">
      <c r="A361" s="50">
        <v>14159500</v>
      </c>
      <c r="B361" s="50">
        <v>23773009</v>
      </c>
      <c r="C361" s="50" t="s">
        <v>4</v>
      </c>
      <c r="D361" s="50" t="s">
        <v>212</v>
      </c>
      <c r="E361" s="50" t="s">
        <v>211</v>
      </c>
      <c r="F361" s="59">
        <v>1.7</v>
      </c>
      <c r="G361" s="51">
        <v>0.62</v>
      </c>
      <c r="H361" s="51" t="str">
        <f t="shared" si="849"/>
        <v>S</v>
      </c>
      <c r="I361" s="51"/>
      <c r="J361" s="51"/>
      <c r="K361" s="51"/>
      <c r="L361" s="92">
        <v>1.2999999999999999E-2</v>
      </c>
      <c r="M361" s="51" t="str">
        <f t="shared" si="850"/>
        <v>VG</v>
      </c>
      <c r="N361" s="51"/>
      <c r="O361" s="51"/>
      <c r="P361" s="51"/>
      <c r="Q361" s="51">
        <v>0.62</v>
      </c>
      <c r="R361" s="51" t="str">
        <f t="shared" si="851"/>
        <v>S</v>
      </c>
      <c r="S361" s="51"/>
      <c r="T361" s="51"/>
      <c r="U361" s="51"/>
      <c r="V361" s="51">
        <v>0.62</v>
      </c>
      <c r="W361" s="51" t="str">
        <f t="shared" si="852"/>
        <v>S</v>
      </c>
      <c r="X361" s="51"/>
      <c r="Y361" s="51"/>
      <c r="Z361" s="51"/>
      <c r="AA361" s="51"/>
      <c r="AB361" s="92"/>
      <c r="AC361" s="51"/>
      <c r="AD361" s="51"/>
      <c r="AE361" s="51"/>
      <c r="AF361" s="92"/>
      <c r="AG361" s="51"/>
      <c r="AH361" s="51"/>
      <c r="AI361" s="51"/>
      <c r="AJ361" s="92"/>
      <c r="AK361" s="51"/>
      <c r="AL361" s="51"/>
    </row>
    <row r="362" spans="1:38" s="19" customFormat="1" x14ac:dyDescent="0.3">
      <c r="A362" s="19">
        <v>14159500</v>
      </c>
      <c r="B362" s="19">
        <v>23773009</v>
      </c>
      <c r="C362" s="19" t="s">
        <v>4</v>
      </c>
      <c r="D362" s="19" t="s">
        <v>338</v>
      </c>
      <c r="E362" s="19" t="s">
        <v>344</v>
      </c>
      <c r="F362" s="88">
        <v>2</v>
      </c>
      <c r="G362" s="136">
        <v>0.45400000000000001</v>
      </c>
      <c r="H362" s="13" t="str">
        <f t="shared" si="849"/>
        <v>S</v>
      </c>
      <c r="I362" s="13"/>
      <c r="J362" s="13"/>
      <c r="K362" s="13"/>
      <c r="L362" s="97">
        <v>-3.5000000000000003E-2</v>
      </c>
      <c r="M362" s="13" t="str">
        <f t="shared" si="850"/>
        <v>VG</v>
      </c>
      <c r="N362" s="13"/>
      <c r="O362" s="13"/>
      <c r="P362" s="13"/>
      <c r="Q362" s="13">
        <v>0.74</v>
      </c>
      <c r="R362" s="13" t="str">
        <f t="shared" si="851"/>
        <v>NS</v>
      </c>
      <c r="S362" s="13"/>
      <c r="T362" s="13"/>
      <c r="U362" s="13"/>
      <c r="V362" s="13">
        <v>0.47199999999999998</v>
      </c>
      <c r="W362" s="13" t="str">
        <f t="shared" si="852"/>
        <v>NS</v>
      </c>
      <c r="X362" s="13"/>
      <c r="Y362" s="13"/>
      <c r="Z362" s="13"/>
      <c r="AA362" s="13"/>
      <c r="AB362" s="97"/>
      <c r="AC362" s="13"/>
      <c r="AD362" s="13"/>
      <c r="AE362" s="13"/>
      <c r="AF362" s="97"/>
      <c r="AG362" s="13"/>
      <c r="AH362" s="13"/>
      <c r="AI362" s="13"/>
      <c r="AJ362" s="97"/>
      <c r="AK362" s="13"/>
      <c r="AL362" s="13"/>
    </row>
    <row r="363" spans="1:38" s="50" customFormat="1" x14ac:dyDescent="0.3">
      <c r="A363" s="50">
        <v>14159500</v>
      </c>
      <c r="B363" s="50">
        <v>23773009</v>
      </c>
      <c r="C363" s="50" t="s">
        <v>4</v>
      </c>
      <c r="D363" s="50" t="s">
        <v>342</v>
      </c>
      <c r="E363" s="50" t="s">
        <v>345</v>
      </c>
      <c r="F363" s="59">
        <v>1.7</v>
      </c>
      <c r="G363" s="51">
        <v>0.62</v>
      </c>
      <c r="H363" s="51" t="str">
        <f t="shared" si="849"/>
        <v>S</v>
      </c>
      <c r="I363" s="51"/>
      <c r="J363" s="51"/>
      <c r="K363" s="51"/>
      <c r="L363" s="92">
        <v>1.6E-2</v>
      </c>
      <c r="M363" s="51" t="str">
        <f t="shared" si="850"/>
        <v>VG</v>
      </c>
      <c r="N363" s="51"/>
      <c r="O363" s="51"/>
      <c r="P363" s="51"/>
      <c r="Q363" s="51">
        <v>0.62</v>
      </c>
      <c r="R363" s="51" t="str">
        <f t="shared" si="851"/>
        <v>S</v>
      </c>
      <c r="S363" s="51"/>
      <c r="T363" s="51"/>
      <c r="U363" s="51"/>
      <c r="V363" s="51">
        <v>0.62</v>
      </c>
      <c r="W363" s="51" t="str">
        <f t="shared" si="852"/>
        <v>S</v>
      </c>
      <c r="X363" s="51"/>
      <c r="Y363" s="51"/>
      <c r="Z363" s="51"/>
      <c r="AA363" s="51"/>
      <c r="AB363" s="92"/>
      <c r="AC363" s="51"/>
      <c r="AD363" s="51"/>
      <c r="AE363" s="51"/>
      <c r="AF363" s="92"/>
      <c r="AG363" s="51"/>
      <c r="AH363" s="51"/>
      <c r="AI363" s="51"/>
      <c r="AJ363" s="92"/>
      <c r="AK363" s="51"/>
      <c r="AL363" s="51"/>
    </row>
    <row r="364" spans="1:38" s="57" customFormat="1" x14ac:dyDescent="0.3">
      <c r="A364" s="57">
        <v>14159500</v>
      </c>
      <c r="B364" s="57">
        <v>23773009</v>
      </c>
      <c r="C364" s="57" t="s">
        <v>4</v>
      </c>
      <c r="D364" s="57" t="s">
        <v>513</v>
      </c>
      <c r="E364" s="57" t="s">
        <v>515</v>
      </c>
      <c r="F364" s="58">
        <v>2</v>
      </c>
      <c r="G364" s="5">
        <v>0.42</v>
      </c>
      <c r="H364" s="5" t="str">
        <f t="shared" ref="H364" si="853">IF(G364&gt;0.8,"VG",IF(G364&gt;0.7,"G",IF(G364&gt;0.45,"S","NS")))</f>
        <v>NS</v>
      </c>
      <c r="I364" s="5"/>
      <c r="J364" s="5"/>
      <c r="K364" s="5"/>
      <c r="L364" s="139">
        <v>0.18149999999999999</v>
      </c>
      <c r="M364" s="5" t="str">
        <f t="shared" ref="M364" si="854">IF(ABS(L364)&lt;5%,"VG",IF(ABS(L364)&lt;10%,"G",IF(ABS(L364)&lt;15%,"S","NS")))</f>
        <v>NS</v>
      </c>
      <c r="N364" s="5"/>
      <c r="O364" s="5"/>
      <c r="P364" s="5"/>
      <c r="Q364" s="5">
        <v>0.71</v>
      </c>
      <c r="R364" s="5" t="str">
        <f t="shared" ref="R364" si="855">IF(Q364&lt;=0.5,"VG",IF(Q364&lt;=0.6,"G",IF(Q364&lt;=0.7,"S","NS")))</f>
        <v>NS</v>
      </c>
      <c r="S364" s="5"/>
      <c r="T364" s="5"/>
      <c r="U364" s="5"/>
      <c r="V364" s="5">
        <v>0.62</v>
      </c>
      <c r="W364" s="5" t="str">
        <f t="shared" ref="W364" si="856">IF(V364&gt;0.85,"VG",IF(V364&gt;0.75,"G",IF(V364&gt;0.6,"S","NS")))</f>
        <v>S</v>
      </c>
      <c r="X364" s="5"/>
      <c r="Y364" s="5"/>
      <c r="Z364" s="5"/>
      <c r="AA364" s="5"/>
      <c r="AB364" s="139"/>
      <c r="AC364" s="5"/>
      <c r="AD364" s="5"/>
      <c r="AE364" s="5"/>
      <c r="AF364" s="139"/>
      <c r="AG364" s="5"/>
      <c r="AH364" s="5"/>
      <c r="AI364" s="5"/>
      <c r="AJ364" s="139"/>
      <c r="AK364" s="5"/>
      <c r="AL364" s="5"/>
    </row>
    <row r="365" spans="1:38" s="50" customFormat="1" x14ac:dyDescent="0.3">
      <c r="A365" s="50">
        <v>14159500</v>
      </c>
      <c r="B365" s="50">
        <v>23773009</v>
      </c>
      <c r="C365" s="50" t="s">
        <v>4</v>
      </c>
      <c r="D365" s="50" t="s">
        <v>531</v>
      </c>
      <c r="E365" s="50" t="s">
        <v>529</v>
      </c>
      <c r="F365" s="59">
        <v>1.7</v>
      </c>
      <c r="G365" s="51">
        <v>0.62</v>
      </c>
      <c r="H365" s="51" t="str">
        <f t="shared" ref="H365" si="857">IF(G365&gt;0.8,"VG",IF(G365&gt;0.7,"G",IF(G365&gt;0.45,"S","NS")))</f>
        <v>S</v>
      </c>
      <c r="I365" s="51"/>
      <c r="J365" s="51"/>
      <c r="K365" s="51"/>
      <c r="L365" s="92">
        <v>0.02</v>
      </c>
      <c r="M365" s="51" t="str">
        <f t="shared" ref="M365" si="858">IF(ABS(L365)&lt;5%,"VG",IF(ABS(L365)&lt;10%,"G",IF(ABS(L365)&lt;15%,"S","NS")))</f>
        <v>VG</v>
      </c>
      <c r="N365" s="51"/>
      <c r="O365" s="51"/>
      <c r="P365" s="51"/>
      <c r="Q365" s="51">
        <v>0.62</v>
      </c>
      <c r="R365" s="51" t="str">
        <f t="shared" ref="R365" si="859">IF(Q365&lt;=0.5,"VG",IF(Q365&lt;=0.6,"G",IF(Q365&lt;=0.7,"S","NS")))</f>
        <v>S</v>
      </c>
      <c r="S365" s="51"/>
      <c r="T365" s="51"/>
      <c r="U365" s="51"/>
      <c r="V365" s="51">
        <v>0.62</v>
      </c>
      <c r="W365" s="51" t="str">
        <f t="shared" ref="W365" si="860">IF(V365&gt;0.85,"VG",IF(V365&gt;0.75,"G",IF(V365&gt;0.6,"S","NS")))</f>
        <v>S</v>
      </c>
      <c r="X365" s="51"/>
      <c r="Y365" s="51"/>
      <c r="Z365" s="51"/>
      <c r="AA365" s="51"/>
      <c r="AB365" s="92"/>
      <c r="AC365" s="51"/>
      <c r="AD365" s="51"/>
      <c r="AE365" s="51"/>
      <c r="AF365" s="92"/>
      <c r="AG365" s="51"/>
      <c r="AH365" s="51"/>
      <c r="AI365" s="51"/>
      <c r="AJ365" s="92"/>
      <c r="AK365" s="51"/>
      <c r="AL365" s="51"/>
    </row>
    <row r="366" spans="1:38" s="19" customFormat="1" x14ac:dyDescent="0.3">
      <c r="A366" s="19">
        <v>14159500</v>
      </c>
      <c r="B366" s="19">
        <v>23773009</v>
      </c>
      <c r="C366" s="19" t="s">
        <v>4</v>
      </c>
      <c r="D366" s="19" t="s">
        <v>534</v>
      </c>
      <c r="E366" s="19" t="s">
        <v>537</v>
      </c>
      <c r="F366" s="88">
        <v>2</v>
      </c>
      <c r="G366" s="13">
        <v>0.46500000000000002</v>
      </c>
      <c r="H366" s="13" t="str">
        <f t="shared" ref="H366" si="861">IF(G366&gt;0.8,"VG",IF(G366&gt;0.7,"G",IF(G366&gt;0.45,"S","NS")))</f>
        <v>S</v>
      </c>
      <c r="I366" s="13"/>
      <c r="J366" s="13"/>
      <c r="K366" s="13"/>
      <c r="L366" s="97">
        <v>-2.7E-2</v>
      </c>
      <c r="M366" s="13" t="str">
        <f t="shared" ref="M366" si="862">IF(ABS(L366)&lt;5%,"VG",IF(ABS(L366)&lt;10%,"G",IF(ABS(L366)&lt;15%,"S","NS")))</f>
        <v>VG</v>
      </c>
      <c r="N366" s="13"/>
      <c r="O366" s="13"/>
      <c r="P366" s="13"/>
      <c r="Q366" s="13">
        <v>0.73</v>
      </c>
      <c r="R366" s="13" t="str">
        <f t="shared" ref="R366" si="863">IF(Q366&lt;=0.5,"VG",IF(Q366&lt;=0.6,"G",IF(Q366&lt;=0.7,"S","NS")))</f>
        <v>NS</v>
      </c>
      <c r="S366" s="13"/>
      <c r="T366" s="13"/>
      <c r="U366" s="13"/>
      <c r="V366" s="13">
        <v>0.47749999999999998</v>
      </c>
      <c r="W366" s="13" t="str">
        <f t="shared" ref="W366" si="864">IF(V366&gt;0.85,"VG",IF(V366&gt;0.75,"G",IF(V366&gt;0.6,"S","NS")))</f>
        <v>NS</v>
      </c>
      <c r="X366" s="13"/>
      <c r="Y366" s="13"/>
      <c r="Z366" s="13"/>
      <c r="AA366" s="13"/>
      <c r="AB366" s="97"/>
      <c r="AC366" s="13"/>
      <c r="AD366" s="13"/>
      <c r="AE366" s="13"/>
      <c r="AF366" s="97"/>
      <c r="AG366" s="13"/>
      <c r="AH366" s="13"/>
      <c r="AI366" s="13"/>
      <c r="AJ366" s="97"/>
      <c r="AK366" s="13"/>
      <c r="AL366" s="13"/>
    </row>
    <row r="367" spans="1:38" s="19" customFormat="1" x14ac:dyDescent="0.3">
      <c r="A367" s="19">
        <v>14159500</v>
      </c>
      <c r="B367" s="19">
        <v>23773009</v>
      </c>
      <c r="C367" s="19" t="s">
        <v>4</v>
      </c>
      <c r="D367" s="19" t="s">
        <v>534</v>
      </c>
      <c r="E367" s="19" t="s">
        <v>537</v>
      </c>
      <c r="F367" s="88">
        <v>2</v>
      </c>
      <c r="G367" s="13">
        <v>0.46500000000000002</v>
      </c>
      <c r="H367" s="13" t="str">
        <f t="shared" ref="H367:H368" si="865">IF(G367&gt;0.8,"VG",IF(G367&gt;0.7,"G",IF(G367&gt;0.45,"S","NS")))</f>
        <v>S</v>
      </c>
      <c r="I367" s="13"/>
      <c r="J367" s="13"/>
      <c r="K367" s="13"/>
      <c r="L367" s="97">
        <v>-2.7E-2</v>
      </c>
      <c r="M367" s="13" t="str">
        <f t="shared" ref="M367:M368" si="866">IF(ABS(L367)&lt;5%,"VG",IF(ABS(L367)&lt;10%,"G",IF(ABS(L367)&lt;15%,"S","NS")))</f>
        <v>VG</v>
      </c>
      <c r="N367" s="13"/>
      <c r="O367" s="13"/>
      <c r="P367" s="13"/>
      <c r="Q367" s="13">
        <v>0.73</v>
      </c>
      <c r="R367" s="13" t="str">
        <f t="shared" ref="R367:R368" si="867">IF(Q367&lt;=0.5,"VG",IF(Q367&lt;=0.6,"G",IF(Q367&lt;=0.7,"S","NS")))</f>
        <v>NS</v>
      </c>
      <c r="S367" s="13"/>
      <c r="T367" s="13"/>
      <c r="U367" s="13"/>
      <c r="V367" s="13">
        <v>0.47749999999999998</v>
      </c>
      <c r="W367" s="13" t="str">
        <f t="shared" ref="W367:W368" si="868">IF(V367&gt;0.85,"VG",IF(V367&gt;0.75,"G",IF(V367&gt;0.6,"S","NS")))</f>
        <v>NS</v>
      </c>
      <c r="X367" s="13"/>
      <c r="Y367" s="13"/>
      <c r="Z367" s="13"/>
      <c r="AA367" s="13"/>
      <c r="AB367" s="97"/>
      <c r="AC367" s="13"/>
      <c r="AD367" s="13"/>
      <c r="AE367" s="13"/>
      <c r="AF367" s="97"/>
      <c r="AG367" s="13"/>
      <c r="AH367" s="13"/>
      <c r="AI367" s="13"/>
      <c r="AJ367" s="97"/>
      <c r="AK367" s="13"/>
      <c r="AL367" s="13"/>
    </row>
    <row r="368" spans="1:38" s="50" customFormat="1" x14ac:dyDescent="0.3">
      <c r="A368" s="50">
        <v>14159500</v>
      </c>
      <c r="B368" s="50">
        <v>23773009</v>
      </c>
      <c r="C368" s="50" t="s">
        <v>4</v>
      </c>
      <c r="D368" s="50" t="s">
        <v>544</v>
      </c>
      <c r="E368" s="50" t="s">
        <v>529</v>
      </c>
      <c r="F368" s="59">
        <v>1.7</v>
      </c>
      <c r="G368" s="51">
        <v>0.61</v>
      </c>
      <c r="H368" s="51" t="str">
        <f t="shared" si="865"/>
        <v>S</v>
      </c>
      <c r="I368" s="51"/>
      <c r="J368" s="51"/>
      <c r="K368" s="51"/>
      <c r="L368" s="92">
        <v>1.9E-2</v>
      </c>
      <c r="M368" s="51" t="str">
        <f t="shared" si="866"/>
        <v>VG</v>
      </c>
      <c r="N368" s="51"/>
      <c r="O368" s="51"/>
      <c r="P368" s="51"/>
      <c r="Q368" s="51">
        <v>0.62</v>
      </c>
      <c r="R368" s="51" t="str">
        <f t="shared" si="867"/>
        <v>S</v>
      </c>
      <c r="S368" s="51"/>
      <c r="T368" s="51"/>
      <c r="U368" s="51"/>
      <c r="V368" s="51">
        <v>0.61</v>
      </c>
      <c r="W368" s="51" t="str">
        <f t="shared" si="868"/>
        <v>S</v>
      </c>
      <c r="X368" s="51"/>
      <c r="Y368" s="51"/>
      <c r="Z368" s="51"/>
      <c r="AA368" s="51"/>
      <c r="AB368" s="92"/>
      <c r="AC368" s="51"/>
      <c r="AD368" s="51"/>
      <c r="AE368" s="51"/>
      <c r="AF368" s="92"/>
      <c r="AG368" s="51"/>
      <c r="AH368" s="51"/>
      <c r="AI368" s="51"/>
      <c r="AJ368" s="92"/>
      <c r="AK368" s="51"/>
      <c r="AL368" s="51"/>
    </row>
    <row r="369" spans="1:66" x14ac:dyDescent="0.3">
      <c r="F369" s="60"/>
      <c r="G369" s="7"/>
      <c r="H369" s="7"/>
      <c r="I369" s="7"/>
      <c r="J369" s="7"/>
      <c r="K369" s="7"/>
      <c r="L369" s="98"/>
      <c r="M369" s="7"/>
      <c r="N369" s="7"/>
      <c r="O369" s="7"/>
      <c r="P369" s="7"/>
      <c r="Q369" s="7"/>
      <c r="R369" s="7"/>
      <c r="S369" s="7"/>
      <c r="T369" s="7"/>
      <c r="U369" s="7"/>
      <c r="AA369" s="7"/>
      <c r="AB369" s="98"/>
      <c r="AC369" s="7"/>
      <c r="AD369" s="7"/>
      <c r="AE369" s="7"/>
      <c r="AF369" s="98"/>
      <c r="AI369" s="7"/>
      <c r="AJ369" s="98"/>
      <c r="AK369" s="7"/>
      <c r="AL369" s="7"/>
      <c r="AM369"/>
      <c r="AN369"/>
      <c r="AS369"/>
      <c r="AT369"/>
      <c r="AU369"/>
      <c r="AV369"/>
      <c r="BK369"/>
      <c r="BL369"/>
      <c r="BM369"/>
      <c r="BN369"/>
    </row>
    <row r="370" spans="1:66" x14ac:dyDescent="0.3">
      <c r="A370">
        <v>14161100</v>
      </c>
      <c r="B370">
        <v>23773429</v>
      </c>
      <c r="C370" t="s">
        <v>25</v>
      </c>
      <c r="D370" t="s">
        <v>21</v>
      </c>
      <c r="F370" s="60"/>
      <c r="G370" s="7">
        <v>0.90400000000000003</v>
      </c>
      <c r="H370" s="7" t="str">
        <f t="shared" ref="H370:H385" si="869">IF(G370&gt;0.8,"VG",IF(G370&gt;0.7,"G",IF(G370&gt;0.45,"S","NS")))</f>
        <v>VG</v>
      </c>
      <c r="I370" s="7"/>
      <c r="J370" s="7"/>
      <c r="K370" s="7"/>
      <c r="L370" s="56">
        <v>5.8000000000000003E-2</v>
      </c>
      <c r="M370" s="7" t="str">
        <f t="shared" ref="M370:M385" si="870">IF(ABS(L370)&lt;5%,"VG",IF(ABS(L370)&lt;10%,"G",IF(ABS(L370)&lt;15%,"S","NS")))</f>
        <v>G</v>
      </c>
      <c r="N370" s="7"/>
      <c r="O370" s="7"/>
      <c r="P370" s="7"/>
      <c r="Q370" s="7">
        <v>0.307</v>
      </c>
      <c r="R370" s="7" t="str">
        <f t="shared" ref="R370:R385" si="871">IF(Q370&lt;=0.5,"VG",IF(Q370&lt;=0.6,"G",IF(Q370&lt;=0.7,"S","NS")))</f>
        <v>VG</v>
      </c>
      <c r="S370" s="7"/>
      <c r="T370" s="7"/>
      <c r="U370" s="7"/>
      <c r="V370" s="7">
        <v>0.91900000000000004</v>
      </c>
      <c r="W370" s="7" t="str">
        <f t="shared" ref="W370:W385" si="872">IF(V370&gt;0.85,"VG",IF(V370&gt;0.75,"G",IF(V370&gt;0.6,"S","NS")))</f>
        <v>VG</v>
      </c>
      <c r="AA370" s="7"/>
      <c r="AB370" s="56"/>
      <c r="AC370" s="7"/>
      <c r="AD370" s="7"/>
      <c r="AE370" s="7"/>
      <c r="AF370" s="56"/>
      <c r="AI370" s="7"/>
      <c r="AJ370" s="56"/>
      <c r="AK370" s="7"/>
      <c r="AL370" s="7"/>
      <c r="AM370"/>
      <c r="AN370"/>
      <c r="AS370"/>
      <c r="AT370"/>
      <c r="AU370"/>
      <c r="AV370"/>
      <c r="BK370"/>
      <c r="BL370"/>
      <c r="BM370"/>
      <c r="BN370"/>
    </row>
    <row r="371" spans="1:66" x14ac:dyDescent="0.3">
      <c r="A371">
        <v>14161100</v>
      </c>
      <c r="B371">
        <v>23773429</v>
      </c>
      <c r="C371" t="s">
        <v>25</v>
      </c>
      <c r="D371" t="s">
        <v>66</v>
      </c>
      <c r="F371" s="60"/>
      <c r="G371" s="7">
        <v>-2.8000000000000001E-2</v>
      </c>
      <c r="H371" s="7" t="str">
        <f t="shared" si="869"/>
        <v>NS</v>
      </c>
      <c r="I371" s="7"/>
      <c r="J371" s="7"/>
      <c r="K371" s="7"/>
      <c r="L371" s="56">
        <v>0.47</v>
      </c>
      <c r="M371" s="7" t="str">
        <f t="shared" si="870"/>
        <v>NS</v>
      </c>
      <c r="N371" s="7"/>
      <c r="O371" s="7"/>
      <c r="P371" s="7"/>
      <c r="Q371" s="7">
        <v>0.83399999999999996</v>
      </c>
      <c r="R371" s="7" t="str">
        <f t="shared" si="871"/>
        <v>NS</v>
      </c>
      <c r="S371" s="7"/>
      <c r="T371" s="7"/>
      <c r="U371" s="7"/>
      <c r="V371" s="7">
        <v>0.89200000000000002</v>
      </c>
      <c r="W371" s="7" t="str">
        <f t="shared" si="872"/>
        <v>VG</v>
      </c>
      <c r="AA371" s="7"/>
      <c r="AB371" s="56"/>
      <c r="AC371" s="7"/>
      <c r="AD371" s="7"/>
      <c r="AE371" s="7"/>
      <c r="AF371" s="56"/>
      <c r="AI371" s="7"/>
      <c r="AJ371" s="56"/>
      <c r="AK371" s="7"/>
      <c r="AL371" s="7"/>
      <c r="AM371"/>
      <c r="AN371"/>
      <c r="AS371"/>
      <c r="AT371"/>
      <c r="AU371"/>
      <c r="AV371"/>
      <c r="BK371"/>
      <c r="BL371"/>
      <c r="BM371"/>
      <c r="BN371"/>
    </row>
    <row r="372" spans="1:66" x14ac:dyDescent="0.3">
      <c r="A372">
        <v>14161100</v>
      </c>
      <c r="B372">
        <v>23773429</v>
      </c>
      <c r="C372" t="s">
        <v>25</v>
      </c>
      <c r="D372" t="s">
        <v>68</v>
      </c>
      <c r="F372" s="60"/>
      <c r="G372" s="7">
        <v>0.82499999999999996</v>
      </c>
      <c r="H372" s="7" t="str">
        <f t="shared" si="869"/>
        <v>VG</v>
      </c>
      <c r="I372" s="7"/>
      <c r="J372" s="7"/>
      <c r="K372" s="7"/>
      <c r="L372" s="56">
        <v>-6.7000000000000004E-2</v>
      </c>
      <c r="M372" s="7" t="str">
        <f t="shared" si="870"/>
        <v>G</v>
      </c>
      <c r="N372" s="7"/>
      <c r="O372" s="7"/>
      <c r="P372" s="7"/>
      <c r="Q372" s="7">
        <v>0.41299999999999998</v>
      </c>
      <c r="R372" s="7" t="str">
        <f t="shared" si="871"/>
        <v>VG</v>
      </c>
      <c r="S372" s="7"/>
      <c r="T372" s="7"/>
      <c r="U372" s="7"/>
      <c r="V372" s="7">
        <v>0.89500000000000002</v>
      </c>
      <c r="W372" s="7" t="str">
        <f t="shared" si="872"/>
        <v>VG</v>
      </c>
      <c r="AA372" s="7"/>
      <c r="AB372" s="56"/>
      <c r="AC372" s="7"/>
      <c r="AD372" s="7"/>
      <c r="AE372" s="7"/>
      <c r="AF372" s="56"/>
      <c r="AI372" s="7"/>
      <c r="AJ372" s="56"/>
      <c r="AK372" s="7"/>
      <c r="AL372" s="7"/>
      <c r="AM372"/>
      <c r="AN372"/>
      <c r="AS372"/>
      <c r="AT372"/>
      <c r="AU372"/>
      <c r="AV372"/>
      <c r="BK372"/>
      <c r="BL372"/>
      <c r="BM372"/>
      <c r="BN372"/>
    </row>
    <row r="373" spans="1:66" s="50" customFormat="1" x14ac:dyDescent="0.3">
      <c r="A373" s="50">
        <v>14161100</v>
      </c>
      <c r="B373" s="50">
        <v>23773429</v>
      </c>
      <c r="C373" s="50" t="s">
        <v>25</v>
      </c>
      <c r="D373" s="50" t="s">
        <v>77</v>
      </c>
      <c r="F373" s="59">
        <v>1.3</v>
      </c>
      <c r="G373" s="51">
        <v>0.85599999999999998</v>
      </c>
      <c r="H373" s="51" t="str">
        <f t="shared" si="869"/>
        <v>VG</v>
      </c>
      <c r="I373" s="51"/>
      <c r="J373" s="51"/>
      <c r="K373" s="51"/>
      <c r="L373" s="52">
        <v>-7.4999999999999997E-2</v>
      </c>
      <c r="M373" s="51" t="str">
        <f t="shared" si="870"/>
        <v>G</v>
      </c>
      <c r="N373" s="51"/>
      <c r="O373" s="51"/>
      <c r="P373" s="51"/>
      <c r="Q373" s="51">
        <v>0.373</v>
      </c>
      <c r="R373" s="51" t="str">
        <f t="shared" si="871"/>
        <v>VG</v>
      </c>
      <c r="S373" s="51"/>
      <c r="T373" s="51"/>
      <c r="U373" s="51"/>
      <c r="V373" s="51">
        <v>0.92500000000000004</v>
      </c>
      <c r="W373" s="51" t="str">
        <f t="shared" si="872"/>
        <v>VG</v>
      </c>
      <c r="X373" s="51"/>
      <c r="Y373" s="51"/>
      <c r="Z373" s="51"/>
      <c r="AA373" s="51"/>
      <c r="AB373" s="52"/>
      <c r="AC373" s="51"/>
      <c r="AD373" s="51"/>
      <c r="AE373" s="51"/>
      <c r="AF373" s="52"/>
      <c r="AG373" s="51"/>
      <c r="AH373" s="51"/>
      <c r="AI373" s="51"/>
      <c r="AJ373" s="52"/>
      <c r="AK373" s="51"/>
      <c r="AL373" s="51"/>
    </row>
    <row r="374" spans="1:66" s="50" customFormat="1" x14ac:dyDescent="0.3">
      <c r="A374" s="50">
        <v>14161100</v>
      </c>
      <c r="B374" s="50">
        <v>23773429</v>
      </c>
      <c r="C374" s="50" t="s">
        <v>25</v>
      </c>
      <c r="D374" s="62" t="s">
        <v>78</v>
      </c>
      <c r="E374" s="62"/>
      <c r="F374" s="59">
        <v>1.2</v>
      </c>
      <c r="G374" s="51">
        <v>0.85599999999999998</v>
      </c>
      <c r="H374" s="51" t="str">
        <f t="shared" si="869"/>
        <v>VG</v>
      </c>
      <c r="I374" s="51"/>
      <c r="J374" s="51"/>
      <c r="K374" s="51"/>
      <c r="L374" s="52">
        <v>-7.2999999999999995E-2</v>
      </c>
      <c r="M374" s="51" t="str">
        <f t="shared" si="870"/>
        <v>G</v>
      </c>
      <c r="N374" s="51"/>
      <c r="O374" s="51"/>
      <c r="P374" s="51"/>
      <c r="Q374" s="51">
        <v>0.373</v>
      </c>
      <c r="R374" s="51" t="str">
        <f t="shared" si="871"/>
        <v>VG</v>
      </c>
      <c r="S374" s="51"/>
      <c r="T374" s="51"/>
      <c r="U374" s="51"/>
      <c r="V374" s="51">
        <v>0.92500000000000004</v>
      </c>
      <c r="W374" s="51" t="str">
        <f t="shared" si="872"/>
        <v>VG</v>
      </c>
      <c r="X374" s="51"/>
      <c r="Y374" s="51"/>
      <c r="Z374" s="51"/>
      <c r="AA374" s="51"/>
      <c r="AB374" s="52"/>
      <c r="AC374" s="51"/>
      <c r="AD374" s="51"/>
      <c r="AE374" s="51"/>
      <c r="AF374" s="52"/>
      <c r="AG374" s="51"/>
      <c r="AH374" s="51"/>
      <c r="AI374" s="51"/>
      <c r="AJ374" s="52"/>
      <c r="AK374" s="51"/>
      <c r="AL374" s="51"/>
    </row>
    <row r="375" spans="1:66" s="50" customFormat="1" x14ac:dyDescent="0.3">
      <c r="A375" s="50">
        <v>14161100</v>
      </c>
      <c r="B375" s="50">
        <v>23773429</v>
      </c>
      <c r="C375" s="50" t="s">
        <v>25</v>
      </c>
      <c r="D375" s="62" t="s">
        <v>80</v>
      </c>
      <c r="E375" s="62"/>
      <c r="F375" s="59">
        <v>0.9</v>
      </c>
      <c r="G375" s="51">
        <v>0.92</v>
      </c>
      <c r="H375" s="51" t="str">
        <f t="shared" si="869"/>
        <v>VG</v>
      </c>
      <c r="I375" s="51"/>
      <c r="J375" s="51"/>
      <c r="K375" s="51"/>
      <c r="L375" s="52">
        <v>-8.0000000000000002E-3</v>
      </c>
      <c r="M375" s="51" t="str">
        <f t="shared" si="870"/>
        <v>VG</v>
      </c>
      <c r="N375" s="51"/>
      <c r="O375" s="51"/>
      <c r="P375" s="51"/>
      <c r="Q375" s="51">
        <v>0.28000000000000003</v>
      </c>
      <c r="R375" s="51" t="str">
        <f t="shared" si="871"/>
        <v>VG</v>
      </c>
      <c r="S375" s="51"/>
      <c r="T375" s="51"/>
      <c r="U375" s="51"/>
      <c r="V375" s="51">
        <v>0.92500000000000004</v>
      </c>
      <c r="W375" s="51" t="str">
        <f t="shared" si="872"/>
        <v>VG</v>
      </c>
      <c r="X375" s="51"/>
      <c r="Y375" s="51"/>
      <c r="Z375" s="51"/>
      <c r="AA375" s="51"/>
      <c r="AB375" s="52"/>
      <c r="AC375" s="51"/>
      <c r="AD375" s="51"/>
      <c r="AE375" s="51"/>
      <c r="AF375" s="52"/>
      <c r="AG375" s="51"/>
      <c r="AH375" s="51"/>
      <c r="AI375" s="51"/>
      <c r="AJ375" s="52"/>
      <c r="AK375" s="51"/>
      <c r="AL375" s="51"/>
    </row>
    <row r="376" spans="1:66" s="50" customFormat="1" x14ac:dyDescent="0.3">
      <c r="A376" s="50">
        <v>14161100</v>
      </c>
      <c r="B376" s="50">
        <v>23773429</v>
      </c>
      <c r="C376" s="50" t="s">
        <v>25</v>
      </c>
      <c r="D376" s="78" t="s">
        <v>89</v>
      </c>
      <c r="E376" s="78"/>
      <c r="F376" s="59">
        <v>1.3</v>
      </c>
      <c r="G376" s="51">
        <v>0.86</v>
      </c>
      <c r="H376" s="51" t="str">
        <f t="shared" si="869"/>
        <v>VG</v>
      </c>
      <c r="I376" s="51"/>
      <c r="J376" s="51"/>
      <c r="K376" s="51"/>
      <c r="L376" s="52">
        <v>0.14599999999999999</v>
      </c>
      <c r="M376" s="51" t="str">
        <f t="shared" si="870"/>
        <v>S</v>
      </c>
      <c r="N376" s="51"/>
      <c r="O376" s="51"/>
      <c r="P376" s="51"/>
      <c r="Q376" s="51">
        <v>0.36</v>
      </c>
      <c r="R376" s="51" t="str">
        <f t="shared" si="871"/>
        <v>VG</v>
      </c>
      <c r="S376" s="51"/>
      <c r="T376" s="51"/>
      <c r="U376" s="51"/>
      <c r="V376" s="51">
        <v>0.95</v>
      </c>
      <c r="W376" s="51" t="str">
        <f t="shared" si="872"/>
        <v>VG</v>
      </c>
      <c r="X376" s="51"/>
      <c r="Y376" s="51"/>
      <c r="Z376" s="51"/>
      <c r="AA376" s="51"/>
      <c r="AB376" s="52"/>
      <c r="AC376" s="51"/>
      <c r="AD376" s="51"/>
      <c r="AE376" s="51"/>
      <c r="AF376" s="52"/>
      <c r="AG376" s="51"/>
      <c r="AH376" s="51"/>
      <c r="AI376" s="51"/>
      <c r="AJ376" s="52"/>
      <c r="AK376" s="51"/>
      <c r="AL376" s="51"/>
    </row>
    <row r="377" spans="1:66" s="50" customFormat="1" x14ac:dyDescent="0.3">
      <c r="A377" s="50">
        <v>14161100</v>
      </c>
      <c r="B377" s="50">
        <v>23773429</v>
      </c>
      <c r="C377" s="50" t="s">
        <v>25</v>
      </c>
      <c r="D377" s="78" t="s">
        <v>105</v>
      </c>
      <c r="E377" s="78" t="s">
        <v>102</v>
      </c>
      <c r="F377" s="59">
        <v>0.8</v>
      </c>
      <c r="G377" s="51">
        <v>0.94</v>
      </c>
      <c r="H377" s="51" t="str">
        <f t="shared" si="869"/>
        <v>VG</v>
      </c>
      <c r="I377" s="51"/>
      <c r="J377" s="51"/>
      <c r="K377" s="51"/>
      <c r="L377" s="52">
        <v>-8.9999999999999993E-3</v>
      </c>
      <c r="M377" s="51" t="str">
        <f t="shared" si="870"/>
        <v>VG</v>
      </c>
      <c r="N377" s="51"/>
      <c r="O377" s="51"/>
      <c r="P377" s="51"/>
      <c r="Q377" s="51">
        <v>0.25</v>
      </c>
      <c r="R377" s="51" t="str">
        <f t="shared" si="871"/>
        <v>VG</v>
      </c>
      <c r="S377" s="51"/>
      <c r="T377" s="51"/>
      <c r="U377" s="51"/>
      <c r="V377" s="51">
        <v>0.94</v>
      </c>
      <c r="W377" s="51" t="str">
        <f t="shared" si="872"/>
        <v>VG</v>
      </c>
      <c r="X377" s="51"/>
      <c r="Y377" s="51"/>
      <c r="Z377" s="51"/>
      <c r="AA377" s="51"/>
      <c r="AB377" s="52"/>
      <c r="AC377" s="51"/>
      <c r="AD377" s="51"/>
      <c r="AE377" s="51"/>
      <c r="AF377" s="52"/>
      <c r="AG377" s="51"/>
      <c r="AH377" s="51"/>
      <c r="AI377" s="51"/>
      <c r="AJ377" s="52"/>
      <c r="AK377" s="51"/>
      <c r="AL377" s="51"/>
    </row>
    <row r="378" spans="1:66" s="50" customFormat="1" x14ac:dyDescent="0.3">
      <c r="A378" s="50">
        <v>14161100</v>
      </c>
      <c r="B378" s="50">
        <v>23773429</v>
      </c>
      <c r="C378" s="50" t="s">
        <v>25</v>
      </c>
      <c r="D378" s="78" t="s">
        <v>110</v>
      </c>
      <c r="E378" s="78" t="s">
        <v>114</v>
      </c>
      <c r="F378" s="59">
        <v>0.8</v>
      </c>
      <c r="G378" s="51">
        <v>0.94</v>
      </c>
      <c r="H378" s="51" t="str">
        <f t="shared" si="869"/>
        <v>VG</v>
      </c>
      <c r="I378" s="51"/>
      <c r="J378" s="51"/>
      <c r="K378" s="51"/>
      <c r="L378" s="52">
        <v>-6.0000000000000001E-3</v>
      </c>
      <c r="M378" s="51" t="str">
        <f t="shared" si="870"/>
        <v>VG</v>
      </c>
      <c r="N378" s="51"/>
      <c r="O378" s="51"/>
      <c r="P378" s="51"/>
      <c r="Q378" s="51">
        <v>0.24</v>
      </c>
      <c r="R378" s="51" t="str">
        <f t="shared" si="871"/>
        <v>VG</v>
      </c>
      <c r="S378" s="51"/>
      <c r="T378" s="51"/>
      <c r="U378" s="51"/>
      <c r="V378" s="51">
        <v>0.94</v>
      </c>
      <c r="W378" s="51" t="str">
        <f t="shared" si="872"/>
        <v>VG</v>
      </c>
      <c r="X378" s="51"/>
      <c r="Y378" s="51"/>
      <c r="Z378" s="51"/>
      <c r="AA378" s="51"/>
      <c r="AB378" s="52"/>
      <c r="AC378" s="51"/>
      <c r="AD378" s="51"/>
      <c r="AE378" s="51"/>
      <c r="AF378" s="52"/>
      <c r="AG378" s="51"/>
      <c r="AH378" s="51"/>
      <c r="AI378" s="51"/>
      <c r="AJ378" s="52"/>
      <c r="AK378" s="51"/>
      <c r="AL378" s="51"/>
    </row>
    <row r="379" spans="1:66" s="50" customFormat="1" x14ac:dyDescent="0.3">
      <c r="A379" s="50">
        <v>14161100</v>
      </c>
      <c r="B379" s="50">
        <v>23773429</v>
      </c>
      <c r="C379" s="50" t="s">
        <v>25</v>
      </c>
      <c r="D379" s="78" t="s">
        <v>121</v>
      </c>
      <c r="E379" s="78" t="s">
        <v>124</v>
      </c>
      <c r="F379" s="59">
        <v>0.8</v>
      </c>
      <c r="G379" s="51">
        <v>0.94</v>
      </c>
      <c r="H379" s="51" t="str">
        <f t="shared" si="869"/>
        <v>VG</v>
      </c>
      <c r="I379" s="51"/>
      <c r="J379" s="51"/>
      <c r="K379" s="51"/>
      <c r="L379" s="52">
        <v>3.1E-2</v>
      </c>
      <c r="M379" s="51" t="str">
        <f t="shared" si="870"/>
        <v>VG</v>
      </c>
      <c r="N379" s="51"/>
      <c r="O379" s="51"/>
      <c r="P379" s="51"/>
      <c r="Q379" s="51">
        <v>0.25</v>
      </c>
      <c r="R379" s="51" t="str">
        <f t="shared" si="871"/>
        <v>VG</v>
      </c>
      <c r="S379" s="51"/>
      <c r="T379" s="51"/>
      <c r="U379" s="51"/>
      <c r="V379" s="51">
        <v>0.94</v>
      </c>
      <c r="W379" s="51" t="str">
        <f t="shared" si="872"/>
        <v>VG</v>
      </c>
      <c r="X379" s="51"/>
      <c r="Y379" s="51"/>
      <c r="Z379" s="51"/>
      <c r="AA379" s="51"/>
      <c r="AB379" s="52"/>
      <c r="AC379" s="51"/>
      <c r="AD379" s="51"/>
      <c r="AE379" s="51"/>
      <c r="AF379" s="52"/>
      <c r="AG379" s="51"/>
      <c r="AH379" s="51"/>
      <c r="AI379" s="51"/>
      <c r="AJ379" s="52"/>
      <c r="AK379" s="51"/>
      <c r="AL379" s="51"/>
    </row>
    <row r="380" spans="1:66" s="50" customFormat="1" x14ac:dyDescent="0.3">
      <c r="A380" s="50">
        <v>14161100</v>
      </c>
      <c r="B380" s="50">
        <v>23773429</v>
      </c>
      <c r="C380" s="50" t="s">
        <v>25</v>
      </c>
      <c r="D380" s="78" t="s">
        <v>144</v>
      </c>
      <c r="E380" s="78" t="s">
        <v>124</v>
      </c>
      <c r="F380" s="59">
        <v>0.9</v>
      </c>
      <c r="G380" s="51">
        <v>0.94</v>
      </c>
      <c r="H380" s="51" t="str">
        <f t="shared" si="869"/>
        <v>VG</v>
      </c>
      <c r="I380" s="51"/>
      <c r="J380" s="51"/>
      <c r="K380" s="51"/>
      <c r="L380" s="52">
        <v>3.2000000000000001E-2</v>
      </c>
      <c r="M380" s="51" t="str">
        <f t="shared" si="870"/>
        <v>VG</v>
      </c>
      <c r="N380" s="51"/>
      <c r="O380" s="51"/>
      <c r="P380" s="51"/>
      <c r="Q380" s="51">
        <v>0.25</v>
      </c>
      <c r="R380" s="51" t="str">
        <f t="shared" si="871"/>
        <v>VG</v>
      </c>
      <c r="S380" s="51"/>
      <c r="T380" s="51"/>
      <c r="U380" s="51"/>
      <c r="V380" s="51">
        <v>0.94</v>
      </c>
      <c r="W380" s="51" t="str">
        <f t="shared" si="872"/>
        <v>VG</v>
      </c>
      <c r="X380" s="51"/>
      <c r="Y380" s="51"/>
      <c r="Z380" s="51"/>
      <c r="AA380" s="51"/>
      <c r="AB380" s="52"/>
      <c r="AC380" s="51"/>
      <c r="AD380" s="51"/>
      <c r="AE380" s="51"/>
      <c r="AF380" s="52"/>
      <c r="AG380" s="51"/>
      <c r="AH380" s="51"/>
      <c r="AI380" s="51"/>
      <c r="AJ380" s="52"/>
      <c r="AK380" s="51"/>
      <c r="AL380" s="51"/>
    </row>
    <row r="381" spans="1:66" s="57" customFormat="1" x14ac:dyDescent="0.3">
      <c r="A381" s="57">
        <v>14161100</v>
      </c>
      <c r="B381" s="57">
        <v>23773429</v>
      </c>
      <c r="C381" s="57" t="s">
        <v>25</v>
      </c>
      <c r="D381" s="99" t="s">
        <v>147</v>
      </c>
      <c r="E381" s="99" t="s">
        <v>149</v>
      </c>
      <c r="F381" s="58">
        <v>1.9</v>
      </c>
      <c r="G381" s="5">
        <v>0.74</v>
      </c>
      <c r="H381" s="5" t="str">
        <f t="shared" si="869"/>
        <v>G</v>
      </c>
      <c r="I381" s="5"/>
      <c r="J381" s="5"/>
      <c r="K381" s="5"/>
      <c r="L381" s="17">
        <v>-0.17199999999999999</v>
      </c>
      <c r="M381" s="5" t="str">
        <f t="shared" si="870"/>
        <v>NS</v>
      </c>
      <c r="N381" s="5"/>
      <c r="O381" s="5"/>
      <c r="P381" s="5"/>
      <c r="Q381" s="5">
        <v>0.47</v>
      </c>
      <c r="R381" s="5" t="str">
        <f t="shared" si="871"/>
        <v>VG</v>
      </c>
      <c r="S381" s="5"/>
      <c r="T381" s="5"/>
      <c r="U381" s="5"/>
      <c r="V381" s="5">
        <v>0.94</v>
      </c>
      <c r="W381" s="5" t="str">
        <f t="shared" si="872"/>
        <v>VG</v>
      </c>
      <c r="X381" s="5"/>
      <c r="Y381" s="5"/>
      <c r="Z381" s="5"/>
      <c r="AA381" s="5"/>
      <c r="AB381" s="17"/>
      <c r="AC381" s="5"/>
      <c r="AD381" s="5"/>
      <c r="AE381" s="5"/>
      <c r="AF381" s="17"/>
      <c r="AG381" s="5"/>
      <c r="AH381" s="5"/>
      <c r="AI381" s="5"/>
      <c r="AJ381" s="17"/>
      <c r="AK381" s="5"/>
      <c r="AL381" s="5"/>
    </row>
    <row r="382" spans="1:66" s="34" customFormat="1" x14ac:dyDescent="0.3">
      <c r="A382" s="34">
        <v>14161100</v>
      </c>
      <c r="B382" s="34">
        <v>23773429</v>
      </c>
      <c r="C382" s="34" t="s">
        <v>25</v>
      </c>
      <c r="D382" s="79" t="s">
        <v>207</v>
      </c>
      <c r="E382" s="79" t="s">
        <v>210</v>
      </c>
      <c r="F382" s="80">
        <v>1.9</v>
      </c>
      <c r="G382" s="36">
        <v>0.75</v>
      </c>
      <c r="H382" s="36" t="str">
        <f t="shared" si="869"/>
        <v>G</v>
      </c>
      <c r="I382" s="36"/>
      <c r="J382" s="36"/>
      <c r="K382" s="36"/>
      <c r="L382" s="37">
        <v>-0.16900000000000001</v>
      </c>
      <c r="M382" s="36" t="str">
        <f t="shared" si="870"/>
        <v>NS</v>
      </c>
      <c r="N382" s="36"/>
      <c r="O382" s="36"/>
      <c r="P382" s="36"/>
      <c r="Q382" s="36">
        <v>0.46</v>
      </c>
      <c r="R382" s="36" t="str">
        <f t="shared" si="871"/>
        <v>VG</v>
      </c>
      <c r="S382" s="36"/>
      <c r="T382" s="36"/>
      <c r="U382" s="36"/>
      <c r="V382" s="36">
        <v>0.94</v>
      </c>
      <c r="W382" s="36" t="str">
        <f t="shared" si="872"/>
        <v>VG</v>
      </c>
      <c r="X382" s="36"/>
      <c r="Y382" s="36"/>
      <c r="Z382" s="36"/>
      <c r="AA382" s="36"/>
      <c r="AB382" s="37"/>
      <c r="AC382" s="36"/>
      <c r="AD382" s="36"/>
      <c r="AE382" s="36"/>
      <c r="AF382" s="37"/>
      <c r="AG382" s="36"/>
      <c r="AH382" s="36"/>
      <c r="AI382" s="36"/>
      <c r="AJ382" s="37"/>
      <c r="AK382" s="36"/>
      <c r="AL382" s="36"/>
    </row>
    <row r="383" spans="1:66" s="34" customFormat="1" x14ac:dyDescent="0.3">
      <c r="A383" s="34">
        <v>14161100</v>
      </c>
      <c r="B383" s="34">
        <v>23773429</v>
      </c>
      <c r="C383" s="34" t="s">
        <v>25</v>
      </c>
      <c r="D383" s="79" t="s">
        <v>212</v>
      </c>
      <c r="E383" s="79" t="s">
        <v>210</v>
      </c>
      <c r="F383" s="80">
        <v>1.9</v>
      </c>
      <c r="G383" s="36">
        <v>0.74</v>
      </c>
      <c r="H383" s="36" t="str">
        <f t="shared" si="869"/>
        <v>G</v>
      </c>
      <c r="I383" s="36"/>
      <c r="J383" s="36"/>
      <c r="K383" s="36"/>
      <c r="L383" s="37">
        <v>-0.16900000000000001</v>
      </c>
      <c r="M383" s="36" t="str">
        <f t="shared" si="870"/>
        <v>NS</v>
      </c>
      <c r="N383" s="36"/>
      <c r="O383" s="36"/>
      <c r="P383" s="36"/>
      <c r="Q383" s="36">
        <v>0.46</v>
      </c>
      <c r="R383" s="36" t="str">
        <f t="shared" si="871"/>
        <v>VG</v>
      </c>
      <c r="S383" s="36"/>
      <c r="T383" s="36"/>
      <c r="U383" s="36"/>
      <c r="V383" s="36">
        <v>0.94</v>
      </c>
      <c r="W383" s="36" t="str">
        <f t="shared" si="872"/>
        <v>VG</v>
      </c>
      <c r="X383" s="36"/>
      <c r="Y383" s="36"/>
      <c r="Z383" s="36"/>
      <c r="AA383" s="36"/>
      <c r="AB383" s="37"/>
      <c r="AC383" s="36"/>
      <c r="AD383" s="36"/>
      <c r="AE383" s="36"/>
      <c r="AF383" s="37"/>
      <c r="AG383" s="36"/>
      <c r="AH383" s="36"/>
      <c r="AI383" s="36"/>
      <c r="AJ383" s="37"/>
      <c r="AK383" s="36"/>
      <c r="AL383" s="36"/>
    </row>
    <row r="384" spans="1:66" s="34" customFormat="1" x14ac:dyDescent="0.3">
      <c r="A384" s="34">
        <v>14161100</v>
      </c>
      <c r="B384" s="34">
        <v>23773429</v>
      </c>
      <c r="C384" s="34" t="s">
        <v>25</v>
      </c>
      <c r="D384" s="79" t="s">
        <v>338</v>
      </c>
      <c r="E384" s="79" t="s">
        <v>210</v>
      </c>
      <c r="F384" s="80">
        <v>2</v>
      </c>
      <c r="G384" s="36">
        <v>0.73199999999999998</v>
      </c>
      <c r="H384" s="36" t="str">
        <f t="shared" si="869"/>
        <v>G</v>
      </c>
      <c r="I384" s="36"/>
      <c r="J384" s="36"/>
      <c r="K384" s="36"/>
      <c r="L384" s="37">
        <v>-0.16600000000000001</v>
      </c>
      <c r="M384" s="36" t="str">
        <f t="shared" si="870"/>
        <v>NS</v>
      </c>
      <c r="N384" s="36"/>
      <c r="O384" s="36"/>
      <c r="P384" s="36"/>
      <c r="Q384" s="36">
        <v>0.48</v>
      </c>
      <c r="R384" s="36" t="str">
        <f t="shared" si="871"/>
        <v>VG</v>
      </c>
      <c r="S384" s="36"/>
      <c r="T384" s="36"/>
      <c r="U384" s="36"/>
      <c r="V384" s="36">
        <v>0.89900000000000002</v>
      </c>
      <c r="W384" s="36" t="str">
        <f t="shared" si="872"/>
        <v>VG</v>
      </c>
      <c r="X384" s="36"/>
      <c r="Y384" s="36"/>
      <c r="Z384" s="36"/>
      <c r="AA384" s="36"/>
      <c r="AB384" s="37"/>
      <c r="AC384" s="36"/>
      <c r="AD384" s="36"/>
      <c r="AE384" s="36"/>
      <c r="AF384" s="37"/>
      <c r="AG384" s="36"/>
      <c r="AH384" s="36"/>
      <c r="AI384" s="36"/>
      <c r="AJ384" s="37"/>
      <c r="AK384" s="36"/>
      <c r="AL384" s="36"/>
    </row>
    <row r="385" spans="1:66" s="34" customFormat="1" x14ac:dyDescent="0.3">
      <c r="A385" s="34">
        <v>14161100</v>
      </c>
      <c r="B385" s="34">
        <v>23773429</v>
      </c>
      <c r="C385" s="34" t="s">
        <v>25</v>
      </c>
      <c r="D385" s="79" t="s">
        <v>342</v>
      </c>
      <c r="E385" s="79" t="s">
        <v>210</v>
      </c>
      <c r="F385" s="80">
        <v>1.8</v>
      </c>
      <c r="G385" s="36">
        <v>0.75</v>
      </c>
      <c r="H385" s="36" t="str">
        <f t="shared" si="869"/>
        <v>G</v>
      </c>
      <c r="I385" s="36"/>
      <c r="J385" s="36"/>
      <c r="K385" s="36"/>
      <c r="L385" s="37">
        <v>-0.16800000000000001</v>
      </c>
      <c r="M385" s="36" t="str">
        <f t="shared" si="870"/>
        <v>NS</v>
      </c>
      <c r="N385" s="36"/>
      <c r="O385" s="36"/>
      <c r="P385" s="36"/>
      <c r="Q385" s="36">
        <v>0.46</v>
      </c>
      <c r="R385" s="36" t="str">
        <f t="shared" si="871"/>
        <v>VG</v>
      </c>
      <c r="S385" s="36"/>
      <c r="T385" s="36"/>
      <c r="U385" s="36"/>
      <c r="V385" s="36">
        <v>0.94</v>
      </c>
      <c r="W385" s="36" t="str">
        <f t="shared" si="872"/>
        <v>VG</v>
      </c>
      <c r="X385" s="36"/>
      <c r="Y385" s="36"/>
      <c r="Z385" s="36"/>
      <c r="AA385" s="36"/>
      <c r="AB385" s="37"/>
      <c r="AC385" s="36"/>
      <c r="AD385" s="36"/>
      <c r="AE385" s="36"/>
      <c r="AF385" s="37"/>
      <c r="AG385" s="36"/>
      <c r="AH385" s="36"/>
      <c r="AI385" s="36"/>
      <c r="AJ385" s="37"/>
      <c r="AK385" s="36"/>
      <c r="AL385" s="36"/>
    </row>
    <row r="386" spans="1:66" s="57" customFormat="1" x14ac:dyDescent="0.3">
      <c r="A386" s="57">
        <v>14161100</v>
      </c>
      <c r="B386" s="57">
        <v>23773429</v>
      </c>
      <c r="C386" s="57" t="s">
        <v>25</v>
      </c>
      <c r="D386" s="99" t="s">
        <v>513</v>
      </c>
      <c r="E386" s="99" t="s">
        <v>514</v>
      </c>
      <c r="F386" s="58">
        <v>3.1</v>
      </c>
      <c r="G386" s="5">
        <v>-0.09</v>
      </c>
      <c r="H386" s="5" t="str">
        <f t="shared" ref="H386" si="873">IF(G386&gt;0.8,"VG",IF(G386&gt;0.7,"G",IF(G386&gt;0.45,"S","NS")))</f>
        <v>NS</v>
      </c>
      <c r="I386" s="5"/>
      <c r="J386" s="5"/>
      <c r="K386" s="5"/>
      <c r="L386" s="17">
        <v>0.25219999999999998</v>
      </c>
      <c r="M386" s="5" t="str">
        <f t="shared" ref="M386" si="874">IF(ABS(L386)&lt;5%,"VG",IF(ABS(L386)&lt;10%,"G",IF(ABS(L386)&lt;15%,"S","NS")))</f>
        <v>NS</v>
      </c>
      <c r="N386" s="5"/>
      <c r="O386" s="5"/>
      <c r="P386" s="5"/>
      <c r="Q386" s="5">
        <v>0.96</v>
      </c>
      <c r="R386" s="5" t="str">
        <f t="shared" ref="R386" si="875">IF(Q386&lt;=0.5,"VG",IF(Q386&lt;=0.6,"G",IF(Q386&lt;=0.7,"S","NS")))</f>
        <v>NS</v>
      </c>
      <c r="S386" s="5"/>
      <c r="T386" s="5"/>
      <c r="U386" s="5"/>
      <c r="V386" s="5">
        <v>0.10199999999999999</v>
      </c>
      <c r="W386" s="5" t="str">
        <f t="shared" ref="W386" si="876">IF(V386&gt;0.85,"VG",IF(V386&gt;0.75,"G",IF(V386&gt;0.6,"S","NS")))</f>
        <v>NS</v>
      </c>
      <c r="X386" s="5"/>
      <c r="Y386" s="5"/>
      <c r="Z386" s="5"/>
      <c r="AA386" s="5"/>
      <c r="AB386" s="17"/>
      <c r="AC386" s="5"/>
      <c r="AD386" s="5"/>
      <c r="AE386" s="5"/>
      <c r="AF386" s="17"/>
      <c r="AG386" s="5"/>
      <c r="AH386" s="5"/>
      <c r="AI386" s="5"/>
      <c r="AJ386" s="17"/>
      <c r="AK386" s="5"/>
      <c r="AL386" s="5"/>
    </row>
    <row r="387" spans="1:66" s="140" customFormat="1" x14ac:dyDescent="0.3">
      <c r="A387" s="140">
        <v>14161100</v>
      </c>
      <c r="B387" s="140">
        <v>23773429</v>
      </c>
      <c r="C387" s="140" t="s">
        <v>25</v>
      </c>
      <c r="D387" s="141" t="s">
        <v>519</v>
      </c>
      <c r="E387" s="141" t="s">
        <v>520</v>
      </c>
      <c r="F387" s="109">
        <v>3.3</v>
      </c>
      <c r="G387" s="142">
        <v>-0.21</v>
      </c>
      <c r="H387" s="142" t="str">
        <f t="shared" ref="H387" si="877">IF(G387&gt;0.8,"VG",IF(G387&gt;0.7,"G",IF(G387&gt;0.45,"S","NS")))</f>
        <v>NS</v>
      </c>
      <c r="I387" s="142"/>
      <c r="J387" s="142"/>
      <c r="K387" s="142"/>
      <c r="L387" s="143">
        <v>0.27550000000000002</v>
      </c>
      <c r="M387" s="142" t="str">
        <f t="shared" ref="M387" si="878">IF(ABS(L387)&lt;5%,"VG",IF(ABS(L387)&lt;10%,"G",IF(ABS(L387)&lt;15%,"S","NS")))</f>
        <v>NS</v>
      </c>
      <c r="N387" s="142"/>
      <c r="O387" s="142"/>
      <c r="P387" s="142"/>
      <c r="Q387" s="142">
        <v>1</v>
      </c>
      <c r="R387" s="142" t="str">
        <f t="shared" ref="R387" si="879">IF(Q387&lt;=0.5,"VG",IF(Q387&lt;=0.6,"G",IF(Q387&lt;=0.7,"S","NS")))</f>
        <v>NS</v>
      </c>
      <c r="S387" s="142"/>
      <c r="T387" s="142"/>
      <c r="U387" s="142"/>
      <c r="V387" s="142">
        <v>2.1999999999999999E-2</v>
      </c>
      <c r="W387" s="142" t="str">
        <f t="shared" ref="W387" si="880">IF(V387&gt;0.85,"VG",IF(V387&gt;0.75,"G",IF(V387&gt;0.6,"S","NS")))</f>
        <v>NS</v>
      </c>
      <c r="X387" s="142"/>
      <c r="Y387" s="142"/>
      <c r="Z387" s="142"/>
      <c r="AA387" s="142"/>
      <c r="AB387" s="143"/>
      <c r="AC387" s="142"/>
      <c r="AD387" s="142"/>
      <c r="AE387" s="142"/>
      <c r="AF387" s="143"/>
      <c r="AG387" s="142"/>
      <c r="AH387" s="142"/>
      <c r="AI387" s="142"/>
      <c r="AJ387" s="143"/>
      <c r="AK387" s="142"/>
      <c r="AL387" s="142"/>
    </row>
    <row r="388" spans="1:66" s="140" customFormat="1" x14ac:dyDescent="0.3">
      <c r="A388" s="140">
        <v>14161100</v>
      </c>
      <c r="B388" s="140">
        <v>23773429</v>
      </c>
      <c r="C388" s="140" t="s">
        <v>25</v>
      </c>
      <c r="D388" s="141" t="s">
        <v>523</v>
      </c>
      <c r="E388" s="141" t="s">
        <v>524</v>
      </c>
      <c r="F388" s="109">
        <v>3.1</v>
      </c>
      <c r="G388" s="142">
        <v>-0.11</v>
      </c>
      <c r="H388" s="142" t="str">
        <f t="shared" ref="H388" si="881">IF(G388&gt;0.8,"VG",IF(G388&gt;0.7,"G",IF(G388&gt;0.45,"S","NS")))</f>
        <v>NS</v>
      </c>
      <c r="I388" s="142"/>
      <c r="J388" s="142"/>
      <c r="K388" s="142"/>
      <c r="L388" s="143">
        <v>0.25950000000000001</v>
      </c>
      <c r="M388" s="142" t="str">
        <f t="shared" ref="M388" si="882">IF(ABS(L388)&lt;5%,"VG",IF(ABS(L388)&lt;10%,"G",IF(ABS(L388)&lt;15%,"S","NS")))</f>
        <v>NS</v>
      </c>
      <c r="N388" s="142"/>
      <c r="O388" s="142"/>
      <c r="P388" s="142"/>
      <c r="Q388" s="142">
        <v>0.96</v>
      </c>
      <c r="R388" s="142" t="str">
        <f t="shared" ref="R388" si="883">IF(Q388&lt;=0.5,"VG",IF(Q388&lt;=0.6,"G",IF(Q388&lt;=0.7,"S","NS")))</f>
        <v>NS</v>
      </c>
      <c r="S388" s="142"/>
      <c r="T388" s="142"/>
      <c r="U388" s="142"/>
      <c r="V388" s="142">
        <v>8.6999999999999994E-2</v>
      </c>
      <c r="W388" s="142" t="str">
        <f t="shared" ref="W388" si="884">IF(V388&gt;0.85,"VG",IF(V388&gt;0.75,"G",IF(V388&gt;0.6,"S","NS")))</f>
        <v>NS</v>
      </c>
      <c r="X388" s="142"/>
      <c r="Y388" s="142"/>
      <c r="Z388" s="142"/>
      <c r="AA388" s="142"/>
      <c r="AB388" s="143"/>
      <c r="AC388" s="142"/>
      <c r="AD388" s="142"/>
      <c r="AE388" s="142"/>
      <c r="AF388" s="143"/>
      <c r="AG388" s="142"/>
      <c r="AH388" s="142"/>
      <c r="AI388" s="142"/>
      <c r="AJ388" s="143"/>
      <c r="AK388" s="142"/>
      <c r="AL388" s="142"/>
    </row>
    <row r="389" spans="1:66" s="111" customFormat="1" x14ac:dyDescent="0.3">
      <c r="A389" s="111">
        <v>14161100</v>
      </c>
      <c r="B389" s="111">
        <v>23773429</v>
      </c>
      <c r="C389" s="111" t="s">
        <v>25</v>
      </c>
      <c r="D389" s="145" t="s">
        <v>525</v>
      </c>
      <c r="E389" s="145" t="s">
        <v>210</v>
      </c>
      <c r="F389" s="113">
        <v>1.8</v>
      </c>
      <c r="G389" s="114">
        <v>0.75</v>
      </c>
      <c r="H389" s="114" t="str">
        <f t="shared" ref="H389" si="885">IF(G389&gt;0.8,"VG",IF(G389&gt;0.7,"G",IF(G389&gt;0.45,"S","NS")))</f>
        <v>G</v>
      </c>
      <c r="I389" s="114"/>
      <c r="J389" s="114"/>
      <c r="K389" s="114"/>
      <c r="L389" s="115">
        <v>-0.1648</v>
      </c>
      <c r="M389" s="114" t="str">
        <f t="shared" ref="M389" si="886">IF(ABS(L389)&lt;5%,"VG",IF(ABS(L389)&lt;10%,"G",IF(ABS(L389)&lt;15%,"S","NS")))</f>
        <v>NS</v>
      </c>
      <c r="N389" s="114"/>
      <c r="O389" s="114"/>
      <c r="P389" s="114"/>
      <c r="Q389" s="114">
        <v>0.46</v>
      </c>
      <c r="R389" s="114" t="str">
        <f t="shared" ref="R389" si="887">IF(Q389&lt;=0.5,"VG",IF(Q389&lt;=0.6,"G",IF(Q389&lt;=0.7,"S","NS")))</f>
        <v>VG</v>
      </c>
      <c r="S389" s="114"/>
      <c r="T389" s="114"/>
      <c r="U389" s="114"/>
      <c r="V389" s="114">
        <v>0.93899999999999995</v>
      </c>
      <c r="W389" s="114" t="str">
        <f t="shared" ref="W389" si="888">IF(V389&gt;0.85,"VG",IF(V389&gt;0.75,"G",IF(V389&gt;0.6,"S","NS")))</f>
        <v>VG</v>
      </c>
      <c r="X389" s="114"/>
      <c r="Y389" s="114"/>
      <c r="Z389" s="114"/>
      <c r="AA389" s="114"/>
      <c r="AB389" s="115"/>
      <c r="AC389" s="114"/>
      <c r="AD389" s="114"/>
      <c r="AE389" s="114"/>
      <c r="AF389" s="115"/>
      <c r="AG389" s="114"/>
      <c r="AH389" s="114"/>
      <c r="AI389" s="114"/>
      <c r="AJ389" s="115"/>
      <c r="AK389" s="114"/>
      <c r="AL389" s="114"/>
    </row>
    <row r="390" spans="1:66" s="111" customFormat="1" x14ac:dyDescent="0.3">
      <c r="A390" s="111">
        <v>14161100</v>
      </c>
      <c r="B390" s="111">
        <v>23773429</v>
      </c>
      <c r="C390" s="111" t="s">
        <v>25</v>
      </c>
      <c r="D390" s="145" t="s">
        <v>531</v>
      </c>
      <c r="E390" s="145" t="s">
        <v>210</v>
      </c>
      <c r="F390" s="113">
        <v>1.9</v>
      </c>
      <c r="G390" s="114">
        <v>0.75</v>
      </c>
      <c r="H390" s="114" t="str">
        <f t="shared" ref="H390" si="889">IF(G390&gt;0.8,"VG",IF(G390&gt;0.7,"G",IF(G390&gt;0.45,"S","NS")))</f>
        <v>G</v>
      </c>
      <c r="I390" s="114"/>
      <c r="J390" s="114"/>
      <c r="K390" s="114"/>
      <c r="L390" s="115">
        <v>-0.16800000000000001</v>
      </c>
      <c r="M390" s="114" t="str">
        <f t="shared" ref="M390" si="890">IF(ABS(L390)&lt;5%,"VG",IF(ABS(L390)&lt;10%,"G",IF(ABS(L390)&lt;15%,"S","NS")))</f>
        <v>NS</v>
      </c>
      <c r="N390" s="114"/>
      <c r="O390" s="114"/>
      <c r="P390" s="114"/>
      <c r="Q390" s="114">
        <v>0.46</v>
      </c>
      <c r="R390" s="114" t="str">
        <f t="shared" ref="R390" si="891">IF(Q390&lt;=0.5,"VG",IF(Q390&lt;=0.6,"G",IF(Q390&lt;=0.7,"S","NS")))</f>
        <v>VG</v>
      </c>
      <c r="S390" s="114"/>
      <c r="T390" s="114"/>
      <c r="U390" s="114"/>
      <c r="V390" s="114">
        <v>0.93899999999999995</v>
      </c>
      <c r="W390" s="114" t="str">
        <f t="shared" ref="W390" si="892">IF(V390&gt;0.85,"VG",IF(V390&gt;0.75,"G",IF(V390&gt;0.6,"S","NS")))</f>
        <v>VG</v>
      </c>
      <c r="X390" s="114"/>
      <c r="Y390" s="114"/>
      <c r="Z390" s="114"/>
      <c r="AA390" s="114"/>
      <c r="AB390" s="115"/>
      <c r="AC390" s="114"/>
      <c r="AD390" s="114"/>
      <c r="AE390" s="114"/>
      <c r="AF390" s="115"/>
      <c r="AG390" s="114"/>
      <c r="AH390" s="114"/>
      <c r="AI390" s="114"/>
      <c r="AJ390" s="115"/>
      <c r="AK390" s="114"/>
      <c r="AL390" s="114"/>
    </row>
    <row r="391" spans="1:66" s="111" customFormat="1" x14ac:dyDescent="0.3">
      <c r="A391" s="111">
        <v>14161100</v>
      </c>
      <c r="B391" s="111">
        <v>23773429</v>
      </c>
      <c r="C391" s="111" t="s">
        <v>25</v>
      </c>
      <c r="D391" s="145" t="s">
        <v>534</v>
      </c>
      <c r="E391" s="145" t="s">
        <v>210</v>
      </c>
      <c r="F391" s="113">
        <v>2</v>
      </c>
      <c r="G391" s="114">
        <v>0.72219999999999995</v>
      </c>
      <c r="H391" s="114" t="str">
        <f t="shared" ref="H391:H392" si="893">IF(G391&gt;0.8,"VG",IF(G391&gt;0.7,"G",IF(G391&gt;0.45,"S","NS")))</f>
        <v>G</v>
      </c>
      <c r="I391" s="114"/>
      <c r="J391" s="114"/>
      <c r="K391" s="114"/>
      <c r="L391" s="115">
        <v>-0.17199999999999999</v>
      </c>
      <c r="M391" s="114" t="str">
        <f t="shared" ref="M391:M392" si="894">IF(ABS(L391)&lt;5%,"VG",IF(ABS(L391)&lt;10%,"G",IF(ABS(L391)&lt;15%,"S","NS")))</f>
        <v>NS</v>
      </c>
      <c r="N391" s="114"/>
      <c r="O391" s="114"/>
      <c r="P391" s="114"/>
      <c r="Q391" s="114">
        <v>0.49</v>
      </c>
      <c r="R391" s="114" t="str">
        <f t="shared" ref="R391:R392" si="895">IF(Q391&lt;=0.5,"VG",IF(Q391&lt;=0.6,"G",IF(Q391&lt;=0.7,"S","NS")))</f>
        <v>VG</v>
      </c>
      <c r="S391" s="114"/>
      <c r="T391" s="114"/>
      <c r="U391" s="114"/>
      <c r="V391" s="114">
        <v>0.90129999999999999</v>
      </c>
      <c r="W391" s="114" t="str">
        <f t="shared" ref="W391:W392" si="896">IF(V391&gt;0.85,"VG",IF(V391&gt;0.75,"G",IF(V391&gt;0.6,"S","NS")))</f>
        <v>VG</v>
      </c>
      <c r="X391" s="114"/>
      <c r="Y391" s="114"/>
      <c r="Z391" s="114"/>
      <c r="AA391" s="114"/>
      <c r="AB391" s="115"/>
      <c r="AC391" s="114"/>
      <c r="AD391" s="114"/>
      <c r="AE391" s="114"/>
      <c r="AF391" s="115"/>
      <c r="AG391" s="114"/>
      <c r="AH391" s="114"/>
      <c r="AI391" s="114"/>
      <c r="AJ391" s="115"/>
      <c r="AK391" s="114"/>
      <c r="AL391" s="114"/>
    </row>
    <row r="392" spans="1:66" s="111" customFormat="1" x14ac:dyDescent="0.3">
      <c r="A392" s="111">
        <v>14161100</v>
      </c>
      <c r="B392" s="111">
        <v>23773429</v>
      </c>
      <c r="C392" s="111" t="s">
        <v>25</v>
      </c>
      <c r="D392" s="145" t="s">
        <v>544</v>
      </c>
      <c r="E392" s="145" t="s">
        <v>210</v>
      </c>
      <c r="F392" s="113">
        <v>1.8</v>
      </c>
      <c r="G392" s="114">
        <v>0.76</v>
      </c>
      <c r="H392" s="114" t="str">
        <f t="shared" si="893"/>
        <v>G</v>
      </c>
      <c r="I392" s="114"/>
      <c r="J392" s="114"/>
      <c r="K392" s="114"/>
      <c r="L392" s="115">
        <v>-0.16500000000000001</v>
      </c>
      <c r="M392" s="114" t="str">
        <f t="shared" si="894"/>
        <v>NS</v>
      </c>
      <c r="N392" s="114"/>
      <c r="O392" s="114"/>
      <c r="P392" s="114"/>
      <c r="Q392" s="114">
        <v>0.45</v>
      </c>
      <c r="R392" s="114" t="str">
        <f t="shared" si="895"/>
        <v>VG</v>
      </c>
      <c r="S392" s="114"/>
      <c r="T392" s="114"/>
      <c r="U392" s="114"/>
      <c r="V392" s="114">
        <v>0.94</v>
      </c>
      <c r="W392" s="114" t="str">
        <f t="shared" si="896"/>
        <v>VG</v>
      </c>
      <c r="X392" s="114"/>
      <c r="Y392" s="114"/>
      <c r="Z392" s="114"/>
      <c r="AA392" s="114"/>
      <c r="AB392" s="115"/>
      <c r="AC392" s="114"/>
      <c r="AD392" s="114"/>
      <c r="AE392" s="114"/>
      <c r="AF392" s="115"/>
      <c r="AG392" s="114"/>
      <c r="AH392" s="114"/>
      <c r="AI392" s="114"/>
      <c r="AJ392" s="115"/>
      <c r="AK392" s="114"/>
      <c r="AL392" s="114"/>
    </row>
    <row r="393" spans="1:66" s="130" customFormat="1" x14ac:dyDescent="0.3">
      <c r="D393" s="144"/>
      <c r="E393" s="144"/>
      <c r="F393" s="131"/>
      <c r="G393" s="132"/>
      <c r="H393" s="132"/>
      <c r="I393" s="132"/>
      <c r="J393" s="132"/>
      <c r="K393" s="132"/>
      <c r="L393" s="81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81"/>
      <c r="AC393" s="132"/>
      <c r="AD393" s="132"/>
      <c r="AE393" s="132"/>
      <c r="AF393" s="81"/>
      <c r="AG393" s="132"/>
      <c r="AH393" s="132"/>
      <c r="AI393" s="132"/>
      <c r="AJ393" s="81"/>
      <c r="AK393" s="132"/>
      <c r="AL393" s="132"/>
    </row>
    <row r="394" spans="1:66" x14ac:dyDescent="0.3">
      <c r="A394">
        <v>14162200</v>
      </c>
      <c r="B394">
        <v>23773405</v>
      </c>
      <c r="C394" t="s">
        <v>6</v>
      </c>
      <c r="D394" t="s">
        <v>63</v>
      </c>
      <c r="G394" s="7">
        <v>0.23400000000000001</v>
      </c>
      <c r="H394" s="7" t="str">
        <f t="shared" ref="H394:H413" si="897">IF(G394&gt;0.8,"VG",IF(G394&gt;0.7,"G",IF(G394&gt;0.45,"S","NS")))</f>
        <v>NS</v>
      </c>
      <c r="I394" s="7"/>
      <c r="J394" s="7"/>
      <c r="K394" s="7"/>
      <c r="L394" s="56">
        <v>0.21199999999999999</v>
      </c>
      <c r="M394" s="7" t="str">
        <f t="shared" ref="M394:M413" si="898">IF(ABS(L394)&lt;5%,"VG",IF(ABS(L394)&lt;10%,"G",IF(ABS(L394)&lt;15%,"S","NS")))</f>
        <v>NS</v>
      </c>
      <c r="N394" s="7"/>
      <c r="O394" s="7"/>
      <c r="P394" s="7"/>
      <c r="Q394" s="7">
        <v>0.80800000000000005</v>
      </c>
      <c r="R394" s="7" t="str">
        <f t="shared" ref="R394:R413" si="899">IF(Q394&lt;=0.5,"VG",IF(Q394&lt;=0.6,"G",IF(Q394&lt;=0.7,"S","NS")))</f>
        <v>NS</v>
      </c>
      <c r="S394" s="7"/>
      <c r="T394" s="7"/>
      <c r="U394" s="7"/>
      <c r="V394" s="7">
        <v>0.47</v>
      </c>
      <c r="W394" s="7" t="str">
        <f t="shared" ref="W394:W413" si="900">IF(V394&gt;0.85,"VG",IF(V394&gt;0.75,"G",IF(V394&gt;0.6,"S","NS")))</f>
        <v>NS</v>
      </c>
      <c r="AA394" s="7"/>
      <c r="AB394" s="56"/>
      <c r="AC394" s="7"/>
      <c r="AD394" s="7"/>
      <c r="AE394" s="7"/>
      <c r="AF394" s="56"/>
      <c r="AI394" s="7"/>
      <c r="AJ394" s="56"/>
      <c r="AK394" s="7"/>
      <c r="AL394" s="7"/>
      <c r="AM394"/>
      <c r="AN394"/>
      <c r="AS394"/>
      <c r="AT394"/>
      <c r="AU394"/>
      <c r="AV394"/>
      <c r="BK394"/>
      <c r="BL394"/>
      <c r="BM394"/>
      <c r="BN394"/>
    </row>
    <row r="395" spans="1:66" x14ac:dyDescent="0.3">
      <c r="A395">
        <v>14162200</v>
      </c>
      <c r="B395">
        <v>23773405</v>
      </c>
      <c r="C395" t="s">
        <v>6</v>
      </c>
      <c r="D395" t="s">
        <v>65</v>
      </c>
      <c r="G395" s="7">
        <v>-5.95</v>
      </c>
      <c r="H395" s="7" t="str">
        <f t="shared" si="897"/>
        <v>NS</v>
      </c>
      <c r="I395" s="7"/>
      <c r="J395" s="7"/>
      <c r="K395" s="7"/>
      <c r="L395" s="56">
        <v>-0.44</v>
      </c>
      <c r="M395" s="7" t="str">
        <f t="shared" si="898"/>
        <v>NS</v>
      </c>
      <c r="N395" s="7"/>
      <c r="O395" s="7"/>
      <c r="P395" s="7"/>
      <c r="Q395" s="7">
        <v>1.246</v>
      </c>
      <c r="R395" s="7" t="str">
        <f t="shared" si="899"/>
        <v>NS</v>
      </c>
      <c r="S395" s="7"/>
      <c r="T395" s="7"/>
      <c r="U395" s="7"/>
      <c r="V395" s="7">
        <v>0.64600000000000002</v>
      </c>
      <c r="W395" s="7" t="str">
        <f t="shared" si="900"/>
        <v>S</v>
      </c>
      <c r="AA395" s="7"/>
      <c r="AB395" s="56"/>
      <c r="AC395" s="7"/>
      <c r="AD395" s="7"/>
      <c r="AE395" s="7"/>
      <c r="AF395" s="56"/>
      <c r="AI395" s="7"/>
      <c r="AJ395" s="56"/>
      <c r="AK395" s="7"/>
      <c r="AL395" s="7"/>
      <c r="AM395"/>
      <c r="AN395"/>
      <c r="AS395"/>
      <c r="AT395"/>
      <c r="AU395"/>
      <c r="AV395"/>
      <c r="BK395"/>
      <c r="BL395"/>
      <c r="BM395"/>
      <c r="BN395"/>
    </row>
    <row r="396" spans="1:66" s="50" customFormat="1" x14ac:dyDescent="0.3">
      <c r="A396" s="50">
        <v>14162200</v>
      </c>
      <c r="B396" s="50">
        <v>23773405</v>
      </c>
      <c r="C396" s="50" t="s">
        <v>6</v>
      </c>
      <c r="D396" s="50" t="s">
        <v>66</v>
      </c>
      <c r="F396" s="59">
        <v>0.09</v>
      </c>
      <c r="G396" s="51">
        <v>0.51700000000000002</v>
      </c>
      <c r="H396" s="51" t="str">
        <f t="shared" si="897"/>
        <v>S</v>
      </c>
      <c r="I396" s="51"/>
      <c r="J396" s="51"/>
      <c r="K396" s="51"/>
      <c r="L396" s="52">
        <v>-1.0999999999999999E-2</v>
      </c>
      <c r="M396" s="51" t="str">
        <f t="shared" si="898"/>
        <v>VG</v>
      </c>
      <c r="N396" s="51"/>
      <c r="O396" s="51"/>
      <c r="P396" s="51"/>
      <c r="Q396" s="51">
        <v>0.69399999999999995</v>
      </c>
      <c r="R396" s="51" t="str">
        <f t="shared" si="899"/>
        <v>S</v>
      </c>
      <c r="S396" s="51"/>
      <c r="T396" s="51"/>
      <c r="U396" s="51"/>
      <c r="V396" s="51">
        <v>0.61699999999999999</v>
      </c>
      <c r="W396" s="51" t="str">
        <f t="shared" si="900"/>
        <v>S</v>
      </c>
      <c r="X396" s="51"/>
      <c r="Y396" s="51"/>
      <c r="Z396" s="51"/>
      <c r="AA396" s="51"/>
      <c r="AB396" s="52"/>
      <c r="AC396" s="51"/>
      <c r="AD396" s="51"/>
      <c r="AE396" s="51"/>
      <c r="AF396" s="52"/>
      <c r="AG396" s="51"/>
      <c r="AH396" s="51"/>
      <c r="AI396" s="51"/>
      <c r="AJ396" s="52"/>
      <c r="AK396" s="51"/>
      <c r="AL396" s="51"/>
    </row>
    <row r="397" spans="1:66" s="50" customFormat="1" x14ac:dyDescent="0.3">
      <c r="A397" s="50">
        <v>14162200</v>
      </c>
      <c r="B397" s="50">
        <v>23773405</v>
      </c>
      <c r="C397" s="50" t="s">
        <v>6</v>
      </c>
      <c r="D397" s="50" t="s">
        <v>69</v>
      </c>
      <c r="F397" s="59">
        <v>0.09</v>
      </c>
      <c r="G397" s="51">
        <v>0.51700000000000002</v>
      </c>
      <c r="H397" s="51" t="str">
        <f t="shared" si="897"/>
        <v>S</v>
      </c>
      <c r="I397" s="51"/>
      <c r="J397" s="51"/>
      <c r="K397" s="51"/>
      <c r="L397" s="52">
        <v>-1.0999999999999999E-2</v>
      </c>
      <c r="M397" s="51" t="str">
        <f t="shared" si="898"/>
        <v>VG</v>
      </c>
      <c r="N397" s="51"/>
      <c r="O397" s="51"/>
      <c r="P397" s="51"/>
      <c r="Q397" s="51">
        <v>0.69399999999999995</v>
      </c>
      <c r="R397" s="51" t="str">
        <f t="shared" si="899"/>
        <v>S</v>
      </c>
      <c r="S397" s="51"/>
      <c r="T397" s="51"/>
      <c r="U397" s="51"/>
      <c r="V397" s="51">
        <v>0.61599999999999999</v>
      </c>
      <c r="W397" s="51" t="str">
        <f t="shared" si="900"/>
        <v>S</v>
      </c>
      <c r="X397" s="51"/>
      <c r="Y397" s="51"/>
      <c r="Z397" s="51"/>
      <c r="AA397" s="51"/>
      <c r="AB397" s="52"/>
      <c r="AC397" s="51"/>
      <c r="AD397" s="51"/>
      <c r="AE397" s="51"/>
      <c r="AF397" s="52"/>
      <c r="AG397" s="51"/>
      <c r="AH397" s="51"/>
      <c r="AI397" s="51"/>
      <c r="AJ397" s="52"/>
      <c r="AK397" s="51"/>
      <c r="AL397" s="51"/>
    </row>
    <row r="398" spans="1:66" s="57" customFormat="1" x14ac:dyDescent="0.3">
      <c r="A398" s="57">
        <v>14162200</v>
      </c>
      <c r="B398" s="57">
        <v>23773405</v>
      </c>
      <c r="C398" s="57" t="s">
        <v>6</v>
      </c>
      <c r="D398" s="57" t="s">
        <v>70</v>
      </c>
      <c r="F398" s="58">
        <v>1.25</v>
      </c>
      <c r="G398" s="5">
        <v>0.17799999999999999</v>
      </c>
      <c r="H398" s="5" t="str">
        <f t="shared" si="897"/>
        <v>NS</v>
      </c>
      <c r="I398" s="5"/>
      <c r="J398" s="5"/>
      <c r="K398" s="5"/>
      <c r="L398" s="17">
        <v>-0.13</v>
      </c>
      <c r="M398" s="5" t="str">
        <f t="shared" si="898"/>
        <v>S</v>
      </c>
      <c r="N398" s="5"/>
      <c r="O398" s="5"/>
      <c r="P398" s="5"/>
      <c r="Q398" s="5">
        <v>0.85399999999999998</v>
      </c>
      <c r="R398" s="5" t="str">
        <f t="shared" si="899"/>
        <v>NS</v>
      </c>
      <c r="S398" s="5"/>
      <c r="T398" s="5"/>
      <c r="U398" s="5"/>
      <c r="V398" s="5">
        <v>0.61599999999999999</v>
      </c>
      <c r="W398" s="5" t="str">
        <f t="shared" si="900"/>
        <v>S</v>
      </c>
      <c r="X398" s="5"/>
      <c r="Y398" s="5"/>
      <c r="Z398" s="5"/>
      <c r="AA398" s="5"/>
      <c r="AB398" s="17"/>
      <c r="AC398" s="5"/>
      <c r="AD398" s="5"/>
      <c r="AE398" s="5"/>
      <c r="AF398" s="17"/>
      <c r="AG398" s="5"/>
      <c r="AH398" s="5"/>
      <c r="AI398" s="5"/>
      <c r="AJ398" s="17"/>
      <c r="AK398" s="5"/>
      <c r="AL398" s="5"/>
    </row>
    <row r="399" spans="1:66" s="50" customFormat="1" x14ac:dyDescent="0.3">
      <c r="A399" s="50">
        <v>14162200</v>
      </c>
      <c r="B399" s="50">
        <v>23773405</v>
      </c>
      <c r="C399" s="50" t="s">
        <v>6</v>
      </c>
      <c r="D399" s="50" t="s">
        <v>77</v>
      </c>
      <c r="F399" s="59">
        <v>2</v>
      </c>
      <c r="G399" s="51">
        <v>0.51200000000000001</v>
      </c>
      <c r="H399" s="51" t="str">
        <f t="shared" si="897"/>
        <v>S</v>
      </c>
      <c r="I399" s="51"/>
      <c r="J399" s="51"/>
      <c r="K399" s="51"/>
      <c r="L399" s="52">
        <v>-6.0000000000000001E-3</v>
      </c>
      <c r="M399" s="51" t="str">
        <f t="shared" si="898"/>
        <v>VG</v>
      </c>
      <c r="N399" s="51"/>
      <c r="O399" s="51"/>
      <c r="P399" s="51"/>
      <c r="Q399" s="61">
        <v>0.70199999999999996</v>
      </c>
      <c r="R399" s="51" t="str">
        <f t="shared" si="899"/>
        <v>NS</v>
      </c>
      <c r="S399" s="51"/>
      <c r="T399" s="51"/>
      <c r="U399" s="51"/>
      <c r="V399" s="51">
        <v>0.58899999999999997</v>
      </c>
      <c r="W399" s="51" t="str">
        <f t="shared" si="900"/>
        <v>NS</v>
      </c>
      <c r="X399" s="51"/>
      <c r="Y399" s="51"/>
      <c r="Z399" s="51"/>
      <c r="AA399" s="51"/>
      <c r="AB399" s="52"/>
      <c r="AC399" s="51"/>
      <c r="AD399" s="51"/>
      <c r="AE399" s="51"/>
      <c r="AF399" s="52"/>
      <c r="AG399" s="51"/>
      <c r="AH399" s="51"/>
      <c r="AI399" s="51"/>
      <c r="AJ399" s="52"/>
      <c r="AK399" s="51"/>
      <c r="AL399" s="51"/>
    </row>
    <row r="400" spans="1:66" s="50" customFormat="1" x14ac:dyDescent="0.3">
      <c r="A400" s="50">
        <v>14162200</v>
      </c>
      <c r="B400" s="50">
        <v>23773405</v>
      </c>
      <c r="C400" s="50" t="s">
        <v>6</v>
      </c>
      <c r="D400" s="62" t="s">
        <v>78</v>
      </c>
      <c r="E400" s="62"/>
      <c r="F400" s="59">
        <v>2</v>
      </c>
      <c r="G400" s="51">
        <v>0.53</v>
      </c>
      <c r="H400" s="51" t="str">
        <f t="shared" si="897"/>
        <v>S</v>
      </c>
      <c r="I400" s="51"/>
      <c r="J400" s="51"/>
      <c r="K400" s="51"/>
      <c r="L400" s="52">
        <v>1.2E-2</v>
      </c>
      <c r="M400" s="51" t="str">
        <f t="shared" si="898"/>
        <v>VG</v>
      </c>
      <c r="N400" s="51"/>
      <c r="O400" s="51"/>
      <c r="P400" s="51"/>
      <c r="Q400" s="51">
        <v>0.69</v>
      </c>
      <c r="R400" s="51" t="str">
        <f t="shared" si="899"/>
        <v>S</v>
      </c>
      <c r="S400" s="51"/>
      <c r="T400" s="51"/>
      <c r="U400" s="51"/>
      <c r="V400" s="51">
        <v>0.6</v>
      </c>
      <c r="W400" s="51" t="str">
        <f t="shared" si="900"/>
        <v>NS</v>
      </c>
      <c r="X400" s="51"/>
      <c r="Y400" s="51"/>
      <c r="Z400" s="51"/>
      <c r="AA400" s="51"/>
      <c r="AB400" s="52"/>
      <c r="AC400" s="51"/>
      <c r="AD400" s="51"/>
      <c r="AE400" s="51"/>
      <c r="AF400" s="52"/>
      <c r="AG400" s="51"/>
      <c r="AH400" s="51"/>
      <c r="AI400" s="51"/>
      <c r="AJ400" s="52"/>
      <c r="AK400" s="51"/>
      <c r="AL400" s="51"/>
    </row>
    <row r="401" spans="1:38" s="50" customFormat="1" x14ac:dyDescent="0.3">
      <c r="A401" s="50">
        <v>14162200</v>
      </c>
      <c r="B401" s="50">
        <v>23773405</v>
      </c>
      <c r="C401" s="50" t="s">
        <v>6</v>
      </c>
      <c r="D401" s="62" t="s">
        <v>80</v>
      </c>
      <c r="E401" s="62"/>
      <c r="F401" s="59">
        <v>1.8</v>
      </c>
      <c r="G401" s="51">
        <v>0.54</v>
      </c>
      <c r="H401" s="51" t="str">
        <f t="shared" si="897"/>
        <v>S</v>
      </c>
      <c r="I401" s="51"/>
      <c r="J401" s="51"/>
      <c r="K401" s="51"/>
      <c r="L401" s="52">
        <v>0.13300000000000001</v>
      </c>
      <c r="M401" s="51" t="str">
        <f t="shared" si="898"/>
        <v>S</v>
      </c>
      <c r="N401" s="51"/>
      <c r="O401" s="51"/>
      <c r="P401" s="51"/>
      <c r="Q401" s="51">
        <v>0.65</v>
      </c>
      <c r="R401" s="51" t="str">
        <f t="shared" si="899"/>
        <v>S</v>
      </c>
      <c r="S401" s="51"/>
      <c r="T401" s="51"/>
      <c r="U401" s="51"/>
      <c r="V401" s="51">
        <v>0.63</v>
      </c>
      <c r="W401" s="51" t="str">
        <f t="shared" si="900"/>
        <v>S</v>
      </c>
      <c r="X401" s="51"/>
      <c r="Y401" s="51"/>
      <c r="Z401" s="51"/>
      <c r="AA401" s="51"/>
      <c r="AB401" s="52"/>
      <c r="AC401" s="51"/>
      <c r="AD401" s="51"/>
      <c r="AE401" s="51"/>
      <c r="AF401" s="52"/>
      <c r="AG401" s="51"/>
      <c r="AH401" s="51"/>
      <c r="AI401" s="51"/>
      <c r="AJ401" s="52"/>
      <c r="AK401" s="51"/>
      <c r="AL401" s="51"/>
    </row>
    <row r="402" spans="1:38" s="57" customFormat="1" x14ac:dyDescent="0.3">
      <c r="A402" s="57">
        <v>14162200</v>
      </c>
      <c r="B402" s="57">
        <v>23773405</v>
      </c>
      <c r="C402" s="57" t="s">
        <v>6</v>
      </c>
      <c r="D402" s="82" t="s">
        <v>81</v>
      </c>
      <c r="E402" s="82"/>
      <c r="F402" s="58">
        <v>2.2999999999999998</v>
      </c>
      <c r="G402" s="5">
        <v>0.23</v>
      </c>
      <c r="H402" s="5" t="str">
        <f t="shared" si="897"/>
        <v>NS</v>
      </c>
      <c r="I402" s="5"/>
      <c r="J402" s="5"/>
      <c r="K402" s="5"/>
      <c r="L402" s="17">
        <v>0.35799999999999998</v>
      </c>
      <c r="M402" s="5" t="str">
        <f t="shared" si="898"/>
        <v>NS</v>
      </c>
      <c r="N402" s="5"/>
      <c r="O402" s="5"/>
      <c r="P402" s="5"/>
      <c r="Q402" s="5">
        <v>0.74</v>
      </c>
      <c r="R402" s="5" t="str">
        <f t="shared" si="899"/>
        <v>NS</v>
      </c>
      <c r="S402" s="5"/>
      <c r="T402" s="5"/>
      <c r="U402" s="5"/>
      <c r="V402" s="5">
        <v>0.63</v>
      </c>
      <c r="W402" s="5" t="str">
        <f t="shared" si="900"/>
        <v>S</v>
      </c>
      <c r="X402" s="5"/>
      <c r="Y402" s="5"/>
      <c r="Z402" s="5"/>
      <c r="AA402" s="5"/>
      <c r="AB402" s="17"/>
      <c r="AC402" s="5"/>
      <c r="AD402" s="5"/>
      <c r="AE402" s="5"/>
      <c r="AF402" s="17"/>
      <c r="AG402" s="5"/>
      <c r="AH402" s="5"/>
      <c r="AI402" s="5"/>
      <c r="AJ402" s="17"/>
      <c r="AK402" s="5"/>
      <c r="AL402" s="5"/>
    </row>
    <row r="403" spans="1:38" s="57" customFormat="1" x14ac:dyDescent="0.3">
      <c r="A403" s="57">
        <v>14162200</v>
      </c>
      <c r="B403" s="57">
        <v>23773405</v>
      </c>
      <c r="C403" s="57" t="s">
        <v>6</v>
      </c>
      <c r="D403" s="82" t="s">
        <v>89</v>
      </c>
      <c r="E403" s="82"/>
      <c r="F403" s="58">
        <v>2.4</v>
      </c>
      <c r="G403" s="5">
        <v>0.21</v>
      </c>
      <c r="H403" s="5" t="str">
        <f t="shared" si="897"/>
        <v>NS</v>
      </c>
      <c r="I403" s="5"/>
      <c r="J403" s="5"/>
      <c r="K403" s="5"/>
      <c r="L403" s="17">
        <v>0.37</v>
      </c>
      <c r="M403" s="5" t="str">
        <f t="shared" si="898"/>
        <v>NS</v>
      </c>
      <c r="N403" s="5"/>
      <c r="O403" s="5"/>
      <c r="P403" s="5"/>
      <c r="Q403" s="5">
        <v>0.63</v>
      </c>
      <c r="R403" s="5" t="str">
        <f t="shared" si="899"/>
        <v>S</v>
      </c>
      <c r="S403" s="5"/>
      <c r="T403" s="5"/>
      <c r="U403" s="5"/>
      <c r="V403" s="5">
        <v>0.63</v>
      </c>
      <c r="W403" s="5" t="str">
        <f t="shared" si="900"/>
        <v>S</v>
      </c>
      <c r="X403" s="5"/>
      <c r="Y403" s="5"/>
      <c r="Z403" s="5"/>
      <c r="AA403" s="5"/>
      <c r="AB403" s="17"/>
      <c r="AC403" s="5"/>
      <c r="AD403" s="5"/>
      <c r="AE403" s="5"/>
      <c r="AF403" s="17"/>
      <c r="AG403" s="5"/>
      <c r="AH403" s="5"/>
      <c r="AI403" s="5"/>
      <c r="AJ403" s="17"/>
      <c r="AK403" s="5"/>
      <c r="AL403" s="5"/>
    </row>
    <row r="404" spans="1:38" s="57" customFormat="1" x14ac:dyDescent="0.3">
      <c r="A404" s="57">
        <v>14162200</v>
      </c>
      <c r="B404" s="57">
        <v>23773405</v>
      </c>
      <c r="C404" s="57" t="s">
        <v>6</v>
      </c>
      <c r="D404" s="82" t="s">
        <v>105</v>
      </c>
      <c r="E404" s="82" t="s">
        <v>101</v>
      </c>
      <c r="F404" s="58">
        <v>1.8</v>
      </c>
      <c r="G404" s="5">
        <v>0.56999999999999995</v>
      </c>
      <c r="H404" s="5" t="str">
        <f t="shared" si="897"/>
        <v>S</v>
      </c>
      <c r="I404" s="5"/>
      <c r="J404" s="5"/>
      <c r="K404" s="5"/>
      <c r="L404" s="17">
        <v>0.13700000000000001</v>
      </c>
      <c r="M404" s="5" t="str">
        <f t="shared" si="898"/>
        <v>S</v>
      </c>
      <c r="N404" s="5"/>
      <c r="O404" s="5"/>
      <c r="P404" s="5"/>
      <c r="Q404" s="5">
        <v>0.63</v>
      </c>
      <c r="R404" s="5" t="str">
        <f t="shared" si="899"/>
        <v>S</v>
      </c>
      <c r="S404" s="5"/>
      <c r="T404" s="5"/>
      <c r="U404" s="5"/>
      <c r="V404" s="5">
        <v>0.65</v>
      </c>
      <c r="W404" s="5" t="str">
        <f t="shared" si="900"/>
        <v>S</v>
      </c>
      <c r="X404" s="5"/>
      <c r="Y404" s="5"/>
      <c r="Z404" s="5"/>
      <c r="AA404" s="5"/>
      <c r="AB404" s="17"/>
      <c r="AC404" s="5"/>
      <c r="AD404" s="5"/>
      <c r="AE404" s="5"/>
      <c r="AF404" s="17"/>
      <c r="AG404" s="5"/>
      <c r="AH404" s="5"/>
      <c r="AI404" s="5"/>
      <c r="AJ404" s="17"/>
      <c r="AK404" s="5"/>
      <c r="AL404" s="5"/>
    </row>
    <row r="405" spans="1:38" s="34" customFormat="1" x14ac:dyDescent="0.3">
      <c r="A405" s="34">
        <v>14162200</v>
      </c>
      <c r="B405" s="34">
        <v>23773405</v>
      </c>
      <c r="C405" s="34" t="s">
        <v>6</v>
      </c>
      <c r="D405" s="84" t="s">
        <v>110</v>
      </c>
      <c r="E405" s="84" t="s">
        <v>113</v>
      </c>
      <c r="F405" s="80">
        <v>1.8</v>
      </c>
      <c r="G405" s="36">
        <v>0.56000000000000005</v>
      </c>
      <c r="H405" s="36" t="str">
        <f t="shared" si="897"/>
        <v>S</v>
      </c>
      <c r="I405" s="36"/>
      <c r="J405" s="36"/>
      <c r="K405" s="36"/>
      <c r="L405" s="37">
        <v>0.13600000000000001</v>
      </c>
      <c r="M405" s="36" t="str">
        <f t="shared" si="898"/>
        <v>S</v>
      </c>
      <c r="N405" s="36"/>
      <c r="O405" s="36"/>
      <c r="P405" s="36"/>
      <c r="Q405" s="36">
        <v>0.64</v>
      </c>
      <c r="R405" s="36" t="str">
        <f t="shared" si="899"/>
        <v>S</v>
      </c>
      <c r="S405" s="36"/>
      <c r="T405" s="36"/>
      <c r="U405" s="36"/>
      <c r="V405" s="36">
        <v>0.64</v>
      </c>
      <c r="W405" s="36" t="str">
        <f t="shared" si="900"/>
        <v>S</v>
      </c>
      <c r="X405" s="36"/>
      <c r="Y405" s="36"/>
      <c r="Z405" s="36"/>
      <c r="AA405" s="36"/>
      <c r="AB405" s="37"/>
      <c r="AC405" s="36"/>
      <c r="AD405" s="36"/>
      <c r="AE405" s="36"/>
      <c r="AF405" s="37"/>
      <c r="AG405" s="36"/>
      <c r="AH405" s="36"/>
      <c r="AI405" s="36"/>
      <c r="AJ405" s="37"/>
      <c r="AK405" s="36"/>
      <c r="AL405" s="36"/>
    </row>
    <row r="406" spans="1:38" s="19" customFormat="1" x14ac:dyDescent="0.3">
      <c r="A406" s="19">
        <v>14162200</v>
      </c>
      <c r="B406" s="19">
        <v>23773405</v>
      </c>
      <c r="C406" s="19" t="s">
        <v>6</v>
      </c>
      <c r="D406" s="96" t="s">
        <v>121</v>
      </c>
      <c r="E406" s="96" t="s">
        <v>123</v>
      </c>
      <c r="F406" s="88">
        <v>2.6</v>
      </c>
      <c r="G406" s="13">
        <v>-0.06</v>
      </c>
      <c r="H406" s="13" t="str">
        <f t="shared" si="897"/>
        <v>NS</v>
      </c>
      <c r="I406" s="13"/>
      <c r="J406" s="13"/>
      <c r="K406" s="13"/>
      <c r="L406" s="14">
        <v>0.44600000000000001</v>
      </c>
      <c r="M406" s="13" t="str">
        <f t="shared" si="898"/>
        <v>NS</v>
      </c>
      <c r="N406" s="13"/>
      <c r="O406" s="13"/>
      <c r="P406" s="13"/>
      <c r="Q406" s="13">
        <v>0.83</v>
      </c>
      <c r="R406" s="13" t="str">
        <f t="shared" si="899"/>
        <v>NS</v>
      </c>
      <c r="S406" s="13"/>
      <c r="T406" s="13"/>
      <c r="U406" s="13"/>
      <c r="V406" s="13">
        <v>0.56000000000000005</v>
      </c>
      <c r="W406" s="13" t="str">
        <f t="shared" si="900"/>
        <v>NS</v>
      </c>
      <c r="X406" s="13"/>
      <c r="Y406" s="13"/>
      <c r="Z406" s="13"/>
      <c r="AA406" s="13"/>
      <c r="AB406" s="14"/>
      <c r="AC406" s="13"/>
      <c r="AD406" s="13"/>
      <c r="AE406" s="13"/>
      <c r="AF406" s="14"/>
      <c r="AG406" s="13"/>
      <c r="AH406" s="13"/>
      <c r="AI406" s="13"/>
      <c r="AJ406" s="14"/>
      <c r="AK406" s="13"/>
      <c r="AL406" s="13"/>
    </row>
    <row r="407" spans="1:38" s="19" customFormat="1" x14ac:dyDescent="0.3">
      <c r="A407" s="19">
        <v>14162200</v>
      </c>
      <c r="B407" s="19">
        <v>23773405</v>
      </c>
      <c r="C407" s="19" t="s">
        <v>6</v>
      </c>
      <c r="D407" s="96" t="s">
        <v>133</v>
      </c>
      <c r="E407" s="96" t="s">
        <v>134</v>
      </c>
      <c r="F407" s="88">
        <v>2.2000000000000002</v>
      </c>
      <c r="G407" s="13">
        <v>0.18</v>
      </c>
      <c r="H407" s="13" t="str">
        <f t="shared" si="897"/>
        <v>NS</v>
      </c>
      <c r="I407" s="13"/>
      <c r="J407" s="13"/>
      <c r="K407" s="13"/>
      <c r="L407" s="14">
        <v>0.35399999999999998</v>
      </c>
      <c r="M407" s="13" t="str">
        <f t="shared" si="898"/>
        <v>NS</v>
      </c>
      <c r="N407" s="13"/>
      <c r="O407" s="13"/>
      <c r="P407" s="13"/>
      <c r="Q407" s="13">
        <v>0.77</v>
      </c>
      <c r="R407" s="13" t="str">
        <f t="shared" si="899"/>
        <v>NS</v>
      </c>
      <c r="S407" s="13"/>
      <c r="T407" s="13"/>
      <c r="U407" s="13"/>
      <c r="V407" s="13">
        <v>0.62</v>
      </c>
      <c r="W407" s="13" t="str">
        <f t="shared" si="900"/>
        <v>S</v>
      </c>
      <c r="X407" s="13"/>
      <c r="Y407" s="13"/>
      <c r="Z407" s="13"/>
      <c r="AA407" s="13"/>
      <c r="AB407" s="14"/>
      <c r="AC407" s="13"/>
      <c r="AD407" s="13"/>
      <c r="AE407" s="13"/>
      <c r="AF407" s="14"/>
      <c r="AG407" s="13"/>
      <c r="AH407" s="13"/>
      <c r="AI407" s="13"/>
      <c r="AJ407" s="14"/>
      <c r="AK407" s="13"/>
      <c r="AL407" s="13"/>
    </row>
    <row r="408" spans="1:38" s="57" customFormat="1" x14ac:dyDescent="0.3">
      <c r="A408" s="57">
        <v>14162200</v>
      </c>
      <c r="B408" s="57">
        <v>23773405</v>
      </c>
      <c r="C408" s="57" t="s">
        <v>6</v>
      </c>
      <c r="D408" s="82" t="s">
        <v>144</v>
      </c>
      <c r="E408" s="82" t="s">
        <v>146</v>
      </c>
      <c r="F408" s="58">
        <v>2.2000000000000002</v>
      </c>
      <c r="G408" s="5">
        <v>0.18</v>
      </c>
      <c r="H408" s="5" t="str">
        <f t="shared" si="897"/>
        <v>NS</v>
      </c>
      <c r="I408" s="5"/>
      <c r="J408" s="5"/>
      <c r="K408" s="5"/>
      <c r="L408" s="17">
        <v>0.35199999999999998</v>
      </c>
      <c r="M408" s="5" t="str">
        <f t="shared" si="898"/>
        <v>NS</v>
      </c>
      <c r="N408" s="5"/>
      <c r="O408" s="5"/>
      <c r="P408" s="5"/>
      <c r="Q408" s="5">
        <v>0.77</v>
      </c>
      <c r="R408" s="5" t="str">
        <f t="shared" si="899"/>
        <v>NS</v>
      </c>
      <c r="S408" s="5"/>
      <c r="T408" s="5"/>
      <c r="U408" s="5"/>
      <c r="V408" s="5">
        <v>0.62</v>
      </c>
      <c r="W408" s="5" t="str">
        <f t="shared" si="900"/>
        <v>S</v>
      </c>
      <c r="X408" s="5"/>
      <c r="Y408" s="5"/>
      <c r="Z408" s="5"/>
      <c r="AA408" s="5"/>
      <c r="AB408" s="17"/>
      <c r="AC408" s="5"/>
      <c r="AD408" s="5"/>
      <c r="AE408" s="5"/>
      <c r="AF408" s="17"/>
      <c r="AG408" s="5"/>
      <c r="AH408" s="5"/>
      <c r="AI408" s="5"/>
      <c r="AJ408" s="17"/>
      <c r="AK408" s="5"/>
      <c r="AL408" s="5"/>
    </row>
    <row r="409" spans="1:38" s="34" customFormat="1" x14ac:dyDescent="0.3">
      <c r="A409" s="34">
        <v>14162200</v>
      </c>
      <c r="B409" s="34">
        <v>23773405</v>
      </c>
      <c r="C409" s="34" t="s">
        <v>6</v>
      </c>
      <c r="D409" s="84" t="s">
        <v>147</v>
      </c>
      <c r="E409" s="84" t="s">
        <v>124</v>
      </c>
      <c r="F409" s="80">
        <v>1.6</v>
      </c>
      <c r="G409" s="36">
        <v>0.54</v>
      </c>
      <c r="H409" s="36" t="str">
        <f t="shared" si="897"/>
        <v>S</v>
      </c>
      <c r="I409" s="36"/>
      <c r="J409" s="36"/>
      <c r="K409" s="36"/>
      <c r="L409" s="37">
        <v>4.2999999999999997E-2</v>
      </c>
      <c r="M409" s="36" t="str">
        <f t="shared" si="898"/>
        <v>VG</v>
      </c>
      <c r="N409" s="36"/>
      <c r="O409" s="36"/>
      <c r="P409" s="36"/>
      <c r="Q409" s="36">
        <v>0.67</v>
      </c>
      <c r="R409" s="36" t="str">
        <f t="shared" si="899"/>
        <v>S</v>
      </c>
      <c r="S409" s="36"/>
      <c r="T409" s="36"/>
      <c r="U409" s="36"/>
      <c r="V409" s="36">
        <v>0.60199999999999998</v>
      </c>
      <c r="W409" s="36" t="str">
        <f t="shared" si="900"/>
        <v>S</v>
      </c>
      <c r="X409" s="36"/>
      <c r="Y409" s="36"/>
      <c r="Z409" s="36"/>
      <c r="AA409" s="36"/>
      <c r="AB409" s="37"/>
      <c r="AC409" s="36"/>
      <c r="AD409" s="36"/>
      <c r="AE409" s="36"/>
      <c r="AF409" s="37"/>
      <c r="AG409" s="36"/>
      <c r="AH409" s="36"/>
      <c r="AI409" s="36"/>
      <c r="AJ409" s="37"/>
      <c r="AK409" s="36"/>
      <c r="AL409" s="36"/>
    </row>
    <row r="410" spans="1:38" s="34" customFormat="1" x14ac:dyDescent="0.3">
      <c r="A410" s="34">
        <v>14162200</v>
      </c>
      <c r="B410" s="34">
        <v>23773405</v>
      </c>
      <c r="C410" s="34" t="s">
        <v>6</v>
      </c>
      <c r="D410" s="84" t="s">
        <v>207</v>
      </c>
      <c r="E410" s="84" t="s">
        <v>209</v>
      </c>
      <c r="F410" s="80">
        <v>1.6</v>
      </c>
      <c r="G410" s="36">
        <v>0.53</v>
      </c>
      <c r="H410" s="36" t="str">
        <f t="shared" si="897"/>
        <v>S</v>
      </c>
      <c r="I410" s="36"/>
      <c r="J410" s="36"/>
      <c r="K410" s="36"/>
      <c r="L410" s="37">
        <v>3.4000000000000002E-2</v>
      </c>
      <c r="M410" s="36" t="str">
        <f t="shared" si="898"/>
        <v>VG</v>
      </c>
      <c r="N410" s="36"/>
      <c r="O410" s="36"/>
      <c r="P410" s="36"/>
      <c r="Q410" s="36">
        <v>0.68</v>
      </c>
      <c r="R410" s="36" t="str">
        <f t="shared" si="899"/>
        <v>S</v>
      </c>
      <c r="S410" s="36"/>
      <c r="T410" s="36"/>
      <c r="U410" s="36"/>
      <c r="V410" s="36">
        <v>0.57499999999999996</v>
      </c>
      <c r="W410" s="36" t="str">
        <f t="shared" si="900"/>
        <v>NS</v>
      </c>
      <c r="X410" s="36"/>
      <c r="Y410" s="36"/>
      <c r="Z410" s="36"/>
      <c r="AA410" s="36"/>
      <c r="AB410" s="37"/>
      <c r="AC410" s="36"/>
      <c r="AD410" s="36"/>
      <c r="AE410" s="36"/>
      <c r="AF410" s="37"/>
      <c r="AG410" s="36"/>
      <c r="AH410" s="36"/>
      <c r="AI410" s="36"/>
      <c r="AJ410" s="37"/>
      <c r="AK410" s="36"/>
      <c r="AL410" s="36"/>
    </row>
    <row r="411" spans="1:38" s="34" customFormat="1" x14ac:dyDescent="0.3">
      <c r="A411" s="34">
        <v>14162200</v>
      </c>
      <c r="B411" s="34">
        <v>23773405</v>
      </c>
      <c r="C411" s="34" t="s">
        <v>6</v>
      </c>
      <c r="D411" s="84" t="s">
        <v>212</v>
      </c>
      <c r="E411" s="84" t="s">
        <v>209</v>
      </c>
      <c r="F411" s="80">
        <v>1.6</v>
      </c>
      <c r="G411" s="36">
        <v>0.53</v>
      </c>
      <c r="H411" s="36" t="str">
        <f t="shared" si="897"/>
        <v>S</v>
      </c>
      <c r="I411" s="36"/>
      <c r="J411" s="36"/>
      <c r="K411" s="36"/>
      <c r="L411" s="37">
        <v>3.3000000000000002E-2</v>
      </c>
      <c r="M411" s="36" t="str">
        <f t="shared" si="898"/>
        <v>VG</v>
      </c>
      <c r="N411" s="36"/>
      <c r="O411" s="36"/>
      <c r="P411" s="36"/>
      <c r="Q411" s="36">
        <v>0.68</v>
      </c>
      <c r="R411" s="36" t="str">
        <f t="shared" si="899"/>
        <v>S</v>
      </c>
      <c r="S411" s="36"/>
      <c r="T411" s="36"/>
      <c r="U411" s="36"/>
      <c r="V411" s="36">
        <v>0.56999999999999995</v>
      </c>
      <c r="W411" s="36" t="str">
        <f t="shared" si="900"/>
        <v>NS</v>
      </c>
      <c r="X411" s="36"/>
      <c r="Y411" s="36"/>
      <c r="Z411" s="36"/>
      <c r="AA411" s="36"/>
      <c r="AB411" s="37"/>
      <c r="AC411" s="36"/>
      <c r="AD411" s="36"/>
      <c r="AE411" s="36"/>
      <c r="AF411" s="37"/>
      <c r="AG411" s="36"/>
      <c r="AH411" s="36"/>
      <c r="AI411" s="36"/>
      <c r="AJ411" s="37"/>
      <c r="AK411" s="36"/>
      <c r="AL411" s="36"/>
    </row>
    <row r="412" spans="1:38" s="34" customFormat="1" x14ac:dyDescent="0.3">
      <c r="A412" s="34">
        <v>14162200</v>
      </c>
      <c r="B412" s="34">
        <v>23773405</v>
      </c>
      <c r="C412" s="34" t="s">
        <v>6</v>
      </c>
      <c r="D412" s="84" t="s">
        <v>338</v>
      </c>
      <c r="E412" s="84" t="s">
        <v>346</v>
      </c>
      <c r="F412" s="80">
        <v>1.4</v>
      </c>
      <c r="G412" s="36">
        <v>0.56100000000000005</v>
      </c>
      <c r="H412" s="36" t="str">
        <f t="shared" si="897"/>
        <v>S</v>
      </c>
      <c r="I412" s="36"/>
      <c r="J412" s="36"/>
      <c r="K412" s="36"/>
      <c r="L412" s="37">
        <v>4.3999999999999997E-2</v>
      </c>
      <c r="M412" s="36" t="str">
        <f t="shared" si="898"/>
        <v>VG</v>
      </c>
      <c r="N412" s="36"/>
      <c r="O412" s="36"/>
      <c r="P412" s="36"/>
      <c r="Q412" s="36">
        <v>0.66</v>
      </c>
      <c r="R412" s="36" t="str">
        <f t="shared" si="899"/>
        <v>S</v>
      </c>
      <c r="S412" s="36"/>
      <c r="T412" s="36"/>
      <c r="U412" s="36"/>
      <c r="V412" s="36">
        <v>0.58199999999999996</v>
      </c>
      <c r="W412" s="36" t="str">
        <f t="shared" si="900"/>
        <v>NS</v>
      </c>
      <c r="X412" s="36"/>
      <c r="Y412" s="36"/>
      <c r="Z412" s="36"/>
      <c r="AA412" s="36"/>
      <c r="AB412" s="37"/>
      <c r="AC412" s="36"/>
      <c r="AD412" s="36"/>
      <c r="AE412" s="36"/>
      <c r="AF412" s="37"/>
      <c r="AG412" s="36"/>
      <c r="AH412" s="36"/>
      <c r="AI412" s="36"/>
      <c r="AJ412" s="37"/>
      <c r="AK412" s="36"/>
      <c r="AL412" s="36"/>
    </row>
    <row r="413" spans="1:38" s="34" customFormat="1" x14ac:dyDescent="0.3">
      <c r="A413" s="34">
        <v>14162200</v>
      </c>
      <c r="B413" s="34">
        <v>23773405</v>
      </c>
      <c r="C413" s="34" t="s">
        <v>6</v>
      </c>
      <c r="D413" s="84" t="s">
        <v>322</v>
      </c>
      <c r="E413" s="84" t="s">
        <v>347</v>
      </c>
      <c r="F413" s="80">
        <v>1.6</v>
      </c>
      <c r="G413" s="36">
        <v>0.54</v>
      </c>
      <c r="H413" s="36" t="str">
        <f t="shared" si="897"/>
        <v>S</v>
      </c>
      <c r="I413" s="36"/>
      <c r="J413" s="36"/>
      <c r="K413" s="36"/>
      <c r="L413" s="37">
        <v>3.1E-2</v>
      </c>
      <c r="M413" s="36" t="str">
        <f t="shared" si="898"/>
        <v>VG</v>
      </c>
      <c r="N413" s="36"/>
      <c r="O413" s="36"/>
      <c r="P413" s="36"/>
      <c r="Q413" s="36">
        <v>0.68</v>
      </c>
      <c r="R413" s="36" t="str">
        <f t="shared" si="899"/>
        <v>S</v>
      </c>
      <c r="S413" s="36"/>
      <c r="T413" s="36"/>
      <c r="U413" s="36"/>
      <c r="V413" s="36">
        <v>0.57699999999999996</v>
      </c>
      <c r="W413" s="36" t="str">
        <f t="shared" si="900"/>
        <v>NS</v>
      </c>
      <c r="X413" s="36"/>
      <c r="Y413" s="36"/>
      <c r="Z413" s="36"/>
      <c r="AA413" s="36"/>
      <c r="AB413" s="37"/>
      <c r="AC413" s="36"/>
      <c r="AD413" s="36"/>
      <c r="AE413" s="36"/>
      <c r="AF413" s="37"/>
      <c r="AG413" s="36"/>
      <c r="AH413" s="36"/>
      <c r="AI413" s="36"/>
      <c r="AJ413" s="37"/>
      <c r="AK413" s="36"/>
      <c r="AL413" s="36"/>
    </row>
    <row r="414" spans="1:38" s="57" customFormat="1" x14ac:dyDescent="0.3">
      <c r="A414" s="57">
        <v>14162200</v>
      </c>
      <c r="B414" s="57">
        <v>23773405</v>
      </c>
      <c r="C414" s="57" t="s">
        <v>6</v>
      </c>
      <c r="D414" s="82" t="s">
        <v>508</v>
      </c>
      <c r="E414" s="82" t="s">
        <v>512</v>
      </c>
      <c r="F414" s="58">
        <v>1.7</v>
      </c>
      <c r="G414" s="5">
        <v>0.28999999999999998</v>
      </c>
      <c r="H414" s="5" t="str">
        <f t="shared" ref="H414" si="901">IF(G414&gt;0.8,"VG",IF(G414&gt;0.7,"G",IF(G414&gt;0.45,"S","NS")))</f>
        <v>NS</v>
      </c>
      <c r="I414" s="5"/>
      <c r="J414" s="5"/>
      <c r="K414" s="5"/>
      <c r="L414" s="17">
        <v>0.13300000000000001</v>
      </c>
      <c r="M414" s="5" t="str">
        <f t="shared" ref="M414" si="902">IF(ABS(L414)&lt;5%,"VG",IF(ABS(L414)&lt;10%,"G",IF(ABS(L414)&lt;15%,"S","NS")))</f>
        <v>S</v>
      </c>
      <c r="N414" s="5"/>
      <c r="O414" s="5"/>
      <c r="P414" s="5"/>
      <c r="Q414" s="5">
        <v>0.81</v>
      </c>
      <c r="R414" s="5" t="str">
        <f t="shared" ref="R414" si="903">IF(Q414&lt;=0.5,"VG",IF(Q414&lt;=0.6,"G",IF(Q414&lt;=0.7,"S","NS")))</f>
        <v>NS</v>
      </c>
      <c r="S414" s="5"/>
      <c r="T414" s="5"/>
      <c r="U414" s="5"/>
      <c r="V414" s="5">
        <v>0.41099999999999998</v>
      </c>
      <c r="W414" s="5" t="str">
        <f t="shared" ref="W414" si="904">IF(V414&gt;0.85,"VG",IF(V414&gt;0.75,"G",IF(V414&gt;0.6,"S","NS")))</f>
        <v>NS</v>
      </c>
      <c r="X414" s="5"/>
      <c r="Y414" s="5"/>
      <c r="Z414" s="5"/>
      <c r="AA414" s="5"/>
      <c r="AB414" s="17"/>
      <c r="AC414" s="5"/>
      <c r="AD414" s="5"/>
      <c r="AE414" s="5"/>
      <c r="AF414" s="17"/>
      <c r="AG414" s="5"/>
      <c r="AH414" s="5"/>
      <c r="AI414" s="5"/>
      <c r="AJ414" s="17"/>
      <c r="AK414" s="5"/>
      <c r="AL414" s="5"/>
    </row>
    <row r="415" spans="1:38" s="57" customFormat="1" x14ac:dyDescent="0.3">
      <c r="A415" s="57">
        <v>14162200</v>
      </c>
      <c r="B415" s="57">
        <v>23773405</v>
      </c>
      <c r="C415" s="57" t="s">
        <v>6</v>
      </c>
      <c r="D415" s="82" t="s">
        <v>518</v>
      </c>
      <c r="E415" s="82" t="s">
        <v>512</v>
      </c>
      <c r="F415" s="58">
        <v>1.7</v>
      </c>
      <c r="G415" s="5">
        <v>0.28999999999999998</v>
      </c>
      <c r="H415" s="5" t="str">
        <f t="shared" ref="H415" si="905">IF(G415&gt;0.8,"VG",IF(G415&gt;0.7,"G",IF(G415&gt;0.45,"S","NS")))</f>
        <v>NS</v>
      </c>
      <c r="I415" s="5"/>
      <c r="J415" s="5"/>
      <c r="K415" s="5"/>
      <c r="L415" s="17">
        <v>0.13300000000000001</v>
      </c>
      <c r="M415" s="5" t="str">
        <f t="shared" ref="M415" si="906">IF(ABS(L415)&lt;5%,"VG",IF(ABS(L415)&lt;10%,"G",IF(ABS(L415)&lt;15%,"S","NS")))</f>
        <v>S</v>
      </c>
      <c r="N415" s="5"/>
      <c r="O415" s="5"/>
      <c r="P415" s="5"/>
      <c r="Q415" s="5">
        <v>0.81</v>
      </c>
      <c r="R415" s="5" t="str">
        <f t="shared" ref="R415" si="907">IF(Q415&lt;=0.5,"VG",IF(Q415&lt;=0.6,"G",IF(Q415&lt;=0.7,"S","NS")))</f>
        <v>NS</v>
      </c>
      <c r="S415" s="5"/>
      <c r="T415" s="5"/>
      <c r="U415" s="5"/>
      <c r="V415" s="5">
        <v>0.41099999999999998</v>
      </c>
      <c r="W415" s="5" t="str">
        <f t="shared" ref="W415" si="908">IF(V415&gt;0.85,"VG",IF(V415&gt;0.75,"G",IF(V415&gt;0.6,"S","NS")))</f>
        <v>NS</v>
      </c>
      <c r="X415" s="5"/>
      <c r="Y415" s="5"/>
      <c r="Z415" s="5"/>
      <c r="AA415" s="5"/>
      <c r="AB415" s="17"/>
      <c r="AC415" s="5"/>
      <c r="AD415" s="5"/>
      <c r="AE415" s="5"/>
      <c r="AF415" s="17"/>
      <c r="AG415" s="5"/>
      <c r="AH415" s="5"/>
      <c r="AI415" s="5"/>
      <c r="AJ415" s="17"/>
      <c r="AK415" s="5"/>
      <c r="AL415" s="5"/>
    </row>
    <row r="416" spans="1:38" s="57" customFormat="1" x14ac:dyDescent="0.3">
      <c r="A416" s="57">
        <v>14162200</v>
      </c>
      <c r="B416" s="57">
        <v>23773405</v>
      </c>
      <c r="C416" s="57" t="s">
        <v>6</v>
      </c>
      <c r="D416" s="82" t="s">
        <v>521</v>
      </c>
      <c r="E416" s="82" t="s">
        <v>522</v>
      </c>
      <c r="F416" s="58">
        <v>1.7</v>
      </c>
      <c r="G416" s="5">
        <v>0.28000000000000003</v>
      </c>
      <c r="H416" s="5" t="str">
        <f t="shared" ref="H416" si="909">IF(G416&gt;0.8,"VG",IF(G416&gt;0.7,"G",IF(G416&gt;0.45,"S","NS")))</f>
        <v>NS</v>
      </c>
      <c r="I416" s="5"/>
      <c r="J416" s="5"/>
      <c r="K416" s="5"/>
      <c r="L416" s="17">
        <v>0.13450000000000001</v>
      </c>
      <c r="M416" s="5" t="str">
        <f t="shared" ref="M416" si="910">IF(ABS(L416)&lt;5%,"VG",IF(ABS(L416)&lt;10%,"G",IF(ABS(L416)&lt;15%,"S","NS")))</f>
        <v>S</v>
      </c>
      <c r="N416" s="5"/>
      <c r="O416" s="5"/>
      <c r="P416" s="5"/>
      <c r="Q416" s="5">
        <v>0.82</v>
      </c>
      <c r="R416" s="5" t="str">
        <f t="shared" ref="R416" si="911">IF(Q416&lt;=0.5,"VG",IF(Q416&lt;=0.6,"G",IF(Q416&lt;=0.7,"S","NS")))</f>
        <v>NS</v>
      </c>
      <c r="S416" s="5"/>
      <c r="T416" s="5"/>
      <c r="U416" s="5"/>
      <c r="V416" s="5">
        <v>0.39700000000000002</v>
      </c>
      <c r="W416" s="5" t="str">
        <f t="shared" ref="W416" si="912">IF(V416&gt;0.85,"VG",IF(V416&gt;0.75,"G",IF(V416&gt;0.6,"S","NS")))</f>
        <v>NS</v>
      </c>
      <c r="X416" s="5"/>
      <c r="Y416" s="5"/>
      <c r="Z416" s="5"/>
      <c r="AA416" s="5"/>
      <c r="AB416" s="17"/>
      <c r="AC416" s="5"/>
      <c r="AD416" s="5"/>
      <c r="AE416" s="5"/>
      <c r="AF416" s="17"/>
      <c r="AG416" s="5"/>
      <c r="AH416" s="5"/>
      <c r="AI416" s="5"/>
      <c r="AJ416" s="17"/>
      <c r="AK416" s="5"/>
      <c r="AL416" s="5"/>
    </row>
    <row r="417" spans="1:66" s="34" customFormat="1" x14ac:dyDescent="0.3">
      <c r="A417" s="34">
        <v>14162200</v>
      </c>
      <c r="B417" s="34">
        <v>23773405</v>
      </c>
      <c r="C417" s="34" t="s">
        <v>6</v>
      </c>
      <c r="D417" s="84" t="s">
        <v>526</v>
      </c>
      <c r="E417" s="84" t="s">
        <v>528</v>
      </c>
      <c r="F417" s="80">
        <v>1.6</v>
      </c>
      <c r="G417" s="36">
        <v>0.52</v>
      </c>
      <c r="H417" s="36" t="str">
        <f t="shared" ref="H417" si="913">IF(G417&gt;0.8,"VG",IF(G417&gt;0.7,"G",IF(G417&gt;0.45,"S","NS")))</f>
        <v>S</v>
      </c>
      <c r="I417" s="36"/>
      <c r="J417" s="36"/>
      <c r="K417" s="36"/>
      <c r="L417" s="37">
        <v>3.9899999999999998E-2</v>
      </c>
      <c r="M417" s="36" t="str">
        <f t="shared" ref="M417" si="914">IF(ABS(L417)&lt;5%,"VG",IF(ABS(L417)&lt;10%,"G",IF(ABS(L417)&lt;15%,"S","NS")))</f>
        <v>VG</v>
      </c>
      <c r="N417" s="36"/>
      <c r="O417" s="36"/>
      <c r="P417" s="36"/>
      <c r="Q417" s="36">
        <v>0.69</v>
      </c>
      <c r="R417" s="36" t="str">
        <f t="shared" ref="R417" si="915">IF(Q417&lt;=0.5,"VG",IF(Q417&lt;=0.6,"G",IF(Q417&lt;=0.7,"S","NS")))</f>
        <v>S</v>
      </c>
      <c r="S417" s="36"/>
      <c r="T417" s="36"/>
      <c r="U417" s="36"/>
      <c r="V417" s="36">
        <v>0.56200000000000006</v>
      </c>
      <c r="W417" s="36" t="str">
        <f t="shared" ref="W417" si="916">IF(V417&gt;0.85,"VG",IF(V417&gt;0.75,"G",IF(V417&gt;0.6,"S","NS")))</f>
        <v>NS</v>
      </c>
      <c r="X417" s="36"/>
      <c r="Y417" s="36"/>
      <c r="Z417" s="36"/>
      <c r="AA417" s="36"/>
      <c r="AB417" s="37"/>
      <c r="AC417" s="36"/>
      <c r="AD417" s="36"/>
      <c r="AE417" s="36"/>
      <c r="AF417" s="37"/>
      <c r="AG417" s="36"/>
      <c r="AH417" s="36"/>
      <c r="AI417" s="36"/>
      <c r="AJ417" s="37"/>
      <c r="AK417" s="36"/>
      <c r="AL417" s="36"/>
    </row>
    <row r="418" spans="1:66" s="34" customFormat="1" x14ac:dyDescent="0.3">
      <c r="A418" s="34">
        <v>14162200</v>
      </c>
      <c r="B418" s="34">
        <v>23773405</v>
      </c>
      <c r="C418" s="34" t="s">
        <v>6</v>
      </c>
      <c r="D418" s="84" t="s">
        <v>531</v>
      </c>
      <c r="E418" s="84" t="s">
        <v>124</v>
      </c>
      <c r="F418" s="80">
        <v>1.6</v>
      </c>
      <c r="G418" s="36">
        <v>0.52</v>
      </c>
      <c r="H418" s="36" t="str">
        <f t="shared" ref="H418" si="917">IF(G418&gt;0.8,"VG",IF(G418&gt;0.7,"G",IF(G418&gt;0.45,"S","NS")))</f>
        <v>S</v>
      </c>
      <c r="I418" s="36"/>
      <c r="J418" s="36"/>
      <c r="K418" s="36"/>
      <c r="L418" s="37">
        <v>3.5400000000000001E-2</v>
      </c>
      <c r="M418" s="36" t="str">
        <f t="shared" ref="M418" si="918">IF(ABS(L418)&lt;5%,"VG",IF(ABS(L418)&lt;10%,"G",IF(ABS(L418)&lt;15%,"S","NS")))</f>
        <v>VG</v>
      </c>
      <c r="N418" s="36"/>
      <c r="O418" s="36"/>
      <c r="P418" s="36"/>
      <c r="Q418" s="36">
        <v>0.69</v>
      </c>
      <c r="R418" s="36" t="str">
        <f t="shared" ref="R418" si="919">IF(Q418&lt;=0.5,"VG",IF(Q418&lt;=0.6,"G",IF(Q418&lt;=0.7,"S","NS")))</f>
        <v>S</v>
      </c>
      <c r="S418" s="36"/>
      <c r="T418" s="36"/>
      <c r="U418" s="36"/>
      <c r="V418" s="36">
        <v>0.56699999999999995</v>
      </c>
      <c r="W418" s="36" t="str">
        <f t="shared" ref="W418" si="920">IF(V418&gt;0.85,"VG",IF(V418&gt;0.75,"G",IF(V418&gt;0.6,"S","NS")))</f>
        <v>NS</v>
      </c>
      <c r="X418" s="36"/>
      <c r="Y418" s="36"/>
      <c r="Z418" s="36"/>
      <c r="AA418" s="36"/>
      <c r="AB418" s="37"/>
      <c r="AC418" s="36"/>
      <c r="AD418" s="36"/>
      <c r="AE418" s="36"/>
      <c r="AF418" s="37"/>
      <c r="AG418" s="36"/>
      <c r="AH418" s="36"/>
      <c r="AI418" s="36"/>
      <c r="AJ418" s="37"/>
      <c r="AK418" s="36"/>
      <c r="AL418" s="36"/>
    </row>
    <row r="419" spans="1:66" s="34" customFormat="1" x14ac:dyDescent="0.3">
      <c r="A419" s="34">
        <v>14162200</v>
      </c>
      <c r="B419" s="34">
        <v>23773405</v>
      </c>
      <c r="C419" s="34" t="s">
        <v>6</v>
      </c>
      <c r="D419" s="84" t="s">
        <v>534</v>
      </c>
      <c r="E419" s="84" t="s">
        <v>150</v>
      </c>
      <c r="F419" s="80">
        <v>1.4</v>
      </c>
      <c r="G419" s="36">
        <v>0.55300000000000005</v>
      </c>
      <c r="H419" s="36" t="str">
        <f t="shared" ref="H419:H420" si="921">IF(G419&gt;0.8,"VG",IF(G419&gt;0.7,"G",IF(G419&gt;0.45,"S","NS")))</f>
        <v>S</v>
      </c>
      <c r="I419" s="36"/>
      <c r="J419" s="36"/>
      <c r="K419" s="36"/>
      <c r="L419" s="37">
        <v>0.03</v>
      </c>
      <c r="M419" s="36" t="str">
        <f t="shared" ref="M419:M420" si="922">IF(ABS(L419)&lt;5%,"VG",IF(ABS(L419)&lt;10%,"G",IF(ABS(L419)&lt;15%,"S","NS")))</f>
        <v>VG</v>
      </c>
      <c r="N419" s="36"/>
      <c r="O419" s="36"/>
      <c r="P419" s="36"/>
      <c r="Q419" s="36">
        <v>0.67</v>
      </c>
      <c r="R419" s="36" t="str">
        <f t="shared" ref="R419:R420" si="923">IF(Q419&lt;=0.5,"VG",IF(Q419&lt;=0.6,"G",IF(Q419&lt;=0.7,"S","NS")))</f>
        <v>S</v>
      </c>
      <c r="S419" s="36"/>
      <c r="T419" s="36"/>
      <c r="U419" s="36"/>
      <c r="V419" s="36">
        <v>0.56889999999999996</v>
      </c>
      <c r="W419" s="36" t="str">
        <f t="shared" ref="W419:W420" si="924">IF(V419&gt;0.85,"VG",IF(V419&gt;0.75,"G",IF(V419&gt;0.6,"S","NS")))</f>
        <v>NS</v>
      </c>
      <c r="X419" s="36"/>
      <c r="Y419" s="36"/>
      <c r="Z419" s="36"/>
      <c r="AA419" s="36"/>
      <c r="AB419" s="37"/>
      <c r="AC419" s="36"/>
      <c r="AD419" s="36"/>
      <c r="AE419" s="36"/>
      <c r="AF419" s="37"/>
      <c r="AG419" s="36"/>
      <c r="AH419" s="36"/>
      <c r="AI419" s="36"/>
      <c r="AJ419" s="37"/>
      <c r="AK419" s="36"/>
      <c r="AL419" s="36"/>
    </row>
    <row r="420" spans="1:66" s="34" customFormat="1" x14ac:dyDescent="0.3">
      <c r="A420" s="34">
        <v>14162200</v>
      </c>
      <c r="B420" s="34">
        <v>23773405</v>
      </c>
      <c r="C420" s="34" t="s">
        <v>6</v>
      </c>
      <c r="D420" s="84" t="s">
        <v>544</v>
      </c>
      <c r="E420" s="84" t="s">
        <v>124</v>
      </c>
      <c r="F420" s="80">
        <v>1.6</v>
      </c>
      <c r="G420" s="36">
        <v>0.51</v>
      </c>
      <c r="H420" s="36" t="str">
        <f t="shared" si="921"/>
        <v>S</v>
      </c>
      <c r="I420" s="36"/>
      <c r="J420" s="36"/>
      <c r="K420" s="36"/>
      <c r="L420" s="37">
        <v>3.85E-2</v>
      </c>
      <c r="M420" s="36" t="str">
        <f t="shared" si="922"/>
        <v>VG</v>
      </c>
      <c r="N420" s="36"/>
      <c r="O420" s="36"/>
      <c r="P420" s="36"/>
      <c r="Q420" s="36">
        <v>0.7</v>
      </c>
      <c r="R420" s="36" t="str">
        <f t="shared" si="923"/>
        <v>S</v>
      </c>
      <c r="S420" s="36"/>
      <c r="T420" s="36"/>
      <c r="U420" s="36"/>
      <c r="V420" s="36">
        <v>0.55600000000000005</v>
      </c>
      <c r="W420" s="36" t="str">
        <f t="shared" si="924"/>
        <v>NS</v>
      </c>
      <c r="X420" s="36"/>
      <c r="Y420" s="36"/>
      <c r="Z420" s="36"/>
      <c r="AA420" s="36"/>
      <c r="AB420" s="37"/>
      <c r="AC420" s="36"/>
      <c r="AD420" s="36"/>
      <c r="AE420" s="36"/>
      <c r="AF420" s="37"/>
      <c r="AG420" s="36"/>
      <c r="AH420" s="36"/>
      <c r="AI420" s="36"/>
      <c r="AJ420" s="37"/>
      <c r="AK420" s="36"/>
      <c r="AL420" s="36"/>
    </row>
    <row r="421" spans="1:66" x14ac:dyDescent="0.3">
      <c r="D421" s="3"/>
      <c r="E421" s="3"/>
      <c r="F421" s="60"/>
      <c r="G421" s="7"/>
      <c r="H421" s="7"/>
      <c r="I421" s="7"/>
      <c r="J421" s="7"/>
      <c r="K421" s="7"/>
      <c r="L421" s="56"/>
      <c r="M421" s="7"/>
      <c r="N421" s="7"/>
      <c r="O421" s="7"/>
      <c r="P421" s="7"/>
      <c r="Q421" s="7"/>
      <c r="R421" s="7"/>
      <c r="S421" s="7"/>
      <c r="T421" s="7"/>
      <c r="U421" s="7"/>
      <c r="AA421" s="7"/>
      <c r="AB421" s="56"/>
      <c r="AC421" s="7"/>
      <c r="AD421" s="7"/>
      <c r="AE421" s="7"/>
      <c r="AF421" s="56"/>
      <c r="AI421" s="7"/>
      <c r="AJ421" s="56"/>
      <c r="AK421" s="7"/>
      <c r="AL421" s="7"/>
      <c r="AM421"/>
      <c r="AN421"/>
      <c r="AS421"/>
      <c r="AT421"/>
      <c r="AU421"/>
      <c r="AV421"/>
      <c r="BK421"/>
      <c r="BL421"/>
      <c r="BM421"/>
      <c r="BN421"/>
    </row>
    <row r="422" spans="1:66" x14ac:dyDescent="0.3">
      <c r="A422">
        <v>14162500</v>
      </c>
      <c r="B422">
        <v>23772909</v>
      </c>
      <c r="C422" t="s">
        <v>7</v>
      </c>
      <c r="D422" t="s">
        <v>21</v>
      </c>
      <c r="G422" s="5">
        <v>0.88500000000000001</v>
      </c>
      <c r="H422" s="5" t="str">
        <f t="shared" ref="H422:H445" si="925">IF(G422&gt;0.8,"VG",IF(G422&gt;0.7,"G",IF(G422&gt;0.45,"S","NS")))</f>
        <v>VG</v>
      </c>
      <c r="L422" s="8">
        <v>-1.6E-2</v>
      </c>
      <c r="M422" s="8" t="str">
        <f t="shared" ref="M422:M445" si="926">IF(ABS(L422)&lt;5%,"VG",IF(ABS(L422)&lt;10%,"G",IF(ABS(L422)&lt;15%,"S","NS")))</f>
        <v>VG</v>
      </c>
      <c r="Q422" s="6">
        <v>0.33700000000000002</v>
      </c>
      <c r="R422" s="6" t="str">
        <f t="shared" ref="R422:R445" si="927">IF(Q422&lt;=0.5,"VG",IF(Q422&lt;=0.6,"G",IF(Q422&lt;=0.7,"S","NS")))</f>
        <v>VG</v>
      </c>
      <c r="V422" s="7">
        <v>0.92100000000000004</v>
      </c>
      <c r="W422" s="7" t="str">
        <f t="shared" ref="W422:W445" si="928">IF(V422&gt;0.85,"VG",IF(V422&gt;0.75,"G",IF(V422&gt;0.6,"S","NS")))</f>
        <v>VG</v>
      </c>
    </row>
    <row r="423" spans="1:66" x14ac:dyDescent="0.3">
      <c r="A423">
        <v>14162500</v>
      </c>
      <c r="B423">
        <v>23772909</v>
      </c>
      <c r="C423" t="s">
        <v>7</v>
      </c>
      <c r="D423" t="s">
        <v>66</v>
      </c>
      <c r="F423" s="60"/>
      <c r="G423" s="7">
        <v>0.877</v>
      </c>
      <c r="H423" s="7" t="str">
        <f t="shared" si="925"/>
        <v>VG</v>
      </c>
      <c r="I423" s="7"/>
      <c r="J423" s="7"/>
      <c r="K423" s="7"/>
      <c r="L423" s="56">
        <v>-6.0000000000000001E-3</v>
      </c>
      <c r="M423" s="56" t="str">
        <f t="shared" si="926"/>
        <v>VG</v>
      </c>
      <c r="N423" s="7"/>
      <c r="O423" s="7"/>
      <c r="P423" s="7"/>
      <c r="Q423" s="7">
        <v>0.34899999999999998</v>
      </c>
      <c r="R423" s="7" t="str">
        <f t="shared" si="927"/>
        <v>VG</v>
      </c>
      <c r="S423" s="7"/>
      <c r="T423" s="7"/>
      <c r="U423" s="7"/>
      <c r="V423" s="7">
        <v>0.90100000000000002</v>
      </c>
      <c r="W423" s="7" t="str">
        <f t="shared" si="928"/>
        <v>VG</v>
      </c>
      <c r="AA423" s="7"/>
      <c r="AB423" s="56"/>
      <c r="AC423" s="7"/>
      <c r="AD423" s="7"/>
      <c r="AE423" s="7"/>
      <c r="AF423" s="56"/>
      <c r="AI423" s="7"/>
      <c r="AJ423" s="56"/>
      <c r="AK423" s="7"/>
      <c r="AL423" s="7"/>
      <c r="AM423"/>
      <c r="AN423"/>
      <c r="AS423"/>
      <c r="AT423"/>
      <c r="AU423"/>
      <c r="AV423"/>
      <c r="BK423"/>
      <c r="BL423"/>
      <c r="BM423"/>
      <c r="BN423"/>
    </row>
    <row r="424" spans="1:66" x14ac:dyDescent="0.3">
      <c r="A424">
        <v>14162500</v>
      </c>
      <c r="B424">
        <v>23772909</v>
      </c>
      <c r="C424" t="s">
        <v>7</v>
      </c>
      <c r="D424" t="s">
        <v>68</v>
      </c>
      <c r="F424" s="60"/>
      <c r="G424" s="7">
        <v>0.78400000000000003</v>
      </c>
      <c r="H424" s="7" t="str">
        <f t="shared" si="925"/>
        <v>G</v>
      </c>
      <c r="I424" s="7"/>
      <c r="J424" s="7"/>
      <c r="K424" s="7"/>
      <c r="L424" s="56">
        <v>-4.4999999999999998E-2</v>
      </c>
      <c r="M424" s="56" t="str">
        <f t="shared" si="926"/>
        <v>VG</v>
      </c>
      <c r="N424" s="7"/>
      <c r="O424" s="7"/>
      <c r="P424" s="7"/>
      <c r="Q424" s="7">
        <v>0.45800000000000002</v>
      </c>
      <c r="R424" s="7" t="str">
        <f t="shared" si="927"/>
        <v>VG</v>
      </c>
      <c r="S424" s="7"/>
      <c r="T424" s="7"/>
      <c r="U424" s="7"/>
      <c r="V424" s="7">
        <v>0.876</v>
      </c>
      <c r="W424" s="7" t="str">
        <f t="shared" si="928"/>
        <v>VG</v>
      </c>
      <c r="AA424" s="7"/>
      <c r="AB424" s="56"/>
      <c r="AC424" s="7"/>
      <c r="AD424" s="7"/>
      <c r="AE424" s="7"/>
      <c r="AF424" s="56"/>
      <c r="AI424" s="7"/>
      <c r="AJ424" s="56"/>
      <c r="AK424" s="7"/>
      <c r="AL424" s="7"/>
      <c r="AM424"/>
      <c r="AN424"/>
      <c r="AS424"/>
      <c r="AT424"/>
      <c r="AU424"/>
      <c r="AV424"/>
      <c r="BK424"/>
      <c r="BL424"/>
      <c r="BM424"/>
      <c r="BN424"/>
    </row>
    <row r="425" spans="1:66" x14ac:dyDescent="0.3">
      <c r="A425">
        <v>14162500</v>
      </c>
      <c r="B425">
        <v>23772909</v>
      </c>
      <c r="C425" t="s">
        <v>7</v>
      </c>
      <c r="D425" t="s">
        <v>71</v>
      </c>
      <c r="F425" s="60"/>
      <c r="G425" s="7">
        <v>0.9</v>
      </c>
      <c r="H425" s="7" t="str">
        <f t="shared" si="925"/>
        <v>VG</v>
      </c>
      <c r="I425" s="7"/>
      <c r="J425" s="7"/>
      <c r="K425" s="7"/>
      <c r="L425" s="56">
        <v>8.9999999999999993E-3</v>
      </c>
      <c r="M425" s="56" t="str">
        <f t="shared" si="926"/>
        <v>VG</v>
      </c>
      <c r="N425" s="7"/>
      <c r="O425" s="7"/>
      <c r="P425" s="7"/>
      <c r="Q425" s="7">
        <v>0.315</v>
      </c>
      <c r="R425" s="7" t="str">
        <f t="shared" si="927"/>
        <v>VG</v>
      </c>
      <c r="S425" s="7"/>
      <c r="T425" s="7"/>
      <c r="U425" s="7"/>
      <c r="V425" s="7">
        <v>0.91500000000000004</v>
      </c>
      <c r="W425" s="7" t="str">
        <f t="shared" si="928"/>
        <v>VG</v>
      </c>
      <c r="AA425" s="7"/>
      <c r="AB425" s="56"/>
      <c r="AC425" s="7"/>
      <c r="AD425" s="7"/>
      <c r="AE425" s="7"/>
      <c r="AF425" s="56"/>
      <c r="AI425" s="7"/>
      <c r="AJ425" s="56"/>
      <c r="AK425" s="7"/>
      <c r="AL425" s="7"/>
      <c r="AM425"/>
      <c r="AN425"/>
      <c r="AS425"/>
      <c r="AT425"/>
      <c r="AU425"/>
      <c r="AV425"/>
      <c r="BK425"/>
      <c r="BL425"/>
      <c r="BM425"/>
      <c r="BN425"/>
    </row>
    <row r="426" spans="1:66" s="50" customFormat="1" x14ac:dyDescent="0.3">
      <c r="A426" s="50">
        <v>14162500</v>
      </c>
      <c r="B426" s="50">
        <v>23772909</v>
      </c>
      <c r="C426" s="50" t="s">
        <v>7</v>
      </c>
      <c r="D426" s="50" t="s">
        <v>72</v>
      </c>
      <c r="F426" s="59"/>
      <c r="G426" s="51">
        <v>0.877</v>
      </c>
      <c r="H426" s="51" t="str">
        <f t="shared" si="925"/>
        <v>VG</v>
      </c>
      <c r="I426" s="51"/>
      <c r="J426" s="51"/>
      <c r="K426" s="51"/>
      <c r="L426" s="52">
        <v>-1.7999999999999999E-2</v>
      </c>
      <c r="M426" s="52" t="str">
        <f t="shared" si="926"/>
        <v>VG</v>
      </c>
      <c r="N426" s="51"/>
      <c r="O426" s="51"/>
      <c r="P426" s="51"/>
      <c r="Q426" s="51">
        <v>0.34899999999999998</v>
      </c>
      <c r="R426" s="51" t="str">
        <f t="shared" si="927"/>
        <v>VG</v>
      </c>
      <c r="S426" s="51"/>
      <c r="T426" s="51"/>
      <c r="U426" s="51"/>
      <c r="V426" s="51">
        <v>0.92900000000000005</v>
      </c>
      <c r="W426" s="51" t="str">
        <f t="shared" si="928"/>
        <v>VG</v>
      </c>
      <c r="X426" s="51"/>
      <c r="Y426" s="51"/>
      <c r="Z426" s="51"/>
      <c r="AA426" s="51"/>
      <c r="AB426" s="52"/>
      <c r="AC426" s="51"/>
      <c r="AD426" s="51"/>
      <c r="AE426" s="51"/>
      <c r="AF426" s="52"/>
      <c r="AG426" s="51"/>
      <c r="AH426" s="51"/>
      <c r="AI426" s="51"/>
      <c r="AJ426" s="52"/>
      <c r="AK426" s="51"/>
      <c r="AL426" s="51"/>
    </row>
    <row r="427" spans="1:66" s="57" customFormat="1" x14ac:dyDescent="0.3">
      <c r="A427" s="57">
        <v>14162500</v>
      </c>
      <c r="B427" s="57">
        <v>23772909</v>
      </c>
      <c r="C427" s="57" t="s">
        <v>7</v>
      </c>
      <c r="D427" s="57" t="s">
        <v>73</v>
      </c>
      <c r="F427" s="58"/>
      <c r="G427" s="5">
        <v>-0.108</v>
      </c>
      <c r="H427" s="5" t="str">
        <f t="shared" si="925"/>
        <v>NS</v>
      </c>
      <c r="I427" s="5"/>
      <c r="J427" s="5"/>
      <c r="K427" s="5"/>
      <c r="L427" s="17">
        <v>-0.16300000000000001</v>
      </c>
      <c r="M427" s="17" t="str">
        <f t="shared" si="926"/>
        <v>NS</v>
      </c>
      <c r="N427" s="5"/>
      <c r="O427" s="5"/>
      <c r="P427" s="5"/>
      <c r="Q427" s="5">
        <v>0.89500000000000002</v>
      </c>
      <c r="R427" s="5" t="str">
        <f t="shared" si="927"/>
        <v>NS</v>
      </c>
      <c r="S427" s="5"/>
      <c r="T427" s="5"/>
      <c r="U427" s="5"/>
      <c r="V427" s="5">
        <v>0.94799999999999995</v>
      </c>
      <c r="W427" s="5" t="str">
        <f t="shared" si="928"/>
        <v>VG</v>
      </c>
      <c r="X427" s="5"/>
      <c r="Y427" s="5"/>
      <c r="Z427" s="5"/>
      <c r="AA427" s="5"/>
      <c r="AB427" s="17"/>
      <c r="AC427" s="5"/>
      <c r="AD427" s="5"/>
      <c r="AE427" s="5"/>
      <c r="AF427" s="17"/>
      <c r="AG427" s="5"/>
      <c r="AH427" s="5"/>
      <c r="AI427" s="5"/>
      <c r="AJ427" s="17"/>
      <c r="AK427" s="5"/>
      <c r="AL427" s="5"/>
    </row>
    <row r="428" spans="1:66" s="50" customFormat="1" x14ac:dyDescent="0.3">
      <c r="A428" s="50">
        <v>14162500</v>
      </c>
      <c r="B428" s="50">
        <v>23772909</v>
      </c>
      <c r="C428" s="50" t="s">
        <v>7</v>
      </c>
      <c r="D428" s="50" t="s">
        <v>75</v>
      </c>
      <c r="F428" s="59">
        <v>1.6</v>
      </c>
      <c r="G428" s="51">
        <v>0.47299999999999998</v>
      </c>
      <c r="H428" s="51" t="str">
        <f t="shared" si="925"/>
        <v>S</v>
      </c>
      <c r="I428" s="51"/>
      <c r="J428" s="51"/>
      <c r="K428" s="51"/>
      <c r="L428" s="52">
        <v>-0.109</v>
      </c>
      <c r="M428" s="52" t="str">
        <f t="shared" si="926"/>
        <v>S</v>
      </c>
      <c r="N428" s="51"/>
      <c r="O428" s="51"/>
      <c r="P428" s="51"/>
      <c r="Q428" s="51">
        <v>0.67700000000000005</v>
      </c>
      <c r="R428" s="51" t="str">
        <f t="shared" si="927"/>
        <v>S</v>
      </c>
      <c r="S428" s="51"/>
      <c r="T428" s="51"/>
      <c r="U428" s="51"/>
      <c r="V428" s="51">
        <v>0.94799999999999995</v>
      </c>
      <c r="W428" s="51" t="str">
        <f t="shared" si="928"/>
        <v>VG</v>
      </c>
      <c r="X428" s="51"/>
      <c r="Y428" s="51"/>
      <c r="Z428" s="51"/>
      <c r="AA428" s="51"/>
      <c r="AB428" s="52"/>
      <c r="AC428" s="51"/>
      <c r="AD428" s="51"/>
      <c r="AE428" s="51"/>
      <c r="AF428" s="52"/>
      <c r="AG428" s="51"/>
      <c r="AH428" s="51"/>
      <c r="AI428" s="51"/>
      <c r="AJ428" s="52"/>
      <c r="AK428" s="51"/>
      <c r="AL428" s="51"/>
    </row>
    <row r="429" spans="1:66" s="50" customFormat="1" x14ac:dyDescent="0.3">
      <c r="A429" s="50">
        <v>14162500</v>
      </c>
      <c r="B429" s="50">
        <v>23772909</v>
      </c>
      <c r="C429" s="50" t="s">
        <v>7</v>
      </c>
      <c r="D429" s="50" t="s">
        <v>77</v>
      </c>
      <c r="F429" s="59">
        <v>1.6</v>
      </c>
      <c r="G429" s="51">
        <v>0.48</v>
      </c>
      <c r="H429" s="51" t="str">
        <f t="shared" si="925"/>
        <v>S</v>
      </c>
      <c r="I429" s="51"/>
      <c r="J429" s="51"/>
      <c r="K429" s="51"/>
      <c r="L429" s="52">
        <v>-0.108</v>
      </c>
      <c r="M429" s="52" t="str">
        <f t="shared" si="926"/>
        <v>S</v>
      </c>
      <c r="N429" s="51"/>
      <c r="O429" s="51"/>
      <c r="P429" s="51"/>
      <c r="Q429" s="51">
        <v>0.67700000000000005</v>
      </c>
      <c r="R429" s="51" t="str">
        <f t="shared" si="927"/>
        <v>S</v>
      </c>
      <c r="S429" s="51"/>
      <c r="T429" s="51"/>
      <c r="U429" s="51"/>
      <c r="V429" s="51">
        <v>0.94799999999999995</v>
      </c>
      <c r="W429" s="51" t="str">
        <f t="shared" si="928"/>
        <v>VG</v>
      </c>
      <c r="X429" s="51"/>
      <c r="Y429" s="51"/>
      <c r="Z429" s="51"/>
      <c r="AA429" s="51"/>
      <c r="AB429" s="52"/>
      <c r="AC429" s="51"/>
      <c r="AD429" s="51"/>
      <c r="AE429" s="51"/>
      <c r="AF429" s="52"/>
      <c r="AG429" s="51"/>
      <c r="AH429" s="51"/>
      <c r="AI429" s="51"/>
      <c r="AJ429" s="52"/>
      <c r="AK429" s="51"/>
      <c r="AL429" s="51"/>
    </row>
    <row r="430" spans="1:66" s="50" customFormat="1" x14ac:dyDescent="0.3">
      <c r="A430" s="50">
        <v>14162500</v>
      </c>
      <c r="B430" s="50">
        <v>23772909</v>
      </c>
      <c r="C430" s="50" t="s">
        <v>7</v>
      </c>
      <c r="D430" s="62" t="s">
        <v>78</v>
      </c>
      <c r="E430" s="62"/>
      <c r="F430" s="59">
        <v>1.5</v>
      </c>
      <c r="G430" s="51">
        <v>0.53</v>
      </c>
      <c r="H430" s="51" t="str">
        <f t="shared" si="925"/>
        <v>S</v>
      </c>
      <c r="I430" s="51"/>
      <c r="J430" s="51"/>
      <c r="K430" s="51"/>
      <c r="L430" s="52">
        <v>-9.2999999999999999E-2</v>
      </c>
      <c r="M430" s="52" t="str">
        <f t="shared" si="926"/>
        <v>G</v>
      </c>
      <c r="N430" s="51"/>
      <c r="O430" s="51"/>
      <c r="P430" s="51"/>
      <c r="Q430" s="51">
        <v>0.65</v>
      </c>
      <c r="R430" s="51" t="str">
        <f t="shared" si="927"/>
        <v>S</v>
      </c>
      <c r="S430" s="51"/>
      <c r="T430" s="51"/>
      <c r="U430" s="51"/>
      <c r="V430" s="51">
        <v>0.94799999999999995</v>
      </c>
      <c r="W430" s="51" t="str">
        <f t="shared" si="928"/>
        <v>VG</v>
      </c>
      <c r="X430" s="51"/>
      <c r="Y430" s="51"/>
      <c r="Z430" s="51"/>
      <c r="AA430" s="51"/>
      <c r="AB430" s="52"/>
      <c r="AC430" s="51"/>
      <c r="AD430" s="51"/>
      <c r="AE430" s="51"/>
      <c r="AF430" s="52"/>
      <c r="AG430" s="51"/>
      <c r="AH430" s="51"/>
      <c r="AI430" s="51"/>
      <c r="AJ430" s="52"/>
      <c r="AK430" s="51"/>
      <c r="AL430" s="51"/>
    </row>
    <row r="431" spans="1:66" s="50" customFormat="1" x14ac:dyDescent="0.3">
      <c r="A431" s="50">
        <v>14162500</v>
      </c>
      <c r="B431" s="50">
        <v>23772909</v>
      </c>
      <c r="C431" s="50" t="s">
        <v>7</v>
      </c>
      <c r="D431" s="62" t="s">
        <v>80</v>
      </c>
      <c r="E431" s="62"/>
      <c r="F431" s="59">
        <v>1</v>
      </c>
      <c r="G431" s="51">
        <v>0.83</v>
      </c>
      <c r="H431" s="51" t="str">
        <f t="shared" si="925"/>
        <v>VG</v>
      </c>
      <c r="I431" s="51"/>
      <c r="J431" s="51"/>
      <c r="K431" s="51"/>
      <c r="L431" s="52">
        <v>7.0000000000000007E-2</v>
      </c>
      <c r="M431" s="52" t="str">
        <f t="shared" si="926"/>
        <v>G</v>
      </c>
      <c r="N431" s="51"/>
      <c r="O431" s="51"/>
      <c r="P431" s="51"/>
      <c r="Q431" s="51">
        <v>0.41</v>
      </c>
      <c r="R431" s="51" t="str">
        <f t="shared" si="927"/>
        <v>VG</v>
      </c>
      <c r="S431" s="51"/>
      <c r="T431" s="51"/>
      <c r="U431" s="51"/>
      <c r="V431" s="51">
        <v>0.94</v>
      </c>
      <c r="W431" s="51" t="str">
        <f t="shared" si="928"/>
        <v>VG</v>
      </c>
      <c r="X431" s="51"/>
      <c r="Y431" s="51"/>
      <c r="Z431" s="51"/>
      <c r="AA431" s="51"/>
      <c r="AB431" s="52"/>
      <c r="AC431" s="51"/>
      <c r="AD431" s="51"/>
      <c r="AE431" s="51"/>
      <c r="AF431" s="52"/>
      <c r="AG431" s="51"/>
      <c r="AH431" s="51"/>
      <c r="AI431" s="51"/>
      <c r="AJ431" s="52"/>
      <c r="AK431" s="51"/>
      <c r="AL431" s="51"/>
    </row>
    <row r="432" spans="1:66" s="50" customFormat="1" x14ac:dyDescent="0.3">
      <c r="A432" s="50">
        <v>14162500</v>
      </c>
      <c r="B432" s="50">
        <v>23772909</v>
      </c>
      <c r="C432" s="50" t="s">
        <v>7</v>
      </c>
      <c r="D432" s="62" t="s">
        <v>89</v>
      </c>
      <c r="E432" s="62"/>
      <c r="F432" s="59">
        <v>0.9</v>
      </c>
      <c r="G432" s="51">
        <v>0.86</v>
      </c>
      <c r="H432" s="51" t="str">
        <f t="shared" si="925"/>
        <v>VG</v>
      </c>
      <c r="I432" s="51"/>
      <c r="J432" s="51"/>
      <c r="K432" s="51"/>
      <c r="L432" s="52">
        <v>9.1999999999999998E-2</v>
      </c>
      <c r="M432" s="52" t="str">
        <f t="shared" si="926"/>
        <v>G</v>
      </c>
      <c r="N432" s="51"/>
      <c r="O432" s="51"/>
      <c r="P432" s="51"/>
      <c r="Q432" s="51">
        <v>0.36</v>
      </c>
      <c r="R432" s="51" t="str">
        <f t="shared" si="927"/>
        <v>VG</v>
      </c>
      <c r="S432" s="51"/>
      <c r="T432" s="51"/>
      <c r="U432" s="51"/>
      <c r="V432" s="51">
        <v>0.96</v>
      </c>
      <c r="W432" s="51" t="str">
        <f t="shared" si="928"/>
        <v>VG</v>
      </c>
      <c r="X432" s="51"/>
      <c r="Y432" s="51"/>
      <c r="Z432" s="51"/>
      <c r="AA432" s="51"/>
      <c r="AB432" s="52"/>
      <c r="AC432" s="51"/>
      <c r="AD432" s="51"/>
      <c r="AE432" s="51"/>
      <c r="AF432" s="52"/>
      <c r="AG432" s="51"/>
      <c r="AH432" s="51"/>
      <c r="AI432" s="51"/>
      <c r="AJ432" s="52"/>
      <c r="AK432" s="51"/>
      <c r="AL432" s="51"/>
    </row>
    <row r="433" spans="1:38" s="50" customFormat="1" ht="27" customHeight="1" x14ac:dyDescent="0.3">
      <c r="A433" s="50">
        <v>14162500</v>
      </c>
      <c r="B433" s="50">
        <v>23772909</v>
      </c>
      <c r="C433" s="50" t="s">
        <v>7</v>
      </c>
      <c r="D433" s="62" t="s">
        <v>92</v>
      </c>
      <c r="E433" s="62"/>
      <c r="F433" s="59">
        <v>0.7</v>
      </c>
      <c r="G433" s="51">
        <v>0.91</v>
      </c>
      <c r="H433" s="51" t="str">
        <f t="shared" si="925"/>
        <v>VG</v>
      </c>
      <c r="I433" s="51"/>
      <c r="J433" s="51"/>
      <c r="K433" s="51"/>
      <c r="L433" s="52">
        <v>-4.0000000000000001E-3</v>
      </c>
      <c r="M433" s="52" t="str">
        <f t="shared" si="926"/>
        <v>VG</v>
      </c>
      <c r="N433" s="51"/>
      <c r="O433" s="51"/>
      <c r="P433" s="51"/>
      <c r="Q433" s="51">
        <v>0.31</v>
      </c>
      <c r="R433" s="51" t="str">
        <f t="shared" si="927"/>
        <v>VG</v>
      </c>
      <c r="S433" s="51"/>
      <c r="T433" s="51"/>
      <c r="U433" s="51"/>
      <c r="V433" s="51">
        <v>0.96</v>
      </c>
      <c r="W433" s="51" t="str">
        <f t="shared" si="928"/>
        <v>VG</v>
      </c>
      <c r="X433" s="51"/>
      <c r="Y433" s="51"/>
      <c r="Z433" s="51"/>
      <c r="AA433" s="51"/>
      <c r="AB433" s="52"/>
      <c r="AC433" s="51"/>
      <c r="AD433" s="51"/>
      <c r="AE433" s="51"/>
      <c r="AF433" s="52"/>
      <c r="AG433" s="51"/>
      <c r="AH433" s="51"/>
      <c r="AI433" s="51"/>
      <c r="AJ433" s="52"/>
      <c r="AK433" s="51"/>
      <c r="AL433" s="51"/>
    </row>
    <row r="434" spans="1:38" s="50" customFormat="1" x14ac:dyDescent="0.3">
      <c r="A434" s="50">
        <v>14162500</v>
      </c>
      <c r="B434" s="50">
        <v>23772909</v>
      </c>
      <c r="C434" s="50" t="s">
        <v>7</v>
      </c>
      <c r="D434" s="50" t="s">
        <v>95</v>
      </c>
      <c r="E434" s="50" t="s">
        <v>96</v>
      </c>
      <c r="F434" s="59">
        <v>0.7</v>
      </c>
      <c r="G434" s="51">
        <v>0.89</v>
      </c>
      <c r="H434" s="51" t="str">
        <f t="shared" si="925"/>
        <v>VG</v>
      </c>
      <c r="I434" s="51"/>
      <c r="J434" s="51"/>
      <c r="K434" s="51"/>
      <c r="L434" s="92">
        <v>-1.2999999999999999E-2</v>
      </c>
      <c r="M434" s="92" t="str">
        <f t="shared" si="926"/>
        <v>VG</v>
      </c>
      <c r="N434" s="51"/>
      <c r="O434" s="51"/>
      <c r="P434" s="51"/>
      <c r="Q434" s="51">
        <v>0.33</v>
      </c>
      <c r="R434" s="51" t="str">
        <f t="shared" si="927"/>
        <v>VG</v>
      </c>
      <c r="S434" s="51"/>
      <c r="T434" s="51"/>
      <c r="U434" s="51"/>
      <c r="V434" s="51">
        <v>0.96</v>
      </c>
      <c r="W434" s="51" t="str">
        <f t="shared" si="928"/>
        <v>VG</v>
      </c>
      <c r="X434" s="51"/>
      <c r="Y434" s="51"/>
      <c r="Z434" s="51"/>
      <c r="AA434" s="51"/>
      <c r="AB434" s="92"/>
      <c r="AC434" s="51"/>
      <c r="AD434" s="51"/>
      <c r="AE434" s="51"/>
      <c r="AF434" s="92"/>
      <c r="AG434" s="51"/>
      <c r="AH434" s="51"/>
      <c r="AI434" s="51"/>
      <c r="AJ434" s="92"/>
      <c r="AK434" s="51"/>
      <c r="AL434" s="51"/>
    </row>
    <row r="435" spans="1:38" s="50" customFormat="1" x14ac:dyDescent="0.3">
      <c r="A435" s="50">
        <v>14162500</v>
      </c>
      <c r="B435" s="50">
        <v>23772909</v>
      </c>
      <c r="C435" s="50" t="s">
        <v>7</v>
      </c>
      <c r="D435" s="50" t="s">
        <v>105</v>
      </c>
      <c r="E435" s="50" t="s">
        <v>100</v>
      </c>
      <c r="F435" s="59">
        <v>0.9</v>
      </c>
      <c r="G435" s="51">
        <v>0.82</v>
      </c>
      <c r="H435" s="51" t="str">
        <f t="shared" si="925"/>
        <v>VG</v>
      </c>
      <c r="I435" s="51"/>
      <c r="J435" s="51"/>
      <c r="K435" s="51"/>
      <c r="L435" s="92">
        <v>-3.5999999999999997E-2</v>
      </c>
      <c r="M435" s="92" t="str">
        <f t="shared" si="926"/>
        <v>VG</v>
      </c>
      <c r="N435" s="51"/>
      <c r="O435" s="51"/>
      <c r="P435" s="51"/>
      <c r="Q435" s="51">
        <v>0.43</v>
      </c>
      <c r="R435" s="51" t="str">
        <f t="shared" si="927"/>
        <v>VG</v>
      </c>
      <c r="S435" s="51"/>
      <c r="T435" s="51"/>
      <c r="U435" s="51"/>
      <c r="V435" s="51">
        <v>0.95</v>
      </c>
      <c r="W435" s="51" t="str">
        <f t="shared" si="928"/>
        <v>VG</v>
      </c>
      <c r="X435" s="51"/>
      <c r="Y435" s="51"/>
      <c r="Z435" s="51"/>
      <c r="AA435" s="51"/>
      <c r="AB435" s="92"/>
      <c r="AC435" s="51"/>
      <c r="AD435" s="51"/>
      <c r="AE435" s="51"/>
      <c r="AF435" s="92"/>
      <c r="AG435" s="51"/>
      <c r="AH435" s="51"/>
      <c r="AI435" s="51"/>
      <c r="AJ435" s="92"/>
      <c r="AK435" s="51"/>
      <c r="AL435" s="51"/>
    </row>
    <row r="436" spans="1:38" s="50" customFormat="1" x14ac:dyDescent="0.3">
      <c r="A436" s="50">
        <v>14162500</v>
      </c>
      <c r="B436" s="50">
        <v>23772909</v>
      </c>
      <c r="C436" s="50" t="s">
        <v>7</v>
      </c>
      <c r="D436" s="50" t="s">
        <v>110</v>
      </c>
      <c r="E436" s="50" t="s">
        <v>112</v>
      </c>
      <c r="F436" s="59">
        <v>0.9</v>
      </c>
      <c r="G436" s="51">
        <v>0.84</v>
      </c>
      <c r="H436" s="51" t="str">
        <f t="shared" si="925"/>
        <v>VG</v>
      </c>
      <c r="I436" s="51"/>
      <c r="J436" s="51"/>
      <c r="K436" s="51"/>
      <c r="L436" s="92">
        <v>-3.1E-2</v>
      </c>
      <c r="M436" s="92" t="str">
        <f t="shared" si="926"/>
        <v>VG</v>
      </c>
      <c r="N436" s="51"/>
      <c r="O436" s="51"/>
      <c r="P436" s="51"/>
      <c r="Q436" s="51">
        <v>0.4</v>
      </c>
      <c r="R436" s="51" t="str">
        <f t="shared" si="927"/>
        <v>VG</v>
      </c>
      <c r="S436" s="51"/>
      <c r="T436" s="51"/>
      <c r="U436" s="51"/>
      <c r="V436" s="51">
        <v>0.95</v>
      </c>
      <c r="W436" s="51" t="str">
        <f t="shared" si="928"/>
        <v>VG</v>
      </c>
      <c r="X436" s="51"/>
      <c r="Y436" s="51"/>
      <c r="Z436" s="51"/>
      <c r="AA436" s="51"/>
      <c r="AB436" s="92"/>
      <c r="AC436" s="51"/>
      <c r="AD436" s="51"/>
      <c r="AE436" s="51"/>
      <c r="AF436" s="92"/>
      <c r="AG436" s="51"/>
      <c r="AH436" s="51"/>
      <c r="AI436" s="51"/>
      <c r="AJ436" s="92"/>
      <c r="AK436" s="51"/>
      <c r="AL436" s="51"/>
    </row>
    <row r="437" spans="1:38" s="34" customFormat="1" x14ac:dyDescent="0.3">
      <c r="A437" s="34">
        <v>14162500</v>
      </c>
      <c r="B437" s="34">
        <v>23772909</v>
      </c>
      <c r="C437" s="34" t="s">
        <v>7</v>
      </c>
      <c r="D437" s="34" t="s">
        <v>121</v>
      </c>
      <c r="E437" s="34" t="s">
        <v>122</v>
      </c>
      <c r="F437" s="80">
        <v>1.2</v>
      </c>
      <c r="G437" s="36">
        <v>0.76</v>
      </c>
      <c r="H437" s="36" t="str">
        <f t="shared" si="925"/>
        <v>G</v>
      </c>
      <c r="I437" s="36"/>
      <c r="J437" s="36"/>
      <c r="K437" s="36"/>
      <c r="L437" s="93">
        <v>0.156</v>
      </c>
      <c r="M437" s="93" t="str">
        <f t="shared" si="926"/>
        <v>NS</v>
      </c>
      <c r="N437" s="36"/>
      <c r="O437" s="36"/>
      <c r="P437" s="36"/>
      <c r="Q437" s="36">
        <v>0.45</v>
      </c>
      <c r="R437" s="36" t="str">
        <f t="shared" si="927"/>
        <v>VG</v>
      </c>
      <c r="S437" s="36"/>
      <c r="T437" s="36"/>
      <c r="U437" s="36"/>
      <c r="V437" s="36">
        <v>0.95</v>
      </c>
      <c r="W437" s="36" t="str">
        <f t="shared" si="928"/>
        <v>VG</v>
      </c>
      <c r="X437" s="36"/>
      <c r="Y437" s="36"/>
      <c r="Z437" s="36"/>
      <c r="AA437" s="36"/>
      <c r="AB437" s="93"/>
      <c r="AC437" s="36"/>
      <c r="AD437" s="36"/>
      <c r="AE437" s="36"/>
      <c r="AF437" s="93"/>
      <c r="AG437" s="36"/>
      <c r="AH437" s="36"/>
      <c r="AI437" s="36"/>
      <c r="AJ437" s="93"/>
      <c r="AK437" s="36"/>
      <c r="AL437" s="36"/>
    </row>
    <row r="438" spans="1:38" s="34" customFormat="1" x14ac:dyDescent="0.3">
      <c r="A438" s="34">
        <v>14162500</v>
      </c>
      <c r="B438" s="34">
        <v>23772909</v>
      </c>
      <c r="C438" s="34" t="s">
        <v>7</v>
      </c>
      <c r="D438" s="34" t="s">
        <v>133</v>
      </c>
      <c r="E438" s="34" t="s">
        <v>122</v>
      </c>
      <c r="F438" s="80">
        <v>1.2</v>
      </c>
      <c r="G438" s="36">
        <v>0.75</v>
      </c>
      <c r="H438" s="36" t="str">
        <f t="shared" si="925"/>
        <v>G</v>
      </c>
      <c r="I438" s="36"/>
      <c r="J438" s="36"/>
      <c r="K438" s="36"/>
      <c r="L438" s="93">
        <v>0.158</v>
      </c>
      <c r="M438" s="93" t="str">
        <f t="shared" si="926"/>
        <v>NS</v>
      </c>
      <c r="N438" s="36"/>
      <c r="O438" s="36"/>
      <c r="P438" s="36"/>
      <c r="Q438" s="36">
        <v>0.46</v>
      </c>
      <c r="R438" s="36" t="str">
        <f t="shared" si="927"/>
        <v>VG</v>
      </c>
      <c r="S438" s="36"/>
      <c r="T438" s="36"/>
      <c r="U438" s="36"/>
      <c r="V438" s="36">
        <v>0.95</v>
      </c>
      <c r="W438" s="36" t="str">
        <f t="shared" si="928"/>
        <v>VG</v>
      </c>
      <c r="X438" s="36"/>
      <c r="Y438" s="36"/>
      <c r="Z438" s="36"/>
      <c r="AA438" s="36"/>
      <c r="AB438" s="93"/>
      <c r="AC438" s="36"/>
      <c r="AD438" s="36"/>
      <c r="AE438" s="36"/>
      <c r="AF438" s="93"/>
      <c r="AG438" s="36"/>
      <c r="AH438" s="36"/>
      <c r="AI438" s="36"/>
      <c r="AJ438" s="93"/>
      <c r="AK438" s="36"/>
      <c r="AL438" s="36"/>
    </row>
    <row r="439" spans="1:38" s="50" customFormat="1" x14ac:dyDescent="0.3">
      <c r="A439" s="50">
        <v>14162500</v>
      </c>
      <c r="B439" s="50">
        <v>23772909</v>
      </c>
      <c r="C439" s="50" t="s">
        <v>7</v>
      </c>
      <c r="D439" s="50" t="s">
        <v>138</v>
      </c>
      <c r="E439" s="50" t="s">
        <v>139</v>
      </c>
      <c r="F439" s="59">
        <v>0.9</v>
      </c>
      <c r="G439" s="51">
        <v>0.87</v>
      </c>
      <c r="H439" s="51" t="str">
        <f t="shared" si="925"/>
        <v>VG</v>
      </c>
      <c r="I439" s="51"/>
      <c r="J439" s="51"/>
      <c r="K439" s="51"/>
      <c r="L439" s="92">
        <v>9.9000000000000005E-2</v>
      </c>
      <c r="M439" s="92" t="str">
        <f t="shared" si="926"/>
        <v>G</v>
      </c>
      <c r="N439" s="51"/>
      <c r="O439" s="51"/>
      <c r="P439" s="51"/>
      <c r="Q439" s="51">
        <v>0.35</v>
      </c>
      <c r="R439" s="51" t="str">
        <f t="shared" si="927"/>
        <v>VG</v>
      </c>
      <c r="S439" s="51"/>
      <c r="T439" s="51"/>
      <c r="U439" s="51"/>
      <c r="V439" s="51">
        <v>0.95</v>
      </c>
      <c r="W439" s="51" t="str">
        <f t="shared" si="928"/>
        <v>VG</v>
      </c>
      <c r="X439" s="51"/>
      <c r="Y439" s="51"/>
      <c r="Z439" s="51"/>
      <c r="AA439" s="51"/>
      <c r="AB439" s="92"/>
      <c r="AC439" s="51"/>
      <c r="AD439" s="51"/>
      <c r="AE439" s="51"/>
      <c r="AF439" s="92"/>
      <c r="AG439" s="51"/>
      <c r="AH439" s="51"/>
      <c r="AI439" s="51"/>
      <c r="AJ439" s="92"/>
      <c r="AK439" s="51"/>
      <c r="AL439" s="51"/>
    </row>
    <row r="440" spans="1:38" s="50" customFormat="1" x14ac:dyDescent="0.3">
      <c r="A440" s="50">
        <v>14162500</v>
      </c>
      <c r="B440" s="50">
        <v>23772909</v>
      </c>
      <c r="C440" s="50" t="s">
        <v>7</v>
      </c>
      <c r="D440" s="50" t="s">
        <v>144</v>
      </c>
      <c r="E440" s="50" t="s">
        <v>142</v>
      </c>
      <c r="F440" s="59">
        <v>0.6</v>
      </c>
      <c r="G440" s="51">
        <v>0.93</v>
      </c>
      <c r="H440" s="51" t="str">
        <f t="shared" si="925"/>
        <v>VG</v>
      </c>
      <c r="I440" s="51"/>
      <c r="J440" s="51"/>
      <c r="K440" s="51"/>
      <c r="L440" s="92">
        <v>4.2000000000000003E-2</v>
      </c>
      <c r="M440" s="92" t="str">
        <f t="shared" si="926"/>
        <v>VG</v>
      </c>
      <c r="N440" s="51"/>
      <c r="O440" s="51"/>
      <c r="P440" s="51"/>
      <c r="Q440" s="51">
        <v>0.26</v>
      </c>
      <c r="R440" s="51" t="str">
        <f t="shared" si="927"/>
        <v>VG</v>
      </c>
      <c r="S440" s="51"/>
      <c r="T440" s="51"/>
      <c r="U440" s="51"/>
      <c r="V440" s="51">
        <v>0.95</v>
      </c>
      <c r="W440" s="51" t="str">
        <f t="shared" si="928"/>
        <v>VG</v>
      </c>
      <c r="X440" s="51"/>
      <c r="Y440" s="51"/>
      <c r="Z440" s="51"/>
      <c r="AA440" s="51"/>
      <c r="AB440" s="92"/>
      <c r="AC440" s="51"/>
      <c r="AD440" s="51"/>
      <c r="AE440" s="51"/>
      <c r="AF440" s="92"/>
      <c r="AG440" s="51"/>
      <c r="AH440" s="51"/>
      <c r="AI440" s="51"/>
      <c r="AJ440" s="92"/>
      <c r="AK440" s="51"/>
      <c r="AL440" s="51"/>
    </row>
    <row r="441" spans="1:38" s="50" customFormat="1" x14ac:dyDescent="0.3">
      <c r="A441" s="50">
        <v>14162500</v>
      </c>
      <c r="B441" s="50">
        <v>23772909</v>
      </c>
      <c r="C441" s="50" t="s">
        <v>7</v>
      </c>
      <c r="D441" s="50" t="s">
        <v>147</v>
      </c>
      <c r="E441" s="50" t="s">
        <v>148</v>
      </c>
      <c r="F441" s="59">
        <v>0.5</v>
      </c>
      <c r="G441" s="51">
        <v>0.94</v>
      </c>
      <c r="H441" s="51" t="str">
        <f t="shared" si="925"/>
        <v>VG</v>
      </c>
      <c r="I441" s="51"/>
      <c r="J441" s="51"/>
      <c r="K441" s="51"/>
      <c r="L441" s="92">
        <v>-6.0000000000000001E-3</v>
      </c>
      <c r="M441" s="92" t="str">
        <f t="shared" si="926"/>
        <v>VG</v>
      </c>
      <c r="N441" s="51"/>
      <c r="O441" s="51"/>
      <c r="P441" s="51"/>
      <c r="Q441" s="51">
        <v>0.24</v>
      </c>
      <c r="R441" s="51" t="str">
        <f t="shared" si="927"/>
        <v>VG</v>
      </c>
      <c r="S441" s="51"/>
      <c r="T441" s="51"/>
      <c r="U441" s="51"/>
      <c r="V441" s="51">
        <v>0.94</v>
      </c>
      <c r="W441" s="51" t="str">
        <f t="shared" si="928"/>
        <v>VG</v>
      </c>
      <c r="X441" s="51"/>
      <c r="Y441" s="51"/>
      <c r="Z441" s="51"/>
      <c r="AA441" s="51"/>
      <c r="AB441" s="92"/>
      <c r="AC441" s="51"/>
      <c r="AD441" s="51"/>
      <c r="AE441" s="51"/>
      <c r="AF441" s="92"/>
      <c r="AG441" s="51"/>
      <c r="AH441" s="51"/>
      <c r="AI441" s="51"/>
      <c r="AJ441" s="92"/>
      <c r="AK441" s="51"/>
      <c r="AL441" s="51"/>
    </row>
    <row r="442" spans="1:38" s="50" customFormat="1" x14ac:dyDescent="0.3">
      <c r="A442" s="50">
        <v>14162500</v>
      </c>
      <c r="B442" s="50">
        <v>23772909</v>
      </c>
      <c r="C442" s="50" t="s">
        <v>7</v>
      </c>
      <c r="D442" s="50" t="s">
        <v>207</v>
      </c>
      <c r="E442" s="50" t="s">
        <v>204</v>
      </c>
      <c r="F442" s="59">
        <v>0.5</v>
      </c>
      <c r="G442" s="51">
        <v>0.94</v>
      </c>
      <c r="H442" s="51" t="str">
        <f t="shared" si="925"/>
        <v>VG</v>
      </c>
      <c r="I442" s="51"/>
      <c r="J442" s="51"/>
      <c r="K442" s="51"/>
      <c r="L442" s="92">
        <v>-2.4E-2</v>
      </c>
      <c r="M442" s="92" t="str">
        <f t="shared" si="926"/>
        <v>VG</v>
      </c>
      <c r="N442" s="51"/>
      <c r="O442" s="51"/>
      <c r="P442" s="51"/>
      <c r="Q442" s="51">
        <v>0.24</v>
      </c>
      <c r="R442" s="51" t="str">
        <f t="shared" si="927"/>
        <v>VG</v>
      </c>
      <c r="S442" s="51"/>
      <c r="T442" s="51"/>
      <c r="U442" s="51"/>
      <c r="V442" s="51">
        <v>0.95</v>
      </c>
      <c r="W442" s="51" t="str">
        <f t="shared" si="928"/>
        <v>VG</v>
      </c>
      <c r="X442" s="51"/>
      <c r="Y442" s="51"/>
      <c r="Z442" s="51"/>
      <c r="AA442" s="51"/>
      <c r="AB442" s="92"/>
      <c r="AC442" s="51"/>
      <c r="AD442" s="51"/>
      <c r="AE442" s="51"/>
      <c r="AF442" s="92"/>
      <c r="AG442" s="51"/>
      <c r="AH442" s="51"/>
      <c r="AI442" s="51"/>
      <c r="AJ442" s="92"/>
      <c r="AK442" s="51"/>
      <c r="AL442" s="51"/>
    </row>
    <row r="443" spans="1:38" s="50" customFormat="1" x14ac:dyDescent="0.3">
      <c r="A443" s="50">
        <v>14162500</v>
      </c>
      <c r="B443" s="50">
        <v>23772909</v>
      </c>
      <c r="C443" s="50" t="s">
        <v>7</v>
      </c>
      <c r="D443" s="50" t="s">
        <v>212</v>
      </c>
      <c r="E443" s="50" t="s">
        <v>204</v>
      </c>
      <c r="F443" s="59">
        <v>0.5</v>
      </c>
      <c r="G443" s="51">
        <v>0.94</v>
      </c>
      <c r="H443" s="51" t="str">
        <f t="shared" si="925"/>
        <v>VG</v>
      </c>
      <c r="I443" s="51"/>
      <c r="J443" s="51"/>
      <c r="K443" s="51"/>
      <c r="L443" s="92">
        <v>-2.5000000000000001E-2</v>
      </c>
      <c r="M443" s="92" t="str">
        <f t="shared" si="926"/>
        <v>VG</v>
      </c>
      <c r="N443" s="51"/>
      <c r="O443" s="51"/>
      <c r="P443" s="51"/>
      <c r="Q443" s="51">
        <v>0.24</v>
      </c>
      <c r="R443" s="51" t="str">
        <f t="shared" si="927"/>
        <v>VG</v>
      </c>
      <c r="S443" s="51"/>
      <c r="T443" s="51"/>
      <c r="U443" s="51"/>
      <c r="V443" s="51">
        <v>0.95</v>
      </c>
      <c r="W443" s="51" t="str">
        <f t="shared" si="928"/>
        <v>VG</v>
      </c>
      <c r="X443" s="51"/>
      <c r="Y443" s="51"/>
      <c r="Z443" s="51"/>
      <c r="AA443" s="51"/>
      <c r="AB443" s="92"/>
      <c r="AC443" s="51"/>
      <c r="AD443" s="51"/>
      <c r="AE443" s="51"/>
      <c r="AF443" s="92"/>
      <c r="AG443" s="51"/>
      <c r="AH443" s="51"/>
      <c r="AI443" s="51"/>
      <c r="AJ443" s="92"/>
      <c r="AK443" s="51"/>
      <c r="AL443" s="51"/>
    </row>
    <row r="444" spans="1:38" s="50" customFormat="1" x14ac:dyDescent="0.3">
      <c r="A444" s="50">
        <v>14162500</v>
      </c>
      <c r="B444" s="50">
        <v>23772909</v>
      </c>
      <c r="C444" s="50" t="s">
        <v>7</v>
      </c>
      <c r="D444" s="50" t="s">
        <v>338</v>
      </c>
      <c r="E444" s="50" t="s">
        <v>348</v>
      </c>
      <c r="F444" s="59">
        <v>0.5</v>
      </c>
      <c r="G444" s="51">
        <v>0.88400000000000001</v>
      </c>
      <c r="H444" s="51" t="str">
        <f t="shared" si="925"/>
        <v>VG</v>
      </c>
      <c r="I444" s="51"/>
      <c r="J444" s="51"/>
      <c r="K444" s="51"/>
      <c r="L444" s="92">
        <v>-2.8000000000000001E-2</v>
      </c>
      <c r="M444" s="92" t="str">
        <f t="shared" si="926"/>
        <v>VG</v>
      </c>
      <c r="N444" s="51"/>
      <c r="O444" s="51"/>
      <c r="P444" s="51"/>
      <c r="Q444" s="51">
        <v>0.34</v>
      </c>
      <c r="R444" s="51" t="str">
        <f t="shared" si="927"/>
        <v>VG</v>
      </c>
      <c r="S444" s="51"/>
      <c r="T444" s="51"/>
      <c r="U444" s="51"/>
      <c r="V444" s="51">
        <v>0.89200000000000002</v>
      </c>
      <c r="W444" s="51" t="str">
        <f t="shared" si="928"/>
        <v>VG</v>
      </c>
      <c r="X444" s="51"/>
      <c r="Y444" s="51"/>
      <c r="Z444" s="51"/>
      <c r="AA444" s="51"/>
      <c r="AB444" s="92"/>
      <c r="AC444" s="51"/>
      <c r="AD444" s="51"/>
      <c r="AE444" s="51"/>
      <c r="AF444" s="92"/>
      <c r="AG444" s="51"/>
      <c r="AH444" s="51"/>
      <c r="AI444" s="51"/>
      <c r="AJ444" s="92"/>
      <c r="AK444" s="51"/>
      <c r="AL444" s="51"/>
    </row>
    <row r="445" spans="1:38" s="50" customFormat="1" x14ac:dyDescent="0.3">
      <c r="A445" s="50">
        <v>14162500</v>
      </c>
      <c r="B445" s="50">
        <v>23772909</v>
      </c>
      <c r="C445" s="50" t="s">
        <v>7</v>
      </c>
      <c r="D445" s="50" t="s">
        <v>342</v>
      </c>
      <c r="E445" s="50" t="s">
        <v>349</v>
      </c>
      <c r="F445" s="59">
        <v>0.5</v>
      </c>
      <c r="G445" s="51">
        <v>0.94</v>
      </c>
      <c r="H445" s="51" t="str">
        <f t="shared" si="925"/>
        <v>VG</v>
      </c>
      <c r="I445" s="51"/>
      <c r="J445" s="51"/>
      <c r="K445" s="51"/>
      <c r="L445" s="92">
        <v>-3.3000000000000002E-2</v>
      </c>
      <c r="M445" s="92" t="str">
        <f t="shared" si="926"/>
        <v>VG</v>
      </c>
      <c r="N445" s="51"/>
      <c r="O445" s="51"/>
      <c r="P445" s="51"/>
      <c r="Q445" s="51">
        <v>0.25</v>
      </c>
      <c r="R445" s="51" t="str">
        <f t="shared" si="927"/>
        <v>VG</v>
      </c>
      <c r="S445" s="51"/>
      <c r="T445" s="51"/>
      <c r="U445" s="51"/>
      <c r="V445" s="51">
        <v>0.95</v>
      </c>
      <c r="W445" s="51" t="str">
        <f t="shared" si="928"/>
        <v>VG</v>
      </c>
      <c r="X445" s="51"/>
      <c r="Y445" s="51"/>
      <c r="Z445" s="51"/>
      <c r="AA445" s="51"/>
      <c r="AB445" s="92"/>
      <c r="AC445" s="51"/>
      <c r="AD445" s="51"/>
      <c r="AE445" s="51"/>
      <c r="AF445" s="92"/>
      <c r="AG445" s="51"/>
      <c r="AH445" s="51"/>
      <c r="AI445" s="51"/>
      <c r="AJ445" s="92"/>
      <c r="AK445" s="51"/>
      <c r="AL445" s="51"/>
    </row>
    <row r="446" spans="1:38" s="50" customFormat="1" x14ac:dyDescent="0.3">
      <c r="A446" s="50">
        <v>14162500</v>
      </c>
      <c r="B446" s="50">
        <v>23772909</v>
      </c>
      <c r="C446" s="50" t="s">
        <v>7</v>
      </c>
      <c r="D446" s="50" t="s">
        <v>508</v>
      </c>
      <c r="E446" s="50" t="s">
        <v>122</v>
      </c>
      <c r="F446" s="59">
        <v>1.3</v>
      </c>
      <c r="G446" s="51">
        <v>0.56000000000000005</v>
      </c>
      <c r="H446" s="51" t="str">
        <f t="shared" ref="H446" si="929">IF(G446&gt;0.8,"VG",IF(G446&gt;0.7,"G",IF(G446&gt;0.45,"S","NS")))</f>
        <v>S</v>
      </c>
      <c r="I446" s="51"/>
      <c r="J446" s="51"/>
      <c r="K446" s="51"/>
      <c r="L446" s="92">
        <v>0.16400000000000001</v>
      </c>
      <c r="M446" s="92" t="str">
        <f t="shared" ref="M446" si="930">IF(ABS(L446)&lt;5%,"VG",IF(ABS(L446)&lt;10%,"G",IF(ABS(L446)&lt;15%,"S","NS")))</f>
        <v>NS</v>
      </c>
      <c r="N446" s="51"/>
      <c r="O446" s="51"/>
      <c r="P446" s="51"/>
      <c r="Q446" s="51">
        <v>0.6</v>
      </c>
      <c r="R446" s="51" t="str">
        <f t="shared" ref="R446" si="931">IF(Q446&lt;=0.5,"VG",IF(Q446&lt;=0.6,"G",IF(Q446&lt;=0.7,"S","NS")))</f>
        <v>G</v>
      </c>
      <c r="S446" s="51"/>
      <c r="T446" s="51"/>
      <c r="U446" s="51"/>
      <c r="V446" s="51">
        <v>0.91900000000000004</v>
      </c>
      <c r="W446" s="51" t="str">
        <f t="shared" ref="W446" si="932">IF(V446&gt;0.85,"VG",IF(V446&gt;0.75,"G",IF(V446&gt;0.6,"S","NS")))</f>
        <v>VG</v>
      </c>
      <c r="X446" s="51"/>
      <c r="Y446" s="51"/>
      <c r="Z446" s="51"/>
      <c r="AA446" s="51"/>
      <c r="AB446" s="92"/>
      <c r="AC446" s="51"/>
      <c r="AD446" s="51"/>
      <c r="AE446" s="51"/>
      <c r="AF446" s="92"/>
      <c r="AG446" s="51"/>
      <c r="AH446" s="51"/>
      <c r="AI446" s="51"/>
      <c r="AJ446" s="92"/>
      <c r="AK446" s="51"/>
      <c r="AL446" s="51"/>
    </row>
    <row r="447" spans="1:38" s="50" customFormat="1" x14ac:dyDescent="0.3">
      <c r="A447" s="50">
        <v>14162500</v>
      </c>
      <c r="B447" s="50">
        <v>23772909</v>
      </c>
      <c r="C447" s="50" t="s">
        <v>7</v>
      </c>
      <c r="D447" s="50" t="s">
        <v>517</v>
      </c>
      <c r="E447" s="50" t="s">
        <v>122</v>
      </c>
      <c r="F447" s="59">
        <v>1.3</v>
      </c>
      <c r="G447" s="51">
        <v>0.56000000000000005</v>
      </c>
      <c r="H447" s="51" t="str">
        <f t="shared" ref="H447" si="933">IF(G447&gt;0.8,"VG",IF(G447&gt;0.7,"G",IF(G447&gt;0.45,"S","NS")))</f>
        <v>S</v>
      </c>
      <c r="I447" s="51"/>
      <c r="J447" s="51"/>
      <c r="K447" s="51"/>
      <c r="L447" s="92">
        <v>0.16400000000000001</v>
      </c>
      <c r="M447" s="92" t="str">
        <f t="shared" ref="M447" si="934">IF(ABS(L447)&lt;5%,"VG",IF(ABS(L447)&lt;10%,"G",IF(ABS(L447)&lt;15%,"S","NS")))</f>
        <v>NS</v>
      </c>
      <c r="N447" s="51"/>
      <c r="O447" s="51"/>
      <c r="P447" s="51"/>
      <c r="Q447" s="51">
        <v>0.6</v>
      </c>
      <c r="R447" s="51" t="str">
        <f t="shared" ref="R447" si="935">IF(Q447&lt;=0.5,"VG",IF(Q447&lt;=0.6,"G",IF(Q447&lt;=0.7,"S","NS")))</f>
        <v>G</v>
      </c>
      <c r="S447" s="51"/>
      <c r="T447" s="51"/>
      <c r="U447" s="51"/>
      <c r="V447" s="51">
        <v>0.91900000000000004</v>
      </c>
      <c r="W447" s="51" t="str">
        <f t="shared" ref="W447" si="936">IF(V447&gt;0.85,"VG",IF(V447&gt;0.75,"G",IF(V447&gt;0.6,"S","NS")))</f>
        <v>VG</v>
      </c>
      <c r="X447" s="51"/>
      <c r="Y447" s="51"/>
      <c r="Z447" s="51"/>
      <c r="AA447" s="51"/>
      <c r="AB447" s="92"/>
      <c r="AC447" s="51"/>
      <c r="AD447" s="51"/>
      <c r="AE447" s="51"/>
      <c r="AF447" s="92"/>
      <c r="AG447" s="51"/>
      <c r="AH447" s="51"/>
      <c r="AI447" s="51"/>
      <c r="AJ447" s="92"/>
      <c r="AK447" s="51"/>
      <c r="AL447" s="51"/>
    </row>
    <row r="448" spans="1:38" s="50" customFormat="1" x14ac:dyDescent="0.3">
      <c r="A448" s="50">
        <v>14162500</v>
      </c>
      <c r="B448" s="50">
        <v>23772909</v>
      </c>
      <c r="C448" s="50" t="s">
        <v>7</v>
      </c>
      <c r="D448" s="50" t="s">
        <v>531</v>
      </c>
      <c r="E448" s="50" t="s">
        <v>139</v>
      </c>
      <c r="F448" s="59">
        <v>1.1000000000000001</v>
      </c>
      <c r="G448" s="51">
        <v>0.71</v>
      </c>
      <c r="H448" s="51" t="str">
        <f t="shared" ref="H448" si="937">IF(G448&gt;0.8,"VG",IF(G448&gt;0.7,"G",IF(G448&gt;0.45,"S","NS")))</f>
        <v>G</v>
      </c>
      <c r="I448" s="51"/>
      <c r="J448" s="51"/>
      <c r="K448" s="51"/>
      <c r="L448" s="92">
        <v>0.10639999999999999</v>
      </c>
      <c r="M448" s="92" t="str">
        <f t="shared" ref="M448" si="938">IF(ABS(L448)&lt;5%,"VG",IF(ABS(L448)&lt;10%,"G",IF(ABS(L448)&lt;15%,"S","NS")))</f>
        <v>S</v>
      </c>
      <c r="N448" s="51"/>
      <c r="O448" s="51"/>
      <c r="P448" s="51"/>
      <c r="Q448" s="51">
        <v>0.51</v>
      </c>
      <c r="R448" s="51" t="str">
        <f t="shared" ref="R448" si="939">IF(Q448&lt;=0.5,"VG",IF(Q448&lt;=0.6,"G",IF(Q448&lt;=0.7,"S","NS")))</f>
        <v>G</v>
      </c>
      <c r="S448" s="51"/>
      <c r="T448" s="51"/>
      <c r="U448" s="51"/>
      <c r="V448" s="51">
        <v>0.89300000000000002</v>
      </c>
      <c r="W448" s="51" t="str">
        <f t="shared" ref="W448" si="940">IF(V448&gt;0.85,"VG",IF(V448&gt;0.75,"G",IF(V448&gt;0.6,"S","NS")))</f>
        <v>VG</v>
      </c>
      <c r="X448" s="51"/>
      <c r="Y448" s="51"/>
      <c r="Z448" s="51"/>
      <c r="AA448" s="51"/>
      <c r="AB448" s="92"/>
      <c r="AC448" s="51"/>
      <c r="AD448" s="51"/>
      <c r="AE448" s="51"/>
      <c r="AF448" s="92"/>
      <c r="AG448" s="51"/>
      <c r="AH448" s="51"/>
      <c r="AI448" s="51"/>
      <c r="AJ448" s="92"/>
      <c r="AK448" s="51"/>
      <c r="AL448" s="51"/>
    </row>
    <row r="449" spans="1:66" s="50" customFormat="1" x14ac:dyDescent="0.3">
      <c r="A449" s="50">
        <v>14162500</v>
      </c>
      <c r="B449" s="50">
        <v>23772909</v>
      </c>
      <c r="C449" s="50" t="s">
        <v>7</v>
      </c>
      <c r="D449" s="50" t="s">
        <v>534</v>
      </c>
      <c r="E449" s="50" t="s">
        <v>536</v>
      </c>
      <c r="F449" s="59">
        <v>1.2</v>
      </c>
      <c r="G449" s="51">
        <v>0.63500000000000001</v>
      </c>
      <c r="H449" s="51" t="str">
        <f t="shared" ref="H449:H450" si="941">IF(G449&gt;0.8,"VG",IF(G449&gt;0.7,"G",IF(G449&gt;0.45,"S","NS")))</f>
        <v>S</v>
      </c>
      <c r="I449" s="51"/>
      <c r="J449" s="51"/>
      <c r="K449" s="51"/>
      <c r="L449" s="92">
        <v>0.109</v>
      </c>
      <c r="M449" s="92" t="str">
        <f t="shared" ref="M449:M450" si="942">IF(ABS(L449)&lt;5%,"VG",IF(ABS(L449)&lt;10%,"G",IF(ABS(L449)&lt;15%,"S","NS")))</f>
        <v>S</v>
      </c>
      <c r="N449" s="51"/>
      <c r="O449" s="51"/>
      <c r="P449" s="51"/>
      <c r="Q449" s="51">
        <v>0.57999999999999996</v>
      </c>
      <c r="R449" s="51" t="str">
        <f t="shared" ref="R449:R450" si="943">IF(Q449&lt;=0.5,"VG",IF(Q449&lt;=0.6,"G",IF(Q449&lt;=0.7,"S","NS")))</f>
        <v>G</v>
      </c>
      <c r="S449" s="51"/>
      <c r="T449" s="51"/>
      <c r="U449" s="51"/>
      <c r="V449" s="51">
        <v>0.80049999999999999</v>
      </c>
      <c r="W449" s="51" t="str">
        <f t="shared" ref="W449:W450" si="944">IF(V449&gt;0.85,"VG",IF(V449&gt;0.75,"G",IF(V449&gt;0.6,"S","NS")))</f>
        <v>G</v>
      </c>
      <c r="X449" s="51"/>
      <c r="Y449" s="51"/>
      <c r="Z449" s="51"/>
      <c r="AA449" s="51"/>
      <c r="AB449" s="92"/>
      <c r="AC449" s="51"/>
      <c r="AD449" s="51"/>
      <c r="AE449" s="51"/>
      <c r="AF449" s="92"/>
      <c r="AG449" s="51"/>
      <c r="AH449" s="51"/>
      <c r="AI449" s="51"/>
      <c r="AJ449" s="92"/>
      <c r="AK449" s="51"/>
      <c r="AL449" s="51"/>
    </row>
    <row r="450" spans="1:66" s="50" customFormat="1" x14ac:dyDescent="0.3">
      <c r="A450" s="50">
        <v>14162500</v>
      </c>
      <c r="B450" s="50">
        <v>23772909</v>
      </c>
      <c r="C450" s="50" t="s">
        <v>7</v>
      </c>
      <c r="D450" s="50" t="s">
        <v>544</v>
      </c>
      <c r="E450" s="50" t="s">
        <v>536</v>
      </c>
      <c r="F450" s="59">
        <v>1.1000000000000001</v>
      </c>
      <c r="G450" s="51">
        <v>0.7</v>
      </c>
      <c r="H450" s="51" t="str">
        <f t="shared" si="941"/>
        <v>S</v>
      </c>
      <c r="I450" s="51"/>
      <c r="J450" s="51"/>
      <c r="K450" s="51"/>
      <c r="L450" s="92">
        <v>0.11</v>
      </c>
      <c r="M450" s="92" t="str">
        <f t="shared" si="942"/>
        <v>S</v>
      </c>
      <c r="N450" s="51"/>
      <c r="O450" s="51"/>
      <c r="P450" s="51"/>
      <c r="Q450" s="51">
        <v>0.52</v>
      </c>
      <c r="R450" s="51" t="str">
        <f t="shared" si="943"/>
        <v>G</v>
      </c>
      <c r="S450" s="51"/>
      <c r="T450" s="51"/>
      <c r="U450" s="51"/>
      <c r="V450" s="51">
        <v>0.89400000000000002</v>
      </c>
      <c r="W450" s="51" t="str">
        <f t="shared" si="944"/>
        <v>VG</v>
      </c>
      <c r="X450" s="51"/>
      <c r="Y450" s="51"/>
      <c r="Z450" s="51"/>
      <c r="AA450" s="51"/>
      <c r="AB450" s="92"/>
      <c r="AC450" s="51"/>
      <c r="AD450" s="51"/>
      <c r="AE450" s="51"/>
      <c r="AF450" s="92"/>
      <c r="AG450" s="51"/>
      <c r="AH450" s="51"/>
      <c r="AI450" s="51"/>
      <c r="AJ450" s="92"/>
      <c r="AK450" s="51"/>
      <c r="AL450" s="51"/>
    </row>
    <row r="451" spans="1:66" x14ac:dyDescent="0.3">
      <c r="F451" s="60"/>
      <c r="G451" s="7"/>
      <c r="H451" s="7"/>
      <c r="I451" s="7"/>
      <c r="J451" s="7"/>
      <c r="K451" s="7"/>
      <c r="L451" s="98"/>
      <c r="M451" s="98"/>
      <c r="N451" s="7"/>
      <c r="O451" s="7"/>
      <c r="P451" s="7"/>
      <c r="Q451" s="7"/>
      <c r="R451" s="7"/>
      <c r="S451" s="7"/>
      <c r="T451" s="7"/>
      <c r="U451" s="7"/>
      <c r="AA451" s="7"/>
      <c r="AB451" s="98"/>
      <c r="AC451" s="7"/>
      <c r="AD451" s="7"/>
      <c r="AE451" s="7"/>
      <c r="AF451" s="98"/>
      <c r="AI451" s="7"/>
      <c r="AJ451" s="98"/>
      <c r="AK451" s="7"/>
      <c r="AL451" s="7"/>
      <c r="AM451"/>
      <c r="AN451"/>
      <c r="AS451"/>
      <c r="AT451"/>
      <c r="AU451"/>
      <c r="AV451"/>
      <c r="BK451"/>
      <c r="BL451"/>
      <c r="BM451"/>
      <c r="BN451"/>
    </row>
    <row r="452" spans="1:66" x14ac:dyDescent="0.3">
      <c r="A452">
        <v>14164900</v>
      </c>
      <c r="B452">
        <v>23772751</v>
      </c>
      <c r="C452" t="s">
        <v>26</v>
      </c>
      <c r="D452" t="s">
        <v>21</v>
      </c>
      <c r="F452" s="60"/>
      <c r="G452" s="7">
        <v>0.88600000000000001</v>
      </c>
      <c r="H452" s="7" t="str">
        <f t="shared" ref="H452:H487" si="945">IF(G452&gt;0.8,"VG",IF(G452&gt;0.7,"G",IF(G452&gt;0.45,"S","NS")))</f>
        <v>VG</v>
      </c>
      <c r="I452" s="7"/>
      <c r="J452" s="7"/>
      <c r="K452" s="7"/>
      <c r="L452" s="56">
        <v>5.7000000000000002E-2</v>
      </c>
      <c r="M452" s="56" t="str">
        <f t="shared" ref="M452:M487" si="946">IF(ABS(L452)&lt;5%,"VG",IF(ABS(L452)&lt;10%,"G",IF(ABS(L452)&lt;15%,"S","NS")))</f>
        <v>G</v>
      </c>
      <c r="N452" s="7"/>
      <c r="O452" s="7"/>
      <c r="P452" s="7"/>
      <c r="Q452" s="7">
        <v>0.33300000000000002</v>
      </c>
      <c r="R452" s="7" t="str">
        <f t="shared" ref="R452:R487" si="947">IF(Q452&lt;=0.5,"VG",IF(Q452&lt;=0.6,"G",IF(Q452&lt;=0.7,"S","NS")))</f>
        <v>VG</v>
      </c>
      <c r="S452" s="7"/>
      <c r="T452" s="7"/>
      <c r="U452" s="7"/>
      <c r="V452" s="7">
        <v>0.93</v>
      </c>
      <c r="W452" s="7" t="str">
        <f t="shared" ref="W452:W487" si="948">IF(V452&gt;0.85,"VG",IF(V452&gt;0.75,"G",IF(V452&gt;0.6,"S","NS")))</f>
        <v>VG</v>
      </c>
      <c r="AA452" s="7"/>
      <c r="AB452" s="56"/>
      <c r="AC452" s="7"/>
      <c r="AD452" s="7"/>
      <c r="AE452" s="7"/>
      <c r="AF452" s="56"/>
      <c r="AI452" s="7"/>
      <c r="AJ452" s="56"/>
      <c r="AK452" s="7"/>
      <c r="AL452" s="7"/>
      <c r="AM452"/>
      <c r="AN452"/>
      <c r="AS452"/>
      <c r="AT452"/>
      <c r="AU452"/>
      <c r="AV452"/>
      <c r="BK452"/>
      <c r="BL452"/>
      <c r="BM452"/>
      <c r="BN452"/>
    </row>
    <row r="453" spans="1:66" x14ac:dyDescent="0.3">
      <c r="A453">
        <v>14164900</v>
      </c>
      <c r="B453">
        <v>23772751</v>
      </c>
      <c r="C453" t="s">
        <v>26</v>
      </c>
      <c r="D453" t="s">
        <v>58</v>
      </c>
      <c r="F453" s="60"/>
      <c r="G453" s="7">
        <v>0.91300000000000003</v>
      </c>
      <c r="H453" s="7" t="str">
        <f t="shared" si="945"/>
        <v>VG</v>
      </c>
      <c r="I453" s="7"/>
      <c r="J453" s="7"/>
      <c r="K453" s="7"/>
      <c r="L453" s="56">
        <v>3.2000000000000001E-2</v>
      </c>
      <c r="M453" s="56" t="str">
        <f t="shared" si="946"/>
        <v>VG</v>
      </c>
      <c r="N453" s="7"/>
      <c r="O453" s="7"/>
      <c r="P453" s="7"/>
      <c r="Q453" s="7">
        <v>0.29199999999999998</v>
      </c>
      <c r="R453" s="7" t="str">
        <f t="shared" si="947"/>
        <v>VG</v>
      </c>
      <c r="S453" s="7"/>
      <c r="T453" s="7"/>
      <c r="U453" s="7"/>
      <c r="V453" s="7">
        <v>0.93799999999999994</v>
      </c>
      <c r="W453" s="7" t="str">
        <f t="shared" si="948"/>
        <v>VG</v>
      </c>
      <c r="AA453" s="7"/>
      <c r="AB453" s="56"/>
      <c r="AC453" s="7"/>
      <c r="AD453" s="7"/>
      <c r="AE453" s="7"/>
      <c r="AF453" s="56"/>
      <c r="AI453" s="7"/>
      <c r="AJ453" s="56"/>
      <c r="AK453" s="7"/>
      <c r="AL453" s="7"/>
      <c r="AM453"/>
      <c r="AN453"/>
      <c r="AS453"/>
      <c r="AT453"/>
      <c r="AU453"/>
      <c r="AV453"/>
      <c r="BK453"/>
      <c r="BL453"/>
      <c r="BM453"/>
      <c r="BN453"/>
    </row>
    <row r="454" spans="1:66" x14ac:dyDescent="0.3">
      <c r="A454">
        <v>14164900</v>
      </c>
      <c r="B454">
        <v>23772751</v>
      </c>
      <c r="C454" t="s">
        <v>26</v>
      </c>
      <c r="D454" t="s">
        <v>62</v>
      </c>
      <c r="F454" s="60"/>
      <c r="G454" s="7">
        <v>0.876</v>
      </c>
      <c r="H454" s="7" t="str">
        <f t="shared" si="945"/>
        <v>VG</v>
      </c>
      <c r="I454" s="7"/>
      <c r="J454" s="7"/>
      <c r="K454" s="7"/>
      <c r="L454" s="56">
        <v>0.08</v>
      </c>
      <c r="M454" s="56" t="str">
        <f t="shared" si="946"/>
        <v>G</v>
      </c>
      <c r="N454" s="7"/>
      <c r="O454" s="7"/>
      <c r="P454" s="7"/>
      <c r="Q454" s="7">
        <v>0.34300000000000003</v>
      </c>
      <c r="R454" s="7" t="str">
        <f t="shared" si="947"/>
        <v>VG</v>
      </c>
      <c r="S454" s="7"/>
      <c r="T454" s="7"/>
      <c r="U454" s="7"/>
      <c r="V454" s="7">
        <v>0.92900000000000005</v>
      </c>
      <c r="W454" s="7" t="str">
        <f t="shared" si="948"/>
        <v>VG</v>
      </c>
      <c r="AA454" s="7"/>
      <c r="AB454" s="56"/>
      <c r="AC454" s="7"/>
      <c r="AD454" s="7"/>
      <c r="AE454" s="7"/>
      <c r="AF454" s="56"/>
      <c r="AI454" s="7"/>
      <c r="AJ454" s="56"/>
      <c r="AK454" s="7"/>
      <c r="AL454" s="7"/>
      <c r="AM454"/>
      <c r="AN454"/>
      <c r="AS454"/>
      <c r="AT454"/>
      <c r="AU454"/>
      <c r="AV454"/>
      <c r="BK454"/>
      <c r="BL454"/>
      <c r="BM454"/>
      <c r="BN454"/>
    </row>
    <row r="455" spans="1:66" x14ac:dyDescent="0.3">
      <c r="A455">
        <v>14164900</v>
      </c>
      <c r="B455">
        <v>23772751</v>
      </c>
      <c r="C455" t="s">
        <v>26</v>
      </c>
      <c r="D455" t="s">
        <v>64</v>
      </c>
      <c r="F455" s="60"/>
      <c r="G455" s="7">
        <v>0.84099999999999997</v>
      </c>
      <c r="H455" s="7" t="str">
        <f t="shared" si="945"/>
        <v>VG</v>
      </c>
      <c r="I455" s="7"/>
      <c r="J455" s="7"/>
      <c r="K455" s="7"/>
      <c r="L455" s="56">
        <v>0.123</v>
      </c>
      <c r="M455" s="56" t="str">
        <f t="shared" si="946"/>
        <v>S</v>
      </c>
      <c r="N455" s="7"/>
      <c r="O455" s="7"/>
      <c r="P455" s="7"/>
      <c r="Q455" s="7">
        <v>0.38100000000000001</v>
      </c>
      <c r="R455" s="7" t="str">
        <f t="shared" si="947"/>
        <v>VG</v>
      </c>
      <c r="S455" s="7"/>
      <c r="T455" s="7"/>
      <c r="U455" s="7"/>
      <c r="V455" s="7">
        <v>0.93500000000000005</v>
      </c>
      <c r="W455" s="7" t="str">
        <f t="shared" si="948"/>
        <v>VG</v>
      </c>
      <c r="AA455" s="7"/>
      <c r="AB455" s="56"/>
      <c r="AC455" s="7"/>
      <c r="AD455" s="7"/>
      <c r="AE455" s="7"/>
      <c r="AF455" s="56"/>
      <c r="AI455" s="7"/>
      <c r="AJ455" s="56"/>
      <c r="AK455" s="7"/>
      <c r="AL455" s="7"/>
      <c r="AM455"/>
      <c r="AN455"/>
      <c r="AS455"/>
      <c r="AT455"/>
      <c r="AU455"/>
      <c r="AV455"/>
      <c r="BK455"/>
      <c r="BL455"/>
      <c r="BM455"/>
      <c r="BN455"/>
    </row>
    <row r="456" spans="1:66" x14ac:dyDescent="0.3">
      <c r="A456">
        <v>14164900</v>
      </c>
      <c r="B456">
        <v>23772751</v>
      </c>
      <c r="C456" t="s">
        <v>26</v>
      </c>
      <c r="D456" t="s">
        <v>65</v>
      </c>
      <c r="F456" s="60"/>
      <c r="G456" s="7">
        <v>0.66</v>
      </c>
      <c r="H456" s="7" t="str">
        <f t="shared" si="945"/>
        <v>S</v>
      </c>
      <c r="I456" s="7"/>
      <c r="J456" s="7"/>
      <c r="K456" s="7"/>
      <c r="L456" s="56">
        <v>-8.1000000000000003E-2</v>
      </c>
      <c r="M456" s="56" t="str">
        <f t="shared" si="946"/>
        <v>G</v>
      </c>
      <c r="N456" s="7"/>
      <c r="O456" s="7"/>
      <c r="P456" s="7"/>
      <c r="Q456" s="7">
        <v>0.56599999999999995</v>
      </c>
      <c r="R456" s="7" t="str">
        <f t="shared" si="947"/>
        <v>G</v>
      </c>
      <c r="S456" s="7"/>
      <c r="T456" s="7"/>
      <c r="U456" s="7"/>
      <c r="V456" s="7">
        <v>0.85499999999999998</v>
      </c>
      <c r="W456" s="7" t="str">
        <f t="shared" si="948"/>
        <v>VG</v>
      </c>
      <c r="AA456" s="7"/>
      <c r="AB456" s="56"/>
      <c r="AC456" s="7"/>
      <c r="AD456" s="7"/>
      <c r="AE456" s="7"/>
      <c r="AF456" s="56"/>
      <c r="AI456" s="7"/>
      <c r="AJ456" s="56"/>
      <c r="AK456" s="7"/>
      <c r="AL456" s="7"/>
      <c r="AM456"/>
      <c r="AN456"/>
      <c r="AS456"/>
      <c r="AT456"/>
      <c r="AU456"/>
      <c r="AV456"/>
      <c r="BK456"/>
      <c r="BL456"/>
      <c r="BM456"/>
      <c r="BN456"/>
    </row>
    <row r="457" spans="1:66" x14ac:dyDescent="0.3">
      <c r="A457">
        <v>14164900</v>
      </c>
      <c r="B457">
        <v>23772751</v>
      </c>
      <c r="C457" t="s">
        <v>26</v>
      </c>
      <c r="D457" t="s">
        <v>66</v>
      </c>
      <c r="F457" s="60"/>
      <c r="G457" s="7">
        <v>0.92500000000000004</v>
      </c>
      <c r="H457" s="7" t="str">
        <f t="shared" si="945"/>
        <v>VG</v>
      </c>
      <c r="I457" s="7"/>
      <c r="J457" s="7"/>
      <c r="K457" s="7"/>
      <c r="L457" s="56">
        <v>2.3E-2</v>
      </c>
      <c r="M457" s="56" t="str">
        <f t="shared" si="946"/>
        <v>VG</v>
      </c>
      <c r="N457" s="7"/>
      <c r="O457" s="7"/>
      <c r="P457" s="7"/>
      <c r="Q457" s="7">
        <v>0.27100000000000002</v>
      </c>
      <c r="R457" s="7" t="str">
        <f t="shared" si="947"/>
        <v>VG</v>
      </c>
      <c r="S457" s="7"/>
      <c r="T457" s="7"/>
      <c r="U457" s="7"/>
      <c r="V457" s="7">
        <v>0.94199999999999995</v>
      </c>
      <c r="W457" s="7" t="str">
        <f t="shared" si="948"/>
        <v>VG</v>
      </c>
      <c r="AA457" s="7"/>
      <c r="AB457" s="56"/>
      <c r="AC457" s="7"/>
      <c r="AD457" s="7"/>
      <c r="AE457" s="7"/>
      <c r="AF457" s="56"/>
      <c r="AI457" s="7"/>
      <c r="AJ457" s="56"/>
      <c r="AK457" s="7"/>
      <c r="AL457" s="7"/>
      <c r="AM457"/>
      <c r="AN457"/>
      <c r="AS457"/>
      <c r="AT457"/>
      <c r="AU457"/>
      <c r="AV457"/>
      <c r="BK457"/>
      <c r="BL457"/>
      <c r="BM457"/>
      <c r="BN457"/>
    </row>
    <row r="458" spans="1:66" x14ac:dyDescent="0.3">
      <c r="A458">
        <v>14164900</v>
      </c>
      <c r="B458">
        <v>23772751</v>
      </c>
      <c r="C458" t="s">
        <v>26</v>
      </c>
      <c r="D458" t="s">
        <v>68</v>
      </c>
      <c r="F458" s="60"/>
      <c r="G458" s="7">
        <v>0.90300000000000002</v>
      </c>
      <c r="H458" s="7" t="str">
        <f t="shared" si="945"/>
        <v>VG</v>
      </c>
      <c r="I458" s="7"/>
      <c r="J458" s="7"/>
      <c r="K458" s="7"/>
      <c r="L458" s="56">
        <v>-7.0000000000000001E-3</v>
      </c>
      <c r="M458" s="56" t="str">
        <f t="shared" si="946"/>
        <v>VG</v>
      </c>
      <c r="N458" s="7"/>
      <c r="O458" s="7"/>
      <c r="P458" s="7"/>
      <c r="Q458" s="7">
        <v>0.31</v>
      </c>
      <c r="R458" s="7" t="str">
        <f t="shared" si="947"/>
        <v>VG</v>
      </c>
      <c r="S458" s="7"/>
      <c r="T458" s="7"/>
      <c r="U458" s="7"/>
      <c r="V458" s="7">
        <v>0.93100000000000005</v>
      </c>
      <c r="W458" s="7" t="str">
        <f t="shared" si="948"/>
        <v>VG</v>
      </c>
      <c r="AA458" s="7"/>
      <c r="AB458" s="56"/>
      <c r="AC458" s="7"/>
      <c r="AD458" s="7"/>
      <c r="AE458" s="7"/>
      <c r="AF458" s="56"/>
      <c r="AI458" s="7"/>
      <c r="AJ458" s="56"/>
      <c r="AK458" s="7"/>
      <c r="AL458" s="7"/>
      <c r="AM458"/>
      <c r="AN458"/>
      <c r="AS458"/>
      <c r="AT458"/>
      <c r="AU458"/>
      <c r="AV458"/>
      <c r="BK458"/>
      <c r="BL458"/>
      <c r="BM458"/>
      <c r="BN458"/>
    </row>
    <row r="459" spans="1:66" x14ac:dyDescent="0.3">
      <c r="A459">
        <v>14164900</v>
      </c>
      <c r="B459">
        <v>23772751</v>
      </c>
      <c r="C459" t="s">
        <v>26</v>
      </c>
      <c r="D459" t="s">
        <v>71</v>
      </c>
      <c r="F459" s="60"/>
      <c r="G459" s="7">
        <v>0.93100000000000005</v>
      </c>
      <c r="H459" s="7" t="str">
        <f t="shared" si="945"/>
        <v>VG</v>
      </c>
      <c r="I459" s="7"/>
      <c r="J459" s="7"/>
      <c r="K459" s="7"/>
      <c r="L459" s="56">
        <v>3.4000000000000002E-2</v>
      </c>
      <c r="M459" s="56" t="str">
        <f t="shared" si="946"/>
        <v>VG</v>
      </c>
      <c r="N459" s="7"/>
      <c r="O459" s="7"/>
      <c r="P459" s="7"/>
      <c r="Q459" s="7">
        <v>0.26100000000000001</v>
      </c>
      <c r="R459" s="7" t="str">
        <f t="shared" si="947"/>
        <v>VG</v>
      </c>
      <c r="S459" s="7"/>
      <c r="T459" s="7"/>
      <c r="U459" s="7"/>
      <c r="V459" s="7">
        <v>0.94799999999999995</v>
      </c>
      <c r="W459" s="7" t="str">
        <f t="shared" si="948"/>
        <v>VG</v>
      </c>
      <c r="AA459" s="7"/>
      <c r="AB459" s="56"/>
      <c r="AC459" s="7"/>
      <c r="AD459" s="7"/>
      <c r="AE459" s="7"/>
      <c r="AF459" s="56"/>
      <c r="AI459" s="7"/>
      <c r="AJ459" s="56"/>
      <c r="AK459" s="7"/>
      <c r="AL459" s="7"/>
      <c r="AM459"/>
      <c r="AN459"/>
      <c r="AS459"/>
      <c r="AT459"/>
      <c r="AU459"/>
      <c r="AV459"/>
      <c r="BK459"/>
      <c r="BL459"/>
      <c r="BM459"/>
      <c r="BN459"/>
    </row>
    <row r="460" spans="1:66" s="50" customFormat="1" x14ac:dyDescent="0.3">
      <c r="A460" s="50">
        <v>14164900</v>
      </c>
      <c r="B460" s="50">
        <v>23772751</v>
      </c>
      <c r="C460" s="50" t="s">
        <v>26</v>
      </c>
      <c r="D460" s="50" t="s">
        <v>72</v>
      </c>
      <c r="F460" s="59"/>
      <c r="G460" s="51">
        <v>0.92600000000000005</v>
      </c>
      <c r="H460" s="51" t="str">
        <f t="shared" si="945"/>
        <v>VG</v>
      </c>
      <c r="I460" s="51"/>
      <c r="J460" s="51"/>
      <c r="K460" s="51"/>
      <c r="L460" s="52">
        <v>1.4E-2</v>
      </c>
      <c r="M460" s="52" t="str">
        <f t="shared" si="946"/>
        <v>VG</v>
      </c>
      <c r="N460" s="51"/>
      <c r="O460" s="51"/>
      <c r="P460" s="51"/>
      <c r="Q460" s="51">
        <v>0.27</v>
      </c>
      <c r="R460" s="51" t="str">
        <f t="shared" si="947"/>
        <v>VG</v>
      </c>
      <c r="S460" s="51"/>
      <c r="T460" s="51"/>
      <c r="U460" s="51"/>
      <c r="V460" s="51">
        <v>0.95299999999999996</v>
      </c>
      <c r="W460" s="51" t="str">
        <f t="shared" si="948"/>
        <v>VG</v>
      </c>
      <c r="X460" s="51"/>
      <c r="Y460" s="51"/>
      <c r="Z460" s="51"/>
      <c r="AA460" s="51"/>
      <c r="AB460" s="52"/>
      <c r="AC460" s="51"/>
      <c r="AD460" s="51"/>
      <c r="AE460" s="51"/>
      <c r="AF460" s="52"/>
      <c r="AG460" s="51"/>
      <c r="AH460" s="51"/>
      <c r="AI460" s="51"/>
      <c r="AJ460" s="52"/>
      <c r="AK460" s="51"/>
      <c r="AL460" s="51"/>
    </row>
    <row r="461" spans="1:66" s="50" customFormat="1" x14ac:dyDescent="0.3">
      <c r="A461" s="50">
        <v>14164900</v>
      </c>
      <c r="B461" s="50">
        <v>23772751</v>
      </c>
      <c r="C461" s="50" t="s">
        <v>26</v>
      </c>
      <c r="D461" s="50" t="s">
        <v>74</v>
      </c>
      <c r="F461" s="59"/>
      <c r="G461" s="51">
        <v>0.73699999999999999</v>
      </c>
      <c r="H461" s="51" t="str">
        <f t="shared" si="945"/>
        <v>G</v>
      </c>
      <c r="I461" s="51"/>
      <c r="J461" s="51"/>
      <c r="K461" s="51"/>
      <c r="L461" s="52">
        <v>-7.3999999999999996E-2</v>
      </c>
      <c r="M461" s="52" t="str">
        <f t="shared" si="946"/>
        <v>G</v>
      </c>
      <c r="N461" s="51"/>
      <c r="O461" s="51"/>
      <c r="P461" s="51"/>
      <c r="Q461" s="51">
        <v>0.5</v>
      </c>
      <c r="R461" s="51" t="str">
        <f t="shared" si="947"/>
        <v>VG</v>
      </c>
      <c r="S461" s="51"/>
      <c r="T461" s="51"/>
      <c r="U461" s="51"/>
      <c r="V461" s="51">
        <v>0.96099999999999997</v>
      </c>
      <c r="W461" s="51" t="str">
        <f t="shared" si="948"/>
        <v>VG</v>
      </c>
      <c r="X461" s="51"/>
      <c r="Y461" s="51"/>
      <c r="Z461" s="51"/>
      <c r="AA461" s="51"/>
      <c r="AB461" s="52"/>
      <c r="AC461" s="51"/>
      <c r="AD461" s="51"/>
      <c r="AE461" s="51"/>
      <c r="AF461" s="52"/>
      <c r="AG461" s="51"/>
      <c r="AH461" s="51"/>
      <c r="AI461" s="51"/>
      <c r="AJ461" s="52"/>
      <c r="AK461" s="51"/>
      <c r="AL461" s="51"/>
    </row>
    <row r="462" spans="1:66" s="50" customFormat="1" x14ac:dyDescent="0.3">
      <c r="A462" s="50">
        <v>14164900</v>
      </c>
      <c r="B462" s="50">
        <v>23772751</v>
      </c>
      <c r="C462" s="50" t="s">
        <v>26</v>
      </c>
      <c r="D462" s="50" t="s">
        <v>75</v>
      </c>
      <c r="F462" s="59">
        <v>1.7</v>
      </c>
      <c r="G462" s="51">
        <v>0.7</v>
      </c>
      <c r="H462" s="51" t="str">
        <f t="shared" si="945"/>
        <v>S</v>
      </c>
      <c r="I462" s="51"/>
      <c r="J462" s="51"/>
      <c r="K462" s="51"/>
      <c r="L462" s="52">
        <v>-8.5999999999999993E-2</v>
      </c>
      <c r="M462" s="52" t="str">
        <f t="shared" si="946"/>
        <v>G</v>
      </c>
      <c r="N462" s="51"/>
      <c r="O462" s="51"/>
      <c r="P462" s="51"/>
      <c r="Q462" s="51">
        <v>0.53</v>
      </c>
      <c r="R462" s="51" t="str">
        <f t="shared" si="947"/>
        <v>G</v>
      </c>
      <c r="S462" s="51"/>
      <c r="T462" s="51"/>
      <c r="U462" s="51"/>
      <c r="V462" s="51">
        <v>0.96</v>
      </c>
      <c r="W462" s="51" t="str">
        <f t="shared" si="948"/>
        <v>VG</v>
      </c>
      <c r="X462" s="51"/>
      <c r="Y462" s="51"/>
      <c r="Z462" s="51"/>
      <c r="AA462" s="51"/>
      <c r="AB462" s="52"/>
      <c r="AC462" s="51"/>
      <c r="AD462" s="51"/>
      <c r="AE462" s="51"/>
      <c r="AF462" s="52"/>
      <c r="AG462" s="51"/>
      <c r="AH462" s="51"/>
      <c r="AI462" s="51"/>
      <c r="AJ462" s="52"/>
      <c r="AK462" s="51"/>
      <c r="AL462" s="51"/>
    </row>
    <row r="463" spans="1:66" s="50" customFormat="1" x14ac:dyDescent="0.3">
      <c r="A463" s="50">
        <v>14164900</v>
      </c>
      <c r="B463" s="50">
        <v>23772751</v>
      </c>
      <c r="C463" s="50" t="s">
        <v>26</v>
      </c>
      <c r="D463" s="50" t="s">
        <v>77</v>
      </c>
      <c r="F463" s="59">
        <v>1.7</v>
      </c>
      <c r="G463" s="51">
        <v>0.7</v>
      </c>
      <c r="H463" s="51" t="str">
        <f t="shared" si="945"/>
        <v>S</v>
      </c>
      <c r="I463" s="51"/>
      <c r="J463" s="51"/>
      <c r="K463" s="51"/>
      <c r="L463" s="52">
        <v>-8.5000000000000006E-2</v>
      </c>
      <c r="M463" s="52" t="str">
        <f t="shared" si="946"/>
        <v>G</v>
      </c>
      <c r="N463" s="51"/>
      <c r="O463" s="51"/>
      <c r="P463" s="51"/>
      <c r="Q463" s="51">
        <v>0.53</v>
      </c>
      <c r="R463" s="51" t="str">
        <f t="shared" si="947"/>
        <v>G</v>
      </c>
      <c r="S463" s="51"/>
      <c r="T463" s="51"/>
      <c r="U463" s="51"/>
      <c r="V463" s="51">
        <v>0.96</v>
      </c>
      <c r="W463" s="51" t="str">
        <f t="shared" si="948"/>
        <v>VG</v>
      </c>
      <c r="X463" s="51"/>
      <c r="Y463" s="51"/>
      <c r="Z463" s="51"/>
      <c r="AA463" s="51"/>
      <c r="AB463" s="52"/>
      <c r="AC463" s="51"/>
      <c r="AD463" s="51"/>
      <c r="AE463" s="51"/>
      <c r="AF463" s="52"/>
      <c r="AG463" s="51"/>
      <c r="AH463" s="51"/>
      <c r="AI463" s="51"/>
      <c r="AJ463" s="52"/>
      <c r="AK463" s="51"/>
      <c r="AL463" s="51"/>
    </row>
    <row r="464" spans="1:66" s="50" customFormat="1" x14ac:dyDescent="0.3">
      <c r="A464" s="50">
        <v>14164900</v>
      </c>
      <c r="B464" s="50">
        <v>23772751</v>
      </c>
      <c r="C464" s="50" t="s">
        <v>26</v>
      </c>
      <c r="D464" s="62" t="s">
        <v>78</v>
      </c>
      <c r="E464" s="62"/>
      <c r="F464" s="59">
        <v>1.5</v>
      </c>
      <c r="G464" s="51">
        <v>0.75</v>
      </c>
      <c r="H464" s="51" t="str">
        <f t="shared" si="945"/>
        <v>G</v>
      </c>
      <c r="I464" s="51"/>
      <c r="J464" s="51"/>
      <c r="K464" s="51"/>
      <c r="L464" s="52">
        <v>-6.2E-2</v>
      </c>
      <c r="M464" s="52" t="str">
        <f t="shared" si="946"/>
        <v>G</v>
      </c>
      <c r="N464" s="51"/>
      <c r="O464" s="51"/>
      <c r="P464" s="51"/>
      <c r="Q464" s="51">
        <v>0.5</v>
      </c>
      <c r="R464" s="51" t="str">
        <f t="shared" si="947"/>
        <v>VG</v>
      </c>
      <c r="S464" s="51"/>
      <c r="T464" s="51"/>
      <c r="U464" s="51"/>
      <c r="V464" s="51">
        <v>0.97</v>
      </c>
      <c r="W464" s="51" t="str">
        <f t="shared" si="948"/>
        <v>VG</v>
      </c>
      <c r="X464" s="51"/>
      <c r="Y464" s="51"/>
      <c r="Z464" s="51"/>
      <c r="AA464" s="51"/>
      <c r="AB464" s="52"/>
      <c r="AC464" s="51"/>
      <c r="AD464" s="51"/>
      <c r="AE464" s="51"/>
      <c r="AF464" s="52"/>
      <c r="AG464" s="51"/>
      <c r="AH464" s="51"/>
      <c r="AI464" s="51"/>
      <c r="AJ464" s="52"/>
      <c r="AK464" s="51"/>
      <c r="AL464" s="51"/>
    </row>
    <row r="465" spans="1:38" s="50" customFormat="1" x14ac:dyDescent="0.3">
      <c r="A465" s="50">
        <v>14164900</v>
      </c>
      <c r="B465" s="50">
        <v>23772751</v>
      </c>
      <c r="C465" s="50" t="s">
        <v>26</v>
      </c>
      <c r="D465" s="62" t="s">
        <v>79</v>
      </c>
      <c r="E465" s="62"/>
      <c r="F465" s="59">
        <v>1.4</v>
      </c>
      <c r="G465" s="51">
        <v>0.77</v>
      </c>
      <c r="H465" s="51" t="str">
        <f t="shared" si="945"/>
        <v>G</v>
      </c>
      <c r="I465" s="51"/>
      <c r="J465" s="51"/>
      <c r="K465" s="51"/>
      <c r="L465" s="52">
        <v>-0.04</v>
      </c>
      <c r="M465" s="52" t="str">
        <f t="shared" si="946"/>
        <v>VG</v>
      </c>
      <c r="N465" s="51"/>
      <c r="O465" s="51"/>
      <c r="P465" s="51"/>
      <c r="Q465" s="51">
        <v>0.48</v>
      </c>
      <c r="R465" s="51" t="str">
        <f t="shared" si="947"/>
        <v>VG</v>
      </c>
      <c r="S465" s="51"/>
      <c r="T465" s="51"/>
      <c r="U465" s="51"/>
      <c r="V465" s="51">
        <v>0.97</v>
      </c>
      <c r="W465" s="51" t="str">
        <f t="shared" si="948"/>
        <v>VG</v>
      </c>
      <c r="X465" s="51"/>
      <c r="Y465" s="51"/>
      <c r="Z465" s="51"/>
      <c r="AA465" s="51"/>
      <c r="AB465" s="52"/>
      <c r="AC465" s="51"/>
      <c r="AD465" s="51"/>
      <c r="AE465" s="51"/>
      <c r="AF465" s="52"/>
      <c r="AG465" s="51"/>
      <c r="AH465" s="51"/>
      <c r="AI465" s="51"/>
      <c r="AJ465" s="52"/>
      <c r="AK465" s="51"/>
      <c r="AL465" s="51"/>
    </row>
    <row r="466" spans="1:38" s="50" customFormat="1" x14ac:dyDescent="0.3">
      <c r="A466" s="50">
        <v>14164900</v>
      </c>
      <c r="B466" s="50">
        <v>23772751</v>
      </c>
      <c r="C466" s="50" t="s">
        <v>26</v>
      </c>
      <c r="D466" s="62" t="s">
        <v>80</v>
      </c>
      <c r="E466" s="62"/>
      <c r="F466" s="59">
        <v>1.5</v>
      </c>
      <c r="G466" s="51">
        <v>0.79</v>
      </c>
      <c r="H466" s="51" t="str">
        <f t="shared" si="945"/>
        <v>G</v>
      </c>
      <c r="I466" s="51"/>
      <c r="J466" s="51"/>
      <c r="K466" s="51"/>
      <c r="L466" s="52">
        <v>0.17299999999999999</v>
      </c>
      <c r="M466" s="52" t="str">
        <f t="shared" si="946"/>
        <v>NS</v>
      </c>
      <c r="N466" s="51"/>
      <c r="O466" s="51"/>
      <c r="P466" s="51"/>
      <c r="Q466" s="51">
        <v>0.43</v>
      </c>
      <c r="R466" s="51" t="str">
        <f t="shared" si="947"/>
        <v>VG</v>
      </c>
      <c r="S466" s="51"/>
      <c r="T466" s="51"/>
      <c r="U466" s="51"/>
      <c r="V466" s="51">
        <v>0.96</v>
      </c>
      <c r="W466" s="51" t="str">
        <f t="shared" si="948"/>
        <v>VG</v>
      </c>
      <c r="X466" s="51"/>
      <c r="Y466" s="51"/>
      <c r="Z466" s="51"/>
      <c r="AA466" s="51"/>
      <c r="AB466" s="52"/>
      <c r="AC466" s="51"/>
      <c r="AD466" s="51"/>
      <c r="AE466" s="51"/>
      <c r="AF466" s="52"/>
      <c r="AG466" s="51"/>
      <c r="AH466" s="51"/>
      <c r="AI466" s="51"/>
      <c r="AJ466" s="52"/>
      <c r="AK466" s="51"/>
      <c r="AL466" s="51"/>
    </row>
    <row r="467" spans="1:38" s="34" customFormat="1" x14ac:dyDescent="0.3">
      <c r="A467" s="34">
        <v>14164900</v>
      </c>
      <c r="B467" s="34">
        <v>23772751</v>
      </c>
      <c r="C467" s="34" t="s">
        <v>26</v>
      </c>
      <c r="D467" s="79" t="s">
        <v>81</v>
      </c>
      <c r="E467" s="79"/>
      <c r="F467" s="80">
        <v>1.6</v>
      </c>
      <c r="G467" s="36">
        <v>0.77</v>
      </c>
      <c r="H467" s="36" t="str">
        <f t="shared" si="945"/>
        <v>G</v>
      </c>
      <c r="I467" s="36"/>
      <c r="J467" s="36"/>
      <c r="K467" s="36"/>
      <c r="L467" s="37">
        <v>0.189</v>
      </c>
      <c r="M467" s="37" t="str">
        <f t="shared" si="946"/>
        <v>NS</v>
      </c>
      <c r="N467" s="36"/>
      <c r="O467" s="36"/>
      <c r="P467" s="36"/>
      <c r="Q467" s="36">
        <v>0.44</v>
      </c>
      <c r="R467" s="36" t="str">
        <f t="shared" si="947"/>
        <v>VG</v>
      </c>
      <c r="S467" s="36"/>
      <c r="T467" s="36"/>
      <c r="U467" s="36"/>
      <c r="V467" s="36">
        <v>0.97</v>
      </c>
      <c r="W467" s="36" t="str">
        <f t="shared" si="948"/>
        <v>VG</v>
      </c>
      <c r="X467" s="36"/>
      <c r="Y467" s="36"/>
      <c r="Z467" s="36"/>
      <c r="AA467" s="36"/>
      <c r="AB467" s="37"/>
      <c r="AC467" s="36"/>
      <c r="AD467" s="36"/>
      <c r="AE467" s="36"/>
      <c r="AF467" s="37"/>
      <c r="AG467" s="36"/>
      <c r="AH467" s="36"/>
      <c r="AI467" s="36"/>
      <c r="AJ467" s="37"/>
      <c r="AK467" s="36"/>
      <c r="AL467" s="36"/>
    </row>
    <row r="468" spans="1:38" s="34" customFormat="1" x14ac:dyDescent="0.3">
      <c r="A468" s="34">
        <v>14164900</v>
      </c>
      <c r="B468" s="34">
        <v>23772751</v>
      </c>
      <c r="C468" s="34" t="s">
        <v>26</v>
      </c>
      <c r="D468" s="79" t="s">
        <v>89</v>
      </c>
      <c r="E468" s="79"/>
      <c r="F468" s="80">
        <v>1.6</v>
      </c>
      <c r="G468" s="36">
        <v>0.78</v>
      </c>
      <c r="H468" s="36" t="str">
        <f t="shared" si="945"/>
        <v>G</v>
      </c>
      <c r="I468" s="36"/>
      <c r="J468" s="36"/>
      <c r="K468" s="36"/>
      <c r="L468" s="37">
        <v>0.187</v>
      </c>
      <c r="M468" s="37" t="str">
        <f t="shared" si="946"/>
        <v>NS</v>
      </c>
      <c r="N468" s="36"/>
      <c r="O468" s="36"/>
      <c r="P468" s="36"/>
      <c r="Q468" s="36">
        <v>0.43</v>
      </c>
      <c r="R468" s="36" t="str">
        <f t="shared" si="947"/>
        <v>VG</v>
      </c>
      <c r="S468" s="36"/>
      <c r="T468" s="36"/>
      <c r="U468" s="36"/>
      <c r="V468" s="36">
        <v>0.97</v>
      </c>
      <c r="W468" s="36" t="str">
        <f t="shared" si="948"/>
        <v>VG</v>
      </c>
      <c r="X468" s="36"/>
      <c r="Y468" s="36"/>
      <c r="Z468" s="36"/>
      <c r="AA468" s="36"/>
      <c r="AB468" s="37"/>
      <c r="AC468" s="36"/>
      <c r="AD468" s="36"/>
      <c r="AE468" s="36"/>
      <c r="AF468" s="37"/>
      <c r="AG468" s="36"/>
      <c r="AH468" s="36"/>
      <c r="AI468" s="36"/>
      <c r="AJ468" s="37"/>
      <c r="AK468" s="36"/>
      <c r="AL468" s="36"/>
    </row>
    <row r="469" spans="1:38" s="34" customFormat="1" x14ac:dyDescent="0.3">
      <c r="A469" s="34">
        <v>14164900</v>
      </c>
      <c r="B469" s="34">
        <v>23772751</v>
      </c>
      <c r="C469" s="34" t="s">
        <v>26</v>
      </c>
      <c r="D469" s="79" t="s">
        <v>91</v>
      </c>
      <c r="E469" s="79"/>
      <c r="F469" s="80">
        <v>1.6</v>
      </c>
      <c r="G469" s="36">
        <v>0.78</v>
      </c>
      <c r="H469" s="36" t="str">
        <f t="shared" si="945"/>
        <v>G</v>
      </c>
      <c r="I469" s="36"/>
      <c r="J469" s="36"/>
      <c r="K469" s="36"/>
      <c r="L469" s="37">
        <v>0.186</v>
      </c>
      <c r="M469" s="37" t="str">
        <f t="shared" si="946"/>
        <v>NS</v>
      </c>
      <c r="N469" s="36"/>
      <c r="O469" s="36"/>
      <c r="P469" s="36"/>
      <c r="Q469" s="36">
        <v>0.43</v>
      </c>
      <c r="R469" s="36" t="str">
        <f t="shared" si="947"/>
        <v>VG</v>
      </c>
      <c r="S469" s="36"/>
      <c r="T469" s="36"/>
      <c r="U469" s="36"/>
      <c r="V469" s="36">
        <v>0.97</v>
      </c>
      <c r="W469" s="36" t="str">
        <f t="shared" si="948"/>
        <v>VG</v>
      </c>
      <c r="X469" s="36"/>
      <c r="Y469" s="36"/>
      <c r="Z469" s="36"/>
      <c r="AA469" s="36"/>
      <c r="AB469" s="37"/>
      <c r="AC469" s="36"/>
      <c r="AD469" s="36"/>
      <c r="AE469" s="36"/>
      <c r="AF469" s="37"/>
      <c r="AG469" s="36"/>
      <c r="AH469" s="36"/>
      <c r="AI469" s="36"/>
      <c r="AJ469" s="37"/>
      <c r="AK469" s="36"/>
      <c r="AL469" s="36"/>
    </row>
    <row r="470" spans="1:38" s="50" customFormat="1" x14ac:dyDescent="0.3">
      <c r="A470" s="50">
        <v>14164900</v>
      </c>
      <c r="B470" s="50">
        <v>23772751</v>
      </c>
      <c r="C470" s="50" t="s">
        <v>26</v>
      </c>
      <c r="D470" s="78" t="s">
        <v>92</v>
      </c>
      <c r="E470" s="78"/>
      <c r="F470" s="59">
        <v>0.9</v>
      </c>
      <c r="G470" s="51">
        <v>0.92</v>
      </c>
      <c r="H470" s="51" t="str">
        <f t="shared" si="945"/>
        <v>VG</v>
      </c>
      <c r="I470" s="51"/>
      <c r="J470" s="51"/>
      <c r="K470" s="51"/>
      <c r="L470" s="52">
        <v>8.8999999999999996E-2</v>
      </c>
      <c r="M470" s="52" t="str">
        <f t="shared" si="946"/>
        <v>G</v>
      </c>
      <c r="N470" s="51"/>
      <c r="O470" s="51"/>
      <c r="P470" s="51"/>
      <c r="Q470" s="51">
        <v>0.28000000000000003</v>
      </c>
      <c r="R470" s="51" t="str">
        <f t="shared" si="947"/>
        <v>VG</v>
      </c>
      <c r="S470" s="51"/>
      <c r="T470" s="51"/>
      <c r="U470" s="51"/>
      <c r="V470" s="51">
        <v>0.97</v>
      </c>
      <c r="W470" s="51" t="str">
        <f t="shared" si="948"/>
        <v>VG</v>
      </c>
      <c r="X470" s="51"/>
      <c r="Y470" s="51"/>
      <c r="Z470" s="51"/>
      <c r="AA470" s="51"/>
      <c r="AB470" s="52"/>
      <c r="AC470" s="51"/>
      <c r="AD470" s="51"/>
      <c r="AE470" s="51"/>
      <c r="AF470" s="52"/>
      <c r="AG470" s="51"/>
      <c r="AH470" s="51"/>
      <c r="AI470" s="51"/>
      <c r="AJ470" s="52"/>
      <c r="AK470" s="51"/>
      <c r="AL470" s="51"/>
    </row>
    <row r="471" spans="1:38" s="50" customFormat="1" x14ac:dyDescent="0.3">
      <c r="A471" s="50">
        <v>14164900</v>
      </c>
      <c r="B471" s="50">
        <v>23772751</v>
      </c>
      <c r="C471" s="50" t="s">
        <v>26</v>
      </c>
      <c r="D471" s="78" t="s">
        <v>95</v>
      </c>
      <c r="E471" s="78" t="s">
        <v>97</v>
      </c>
      <c r="F471" s="59">
        <v>0.9</v>
      </c>
      <c r="G471" s="51">
        <v>0.92</v>
      </c>
      <c r="H471" s="51" t="str">
        <f t="shared" si="945"/>
        <v>VG</v>
      </c>
      <c r="I471" s="51"/>
      <c r="J471" s="51"/>
      <c r="K471" s="51"/>
      <c r="L471" s="52">
        <v>8.1000000000000003E-2</v>
      </c>
      <c r="M471" s="52" t="str">
        <f t="shared" si="946"/>
        <v>G</v>
      </c>
      <c r="N471" s="51"/>
      <c r="O471" s="51"/>
      <c r="P471" s="51"/>
      <c r="Q471" s="51">
        <v>0.27</v>
      </c>
      <c r="R471" s="51" t="str">
        <f t="shared" si="947"/>
        <v>VG</v>
      </c>
      <c r="S471" s="51"/>
      <c r="T471" s="51"/>
      <c r="U471" s="51"/>
      <c r="V471" s="51">
        <v>0.97</v>
      </c>
      <c r="W471" s="51" t="str">
        <f t="shared" si="948"/>
        <v>VG</v>
      </c>
      <c r="X471" s="51"/>
      <c r="Y471" s="51"/>
      <c r="Z471" s="51"/>
      <c r="AA471" s="51"/>
      <c r="AB471" s="52"/>
      <c r="AC471" s="51"/>
      <c r="AD471" s="51"/>
      <c r="AE471" s="51"/>
      <c r="AF471" s="52"/>
      <c r="AG471" s="51"/>
      <c r="AH471" s="51"/>
      <c r="AI471" s="51"/>
      <c r="AJ471" s="52"/>
      <c r="AK471" s="51"/>
      <c r="AL471" s="51"/>
    </row>
    <row r="472" spans="1:38" s="50" customFormat="1" x14ac:dyDescent="0.3">
      <c r="A472" s="50">
        <v>14164900</v>
      </c>
      <c r="B472" s="50">
        <v>23772751</v>
      </c>
      <c r="C472" s="50" t="s">
        <v>26</v>
      </c>
      <c r="D472" s="78" t="s">
        <v>98</v>
      </c>
      <c r="E472" s="78" t="s">
        <v>97</v>
      </c>
      <c r="F472" s="59">
        <v>0.9</v>
      </c>
      <c r="G472" s="51">
        <v>0.92</v>
      </c>
      <c r="H472" s="51" t="str">
        <f t="shared" si="945"/>
        <v>VG</v>
      </c>
      <c r="I472" s="51"/>
      <c r="J472" s="51"/>
      <c r="K472" s="51"/>
      <c r="L472" s="52">
        <v>8.1000000000000003E-2</v>
      </c>
      <c r="M472" s="52" t="str">
        <f t="shared" si="946"/>
        <v>G</v>
      </c>
      <c r="N472" s="51"/>
      <c r="O472" s="51"/>
      <c r="P472" s="51"/>
      <c r="Q472" s="51">
        <v>0.27</v>
      </c>
      <c r="R472" s="51" t="str">
        <f t="shared" si="947"/>
        <v>VG</v>
      </c>
      <c r="S472" s="51"/>
      <c r="T472" s="51"/>
      <c r="U472" s="51"/>
      <c r="V472" s="51">
        <v>0.97</v>
      </c>
      <c r="W472" s="51" t="str">
        <f t="shared" si="948"/>
        <v>VG</v>
      </c>
      <c r="X472" s="51"/>
      <c r="Y472" s="51"/>
      <c r="Z472" s="51"/>
      <c r="AA472" s="51"/>
      <c r="AB472" s="52"/>
      <c r="AC472" s="51"/>
      <c r="AD472" s="51"/>
      <c r="AE472" s="51"/>
      <c r="AF472" s="52"/>
      <c r="AG472" s="51"/>
      <c r="AH472" s="51"/>
      <c r="AI472" s="51"/>
      <c r="AJ472" s="52"/>
      <c r="AK472" s="51"/>
      <c r="AL472" s="51"/>
    </row>
    <row r="473" spans="1:38" s="50" customFormat="1" x14ac:dyDescent="0.3">
      <c r="A473" s="50">
        <v>14164900</v>
      </c>
      <c r="B473" s="50">
        <v>23772751</v>
      </c>
      <c r="C473" s="50" t="s">
        <v>26</v>
      </c>
      <c r="D473" s="78" t="s">
        <v>105</v>
      </c>
      <c r="E473" s="78" t="s">
        <v>99</v>
      </c>
      <c r="F473" s="59">
        <v>0.9</v>
      </c>
      <c r="G473" s="51">
        <v>0.93</v>
      </c>
      <c r="H473" s="51" t="str">
        <f t="shared" si="945"/>
        <v>VG</v>
      </c>
      <c r="I473" s="51"/>
      <c r="J473" s="51"/>
      <c r="K473" s="51"/>
      <c r="L473" s="52">
        <v>0.06</v>
      </c>
      <c r="M473" s="52" t="str">
        <f t="shared" si="946"/>
        <v>G</v>
      </c>
      <c r="N473" s="51"/>
      <c r="O473" s="51"/>
      <c r="P473" s="51"/>
      <c r="Q473" s="51">
        <v>0.27</v>
      </c>
      <c r="R473" s="51" t="str">
        <f t="shared" si="947"/>
        <v>VG</v>
      </c>
      <c r="S473" s="51"/>
      <c r="T473" s="51"/>
      <c r="U473" s="51"/>
      <c r="V473" s="51">
        <v>0.97</v>
      </c>
      <c r="W473" s="51" t="str">
        <f t="shared" si="948"/>
        <v>VG</v>
      </c>
      <c r="X473" s="51"/>
      <c r="Y473" s="51"/>
      <c r="Z473" s="51"/>
      <c r="AA473" s="51"/>
      <c r="AB473" s="52"/>
      <c r="AC473" s="51"/>
      <c r="AD473" s="51"/>
      <c r="AE473" s="51"/>
      <c r="AF473" s="52"/>
      <c r="AG473" s="51"/>
      <c r="AH473" s="51"/>
      <c r="AI473" s="51"/>
      <c r="AJ473" s="52"/>
      <c r="AK473" s="51"/>
      <c r="AL473" s="51"/>
    </row>
    <row r="474" spans="1:38" s="50" customFormat="1" x14ac:dyDescent="0.3">
      <c r="A474" s="50">
        <v>14164900</v>
      </c>
      <c r="B474" s="50">
        <v>23772751</v>
      </c>
      <c r="C474" s="50" t="s">
        <v>26</v>
      </c>
      <c r="D474" s="78" t="s">
        <v>110</v>
      </c>
      <c r="E474" s="78" t="s">
        <v>111</v>
      </c>
      <c r="F474" s="59">
        <v>0.9</v>
      </c>
      <c r="G474" s="51">
        <v>0.92</v>
      </c>
      <c r="H474" s="51" t="str">
        <f t="shared" si="945"/>
        <v>VG</v>
      </c>
      <c r="I474" s="51"/>
      <c r="J474" s="51"/>
      <c r="K474" s="51"/>
      <c r="L474" s="52">
        <v>6.6000000000000003E-2</v>
      </c>
      <c r="M474" s="52" t="str">
        <f t="shared" si="946"/>
        <v>G</v>
      </c>
      <c r="N474" s="51"/>
      <c r="O474" s="51"/>
      <c r="P474" s="51"/>
      <c r="Q474" s="51">
        <v>0.27</v>
      </c>
      <c r="R474" s="51" t="str">
        <f t="shared" si="947"/>
        <v>VG</v>
      </c>
      <c r="S474" s="51"/>
      <c r="T474" s="51"/>
      <c r="U474" s="51"/>
      <c r="V474" s="51">
        <v>0.97</v>
      </c>
      <c r="W474" s="51" t="str">
        <f t="shared" si="948"/>
        <v>VG</v>
      </c>
      <c r="X474" s="51"/>
      <c r="Y474" s="51"/>
      <c r="Z474" s="51"/>
      <c r="AA474" s="51"/>
      <c r="AB474" s="52"/>
      <c r="AC474" s="51"/>
      <c r="AD474" s="51"/>
      <c r="AE474" s="51"/>
      <c r="AF474" s="52"/>
      <c r="AG474" s="51"/>
      <c r="AH474" s="51"/>
      <c r="AI474" s="51"/>
      <c r="AJ474" s="52"/>
      <c r="AK474" s="51"/>
      <c r="AL474" s="51"/>
    </row>
    <row r="475" spans="1:38" s="19" customFormat="1" x14ac:dyDescent="0.3">
      <c r="A475" s="19">
        <v>14164900</v>
      </c>
      <c r="B475" s="19">
        <v>23772751</v>
      </c>
      <c r="C475" s="19" t="s">
        <v>26</v>
      </c>
      <c r="D475" s="95" t="s">
        <v>121</v>
      </c>
      <c r="E475" s="95" t="s">
        <v>120</v>
      </c>
      <c r="F475" s="88">
        <v>2.4</v>
      </c>
      <c r="G475" s="13">
        <v>0.46</v>
      </c>
      <c r="H475" s="13" t="str">
        <f t="shared" si="945"/>
        <v>S</v>
      </c>
      <c r="I475" s="13"/>
      <c r="J475" s="13"/>
      <c r="K475" s="13"/>
      <c r="L475" s="14">
        <v>0.309</v>
      </c>
      <c r="M475" s="14" t="str">
        <f t="shared" si="946"/>
        <v>NS</v>
      </c>
      <c r="N475" s="13"/>
      <c r="O475" s="13"/>
      <c r="P475" s="13"/>
      <c r="Q475" s="13">
        <v>0.62</v>
      </c>
      <c r="R475" s="13" t="str">
        <f t="shared" si="947"/>
        <v>S</v>
      </c>
      <c r="S475" s="13"/>
      <c r="T475" s="13"/>
      <c r="U475" s="13"/>
      <c r="V475" s="13">
        <v>0.96</v>
      </c>
      <c r="W475" s="13" t="str">
        <f t="shared" si="948"/>
        <v>VG</v>
      </c>
      <c r="X475" s="13"/>
      <c r="Y475" s="13"/>
      <c r="Z475" s="13"/>
      <c r="AA475" s="13"/>
      <c r="AB475" s="14"/>
      <c r="AC475" s="13"/>
      <c r="AD475" s="13"/>
      <c r="AE475" s="13"/>
      <c r="AF475" s="14"/>
      <c r="AG475" s="13"/>
      <c r="AH475" s="13"/>
      <c r="AI475" s="13"/>
      <c r="AJ475" s="14"/>
      <c r="AK475" s="13"/>
      <c r="AL475" s="13"/>
    </row>
    <row r="476" spans="1:38" s="19" customFormat="1" x14ac:dyDescent="0.3">
      <c r="A476" s="19">
        <v>14164900</v>
      </c>
      <c r="B476" s="19">
        <v>23772751</v>
      </c>
      <c r="C476" s="19" t="s">
        <v>26</v>
      </c>
      <c r="D476" s="95" t="s">
        <v>133</v>
      </c>
      <c r="E476" s="95" t="s">
        <v>120</v>
      </c>
      <c r="F476" s="88">
        <v>2.4</v>
      </c>
      <c r="G476" s="13">
        <v>0.45</v>
      </c>
      <c r="H476" s="13" t="str">
        <f t="shared" si="945"/>
        <v>NS</v>
      </c>
      <c r="I476" s="13"/>
      <c r="J476" s="13"/>
      <c r="K476" s="13"/>
      <c r="L476" s="14">
        <v>0.31</v>
      </c>
      <c r="M476" s="14" t="str">
        <f t="shared" si="946"/>
        <v>NS</v>
      </c>
      <c r="N476" s="13"/>
      <c r="O476" s="13"/>
      <c r="P476" s="13"/>
      <c r="Q476" s="13">
        <v>0.62</v>
      </c>
      <c r="R476" s="13" t="str">
        <f t="shared" si="947"/>
        <v>S</v>
      </c>
      <c r="S476" s="13"/>
      <c r="T476" s="13"/>
      <c r="U476" s="13"/>
      <c r="V476" s="13">
        <v>0.96</v>
      </c>
      <c r="W476" s="13" t="str">
        <f t="shared" si="948"/>
        <v>VG</v>
      </c>
      <c r="X476" s="13"/>
      <c r="Y476" s="13"/>
      <c r="Z476" s="13"/>
      <c r="AA476" s="13"/>
      <c r="AB476" s="14"/>
      <c r="AC476" s="13"/>
      <c r="AD476" s="13"/>
      <c r="AE476" s="13"/>
      <c r="AF476" s="14"/>
      <c r="AG476" s="13"/>
      <c r="AH476" s="13"/>
      <c r="AI476" s="13"/>
      <c r="AJ476" s="14"/>
      <c r="AK476" s="13"/>
      <c r="AL476" s="13"/>
    </row>
    <row r="477" spans="1:38" s="34" customFormat="1" x14ac:dyDescent="0.3">
      <c r="A477" s="34">
        <v>14164900</v>
      </c>
      <c r="B477" s="34">
        <v>23772751</v>
      </c>
      <c r="C477" s="34" t="s">
        <v>26</v>
      </c>
      <c r="D477" s="79" t="s">
        <v>138</v>
      </c>
      <c r="E477" s="79" t="s">
        <v>140</v>
      </c>
      <c r="F477" s="80">
        <v>2.1</v>
      </c>
      <c r="G477" s="36">
        <v>0.59</v>
      </c>
      <c r="H477" s="36" t="str">
        <f t="shared" si="945"/>
        <v>S</v>
      </c>
      <c r="I477" s="36"/>
      <c r="J477" s="36"/>
      <c r="K477" s="36"/>
      <c r="L477" s="37">
        <v>0.254</v>
      </c>
      <c r="M477" s="37" t="str">
        <f t="shared" si="946"/>
        <v>NS</v>
      </c>
      <c r="N477" s="36"/>
      <c r="O477" s="36"/>
      <c r="P477" s="36"/>
      <c r="Q477" s="36">
        <v>0.56000000000000005</v>
      </c>
      <c r="R477" s="36" t="str">
        <f t="shared" si="947"/>
        <v>G</v>
      </c>
      <c r="S477" s="36"/>
      <c r="T477" s="36"/>
      <c r="U477" s="36"/>
      <c r="V477" s="36">
        <v>0.96</v>
      </c>
      <c r="W477" s="36" t="str">
        <f t="shared" si="948"/>
        <v>VG</v>
      </c>
      <c r="X477" s="36"/>
      <c r="Y477" s="36"/>
      <c r="Z477" s="36"/>
      <c r="AA477" s="36"/>
      <c r="AB477" s="37"/>
      <c r="AC477" s="36"/>
      <c r="AD477" s="36"/>
      <c r="AE477" s="36"/>
      <c r="AF477" s="37"/>
      <c r="AG477" s="36"/>
      <c r="AH477" s="36"/>
      <c r="AI477" s="36"/>
      <c r="AJ477" s="37"/>
      <c r="AK477" s="36"/>
      <c r="AL477" s="36"/>
    </row>
    <row r="478" spans="1:38" s="34" customFormat="1" x14ac:dyDescent="0.3">
      <c r="A478" s="34">
        <v>14164900</v>
      </c>
      <c r="B478" s="34">
        <v>23772751</v>
      </c>
      <c r="C478" s="34" t="s">
        <v>26</v>
      </c>
      <c r="D478" s="79" t="s">
        <v>141</v>
      </c>
      <c r="E478" s="79" t="s">
        <v>143</v>
      </c>
      <c r="F478" s="80">
        <v>1.7</v>
      </c>
      <c r="G478" s="36">
        <v>0.71</v>
      </c>
      <c r="H478" s="36" t="str">
        <f t="shared" si="945"/>
        <v>G</v>
      </c>
      <c r="I478" s="36"/>
      <c r="J478" s="36"/>
      <c r="K478" s="36"/>
      <c r="L478" s="37">
        <v>0.189</v>
      </c>
      <c r="M478" s="37" t="str">
        <f t="shared" si="946"/>
        <v>NS</v>
      </c>
      <c r="N478" s="36"/>
      <c r="O478" s="36"/>
      <c r="P478" s="36"/>
      <c r="Q478" s="36">
        <v>0.49</v>
      </c>
      <c r="R478" s="36" t="str">
        <f t="shared" si="947"/>
        <v>VG</v>
      </c>
      <c r="S478" s="36"/>
      <c r="T478" s="36"/>
      <c r="U478" s="36"/>
      <c r="V478" s="36">
        <v>0.96</v>
      </c>
      <c r="W478" s="36" t="str">
        <f t="shared" si="948"/>
        <v>VG</v>
      </c>
      <c r="X478" s="36"/>
      <c r="Y478" s="36"/>
      <c r="Z478" s="36"/>
      <c r="AA478" s="36"/>
      <c r="AB478" s="37"/>
      <c r="AC478" s="36"/>
      <c r="AD478" s="36"/>
      <c r="AE478" s="36"/>
      <c r="AF478" s="37"/>
      <c r="AG478" s="36"/>
      <c r="AH478" s="36"/>
      <c r="AI478" s="36"/>
      <c r="AJ478" s="37"/>
      <c r="AK478" s="36"/>
      <c r="AL478" s="36"/>
    </row>
    <row r="479" spans="1:38" s="34" customFormat="1" x14ac:dyDescent="0.3">
      <c r="A479" s="34">
        <v>14164900</v>
      </c>
      <c r="B479" s="34">
        <v>23772751</v>
      </c>
      <c r="C479" s="34" t="s">
        <v>26</v>
      </c>
      <c r="D479" s="79" t="s">
        <v>144</v>
      </c>
      <c r="E479" s="79" t="s">
        <v>143</v>
      </c>
      <c r="F479" s="80">
        <v>1.6</v>
      </c>
      <c r="G479" s="36">
        <v>0.72</v>
      </c>
      <c r="H479" s="36" t="str">
        <f t="shared" si="945"/>
        <v>G</v>
      </c>
      <c r="I479" s="36"/>
      <c r="J479" s="36"/>
      <c r="K479" s="36"/>
      <c r="L479" s="37">
        <v>0.183</v>
      </c>
      <c r="M479" s="37" t="str">
        <f t="shared" si="946"/>
        <v>NS</v>
      </c>
      <c r="N479" s="36"/>
      <c r="O479" s="36"/>
      <c r="P479" s="36"/>
      <c r="Q479" s="36">
        <v>0.48</v>
      </c>
      <c r="R479" s="36" t="str">
        <f t="shared" si="947"/>
        <v>VG</v>
      </c>
      <c r="S479" s="36"/>
      <c r="T479" s="36"/>
      <c r="U479" s="36"/>
      <c r="V479" s="36">
        <v>0.96</v>
      </c>
      <c r="W479" s="36" t="str">
        <f t="shared" si="948"/>
        <v>VG</v>
      </c>
      <c r="X479" s="36"/>
      <c r="Y479" s="36"/>
      <c r="Z479" s="36"/>
      <c r="AA479" s="36"/>
      <c r="AB479" s="37"/>
      <c r="AC479" s="36"/>
      <c r="AD479" s="36"/>
      <c r="AE479" s="36"/>
      <c r="AF479" s="37"/>
      <c r="AG479" s="36"/>
      <c r="AH479" s="36"/>
      <c r="AI479" s="36"/>
      <c r="AJ479" s="37"/>
      <c r="AK479" s="36"/>
      <c r="AL479" s="36"/>
    </row>
    <row r="480" spans="1:38" s="50" customFormat="1" x14ac:dyDescent="0.3">
      <c r="A480" s="50">
        <v>14164900</v>
      </c>
      <c r="B480" s="50">
        <v>23772751</v>
      </c>
      <c r="C480" s="50" t="s">
        <v>26</v>
      </c>
      <c r="D480" s="78" t="s">
        <v>147</v>
      </c>
      <c r="E480" s="78" t="s">
        <v>122</v>
      </c>
      <c r="F480" s="59">
        <v>1.3</v>
      </c>
      <c r="G480" s="51">
        <v>0.79</v>
      </c>
      <c r="H480" s="51" t="str">
        <f t="shared" si="945"/>
        <v>G</v>
      </c>
      <c r="I480" s="51"/>
      <c r="J480" s="51"/>
      <c r="K480" s="51"/>
      <c r="L480" s="52">
        <v>0.13800000000000001</v>
      </c>
      <c r="M480" s="52" t="str">
        <f t="shared" si="946"/>
        <v>S</v>
      </c>
      <c r="N480" s="51"/>
      <c r="O480" s="51"/>
      <c r="P480" s="51"/>
      <c r="Q480" s="51">
        <v>0.43</v>
      </c>
      <c r="R480" s="51" t="str">
        <f t="shared" si="947"/>
        <v>VG</v>
      </c>
      <c r="S480" s="51"/>
      <c r="T480" s="51"/>
      <c r="U480" s="51"/>
      <c r="V480" s="51">
        <v>0.95</v>
      </c>
      <c r="W480" s="51" t="str">
        <f t="shared" si="948"/>
        <v>VG</v>
      </c>
      <c r="X480" s="51"/>
      <c r="Y480" s="51"/>
      <c r="Z480" s="51"/>
      <c r="AA480" s="51"/>
      <c r="AB480" s="52"/>
      <c r="AC480" s="51"/>
      <c r="AD480" s="51"/>
      <c r="AE480" s="51"/>
      <c r="AF480" s="52"/>
      <c r="AG480" s="51"/>
      <c r="AH480" s="51"/>
      <c r="AI480" s="51"/>
      <c r="AJ480" s="52"/>
      <c r="AK480" s="51"/>
      <c r="AL480" s="51"/>
    </row>
    <row r="481" spans="1:38" s="50" customFormat="1" x14ac:dyDescent="0.3">
      <c r="A481" s="50">
        <v>14164900</v>
      </c>
      <c r="B481" s="50">
        <v>23772751</v>
      </c>
      <c r="C481" s="50" t="s">
        <v>26</v>
      </c>
      <c r="D481" s="78" t="s">
        <v>207</v>
      </c>
      <c r="E481" s="78" t="s">
        <v>208</v>
      </c>
      <c r="F481" s="59">
        <v>1</v>
      </c>
      <c r="G481" s="51">
        <v>0.89</v>
      </c>
      <c r="H481" s="51" t="str">
        <f t="shared" si="945"/>
        <v>VG</v>
      </c>
      <c r="I481" s="51"/>
      <c r="J481" s="51"/>
      <c r="K481" s="51"/>
      <c r="L481" s="52">
        <v>0.09</v>
      </c>
      <c r="M481" s="52" t="str">
        <f t="shared" si="946"/>
        <v>G</v>
      </c>
      <c r="N481" s="51"/>
      <c r="O481" s="51"/>
      <c r="P481" s="51"/>
      <c r="Q481" s="51">
        <v>0.32</v>
      </c>
      <c r="R481" s="51" t="str">
        <f t="shared" si="947"/>
        <v>VG</v>
      </c>
      <c r="S481" s="51"/>
      <c r="T481" s="51"/>
      <c r="U481" s="51"/>
      <c r="V481" s="51">
        <v>0.96799999999999997</v>
      </c>
      <c r="W481" s="51" t="str">
        <f t="shared" si="948"/>
        <v>VG</v>
      </c>
      <c r="X481" s="51"/>
      <c r="Y481" s="51"/>
      <c r="Z481" s="51"/>
      <c r="AA481" s="51"/>
      <c r="AB481" s="52"/>
      <c r="AC481" s="51"/>
      <c r="AD481" s="51"/>
      <c r="AE481" s="51"/>
      <c r="AF481" s="52"/>
      <c r="AG481" s="51"/>
      <c r="AH481" s="51"/>
      <c r="AI481" s="51"/>
      <c r="AJ481" s="52"/>
      <c r="AK481" s="51"/>
      <c r="AL481" s="51"/>
    </row>
    <row r="482" spans="1:38" s="50" customFormat="1" x14ac:dyDescent="0.3">
      <c r="A482" s="50">
        <v>14164900</v>
      </c>
      <c r="B482" s="50">
        <v>23772751</v>
      </c>
      <c r="C482" s="50" t="s">
        <v>26</v>
      </c>
      <c r="D482" s="78" t="s">
        <v>212</v>
      </c>
      <c r="E482" s="78" t="s">
        <v>213</v>
      </c>
      <c r="F482" s="59">
        <v>0.9</v>
      </c>
      <c r="G482" s="51">
        <v>0.9</v>
      </c>
      <c r="H482" s="51" t="str">
        <f t="shared" si="945"/>
        <v>VG</v>
      </c>
      <c r="I482" s="51"/>
      <c r="J482" s="51"/>
      <c r="K482" s="51"/>
      <c r="L482" s="52">
        <v>8.7999999999999995E-2</v>
      </c>
      <c r="M482" s="52" t="str">
        <f t="shared" si="946"/>
        <v>G</v>
      </c>
      <c r="N482" s="51"/>
      <c r="O482" s="51"/>
      <c r="P482" s="51"/>
      <c r="Q482" s="51">
        <v>0.31</v>
      </c>
      <c r="R482" s="51" t="str">
        <f t="shared" si="947"/>
        <v>VG</v>
      </c>
      <c r="S482" s="51"/>
      <c r="T482" s="51"/>
      <c r="U482" s="51"/>
      <c r="V482" s="51">
        <v>0.96799999999999997</v>
      </c>
      <c r="W482" s="51" t="str">
        <f t="shared" si="948"/>
        <v>VG</v>
      </c>
      <c r="X482" s="51"/>
      <c r="Y482" s="51"/>
      <c r="Z482" s="51"/>
      <c r="AA482" s="51"/>
      <c r="AB482" s="52"/>
      <c r="AC482" s="51"/>
      <c r="AD482" s="51"/>
      <c r="AE482" s="51"/>
      <c r="AF482" s="52"/>
      <c r="AG482" s="51"/>
      <c r="AH482" s="51"/>
      <c r="AI482" s="51"/>
      <c r="AJ482" s="52"/>
      <c r="AK482" s="51"/>
      <c r="AL482" s="51"/>
    </row>
    <row r="483" spans="1:38" s="50" customFormat="1" x14ac:dyDescent="0.3">
      <c r="A483" s="50">
        <v>14164900</v>
      </c>
      <c r="B483" s="50">
        <v>23772751</v>
      </c>
      <c r="C483" s="50" t="s">
        <v>26</v>
      </c>
      <c r="D483" s="78" t="s">
        <v>338</v>
      </c>
      <c r="E483" s="78" t="s">
        <v>350</v>
      </c>
      <c r="F483" s="59">
        <v>1</v>
      </c>
      <c r="G483" s="51">
        <v>0.88</v>
      </c>
      <c r="H483" s="51" t="str">
        <f t="shared" si="945"/>
        <v>VG</v>
      </c>
      <c r="I483" s="51"/>
      <c r="J483" s="51"/>
      <c r="K483" s="51"/>
      <c r="L483" s="52">
        <v>8.5999999999999993E-2</v>
      </c>
      <c r="M483" s="52" t="str">
        <f t="shared" si="946"/>
        <v>G</v>
      </c>
      <c r="N483" s="51"/>
      <c r="O483" s="51"/>
      <c r="P483" s="51"/>
      <c r="Q483" s="51">
        <v>0.34</v>
      </c>
      <c r="R483" s="51" t="str">
        <f t="shared" si="947"/>
        <v>VG</v>
      </c>
      <c r="S483" s="51"/>
      <c r="T483" s="51"/>
      <c r="U483" s="51"/>
      <c r="V483" s="51">
        <v>0.96099999999999997</v>
      </c>
      <c r="W483" s="51" t="str">
        <f t="shared" si="948"/>
        <v>VG</v>
      </c>
      <c r="X483" s="51"/>
      <c r="Y483" s="51"/>
      <c r="Z483" s="51"/>
      <c r="AA483" s="51"/>
      <c r="AB483" s="52"/>
      <c r="AC483" s="51"/>
      <c r="AD483" s="51"/>
      <c r="AE483" s="51"/>
      <c r="AF483" s="52"/>
      <c r="AG483" s="51"/>
      <c r="AH483" s="51"/>
      <c r="AI483" s="51"/>
      <c r="AJ483" s="52"/>
      <c r="AK483" s="51"/>
      <c r="AL483" s="51"/>
    </row>
    <row r="484" spans="1:38" s="50" customFormat="1" x14ac:dyDescent="0.3">
      <c r="A484" s="50">
        <v>14164900</v>
      </c>
      <c r="B484" s="50">
        <v>23772751</v>
      </c>
      <c r="C484" s="50" t="s">
        <v>26</v>
      </c>
      <c r="D484" s="78" t="s">
        <v>340</v>
      </c>
      <c r="E484" s="78" t="s">
        <v>351</v>
      </c>
      <c r="F484" s="59">
        <v>0.9</v>
      </c>
      <c r="G484" s="51">
        <v>0.9</v>
      </c>
      <c r="H484" s="51" t="str">
        <f t="shared" si="945"/>
        <v>VG</v>
      </c>
      <c r="I484" s="51"/>
      <c r="J484" s="51"/>
      <c r="K484" s="51"/>
      <c r="L484" s="52">
        <v>8.2000000000000003E-2</v>
      </c>
      <c r="M484" s="52" t="str">
        <f t="shared" si="946"/>
        <v>G</v>
      </c>
      <c r="N484" s="51"/>
      <c r="O484" s="51"/>
      <c r="P484" s="51"/>
      <c r="Q484" s="51">
        <v>0.31</v>
      </c>
      <c r="R484" s="51" t="str">
        <f t="shared" si="947"/>
        <v>VG</v>
      </c>
      <c r="S484" s="51"/>
      <c r="T484" s="51"/>
      <c r="U484" s="51"/>
      <c r="V484" s="51">
        <v>0.96799999999999997</v>
      </c>
      <c r="W484" s="51" t="str">
        <f t="shared" si="948"/>
        <v>VG</v>
      </c>
      <c r="X484" s="51"/>
      <c r="Y484" s="51"/>
      <c r="Z484" s="51"/>
      <c r="AA484" s="51"/>
      <c r="AB484" s="52"/>
      <c r="AC484" s="51"/>
      <c r="AD484" s="51"/>
      <c r="AE484" s="51"/>
      <c r="AF484" s="52"/>
      <c r="AG484" s="51"/>
      <c r="AH484" s="51"/>
      <c r="AI484" s="51"/>
      <c r="AJ484" s="52"/>
      <c r="AK484" s="51"/>
      <c r="AL484" s="51"/>
    </row>
    <row r="485" spans="1:38" s="50" customFormat="1" x14ac:dyDescent="0.3">
      <c r="A485" s="50">
        <v>14164900</v>
      </c>
      <c r="B485" s="50">
        <v>23772751</v>
      </c>
      <c r="C485" s="50" t="s">
        <v>26</v>
      </c>
      <c r="D485" s="78" t="s">
        <v>340</v>
      </c>
      <c r="E485" s="78" t="s">
        <v>352</v>
      </c>
      <c r="F485" s="59">
        <v>0.9</v>
      </c>
      <c r="G485" s="51">
        <v>0.9</v>
      </c>
      <c r="H485" s="51" t="str">
        <f t="shared" si="945"/>
        <v>VG</v>
      </c>
      <c r="I485" s="51"/>
      <c r="J485" s="51"/>
      <c r="K485" s="51"/>
      <c r="L485" s="52">
        <v>7.9000000000000001E-2</v>
      </c>
      <c r="M485" s="52" t="str">
        <f t="shared" si="946"/>
        <v>G</v>
      </c>
      <c r="N485" s="51"/>
      <c r="O485" s="51"/>
      <c r="P485" s="51"/>
      <c r="Q485" s="51">
        <v>0.3</v>
      </c>
      <c r="R485" s="51" t="str">
        <f t="shared" si="947"/>
        <v>VG</v>
      </c>
      <c r="S485" s="51"/>
      <c r="T485" s="51"/>
      <c r="U485" s="51"/>
      <c r="V485" s="51">
        <v>0.96799999999999997</v>
      </c>
      <c r="W485" s="51" t="str">
        <f t="shared" si="948"/>
        <v>VG</v>
      </c>
      <c r="X485" s="51"/>
      <c r="Y485" s="51"/>
      <c r="Z485" s="51"/>
      <c r="AA485" s="51"/>
      <c r="AB485" s="52"/>
      <c r="AC485" s="51"/>
      <c r="AD485" s="51"/>
      <c r="AE485" s="51"/>
      <c r="AF485" s="52"/>
      <c r="AG485" s="51"/>
      <c r="AH485" s="51"/>
      <c r="AI485" s="51"/>
      <c r="AJ485" s="52"/>
      <c r="AK485" s="51"/>
      <c r="AL485" s="51"/>
    </row>
    <row r="486" spans="1:38" s="50" customFormat="1" x14ac:dyDescent="0.3">
      <c r="A486" s="50">
        <v>14164900</v>
      </c>
      <c r="B486" s="50">
        <v>23772751</v>
      </c>
      <c r="C486" s="50" t="s">
        <v>26</v>
      </c>
      <c r="D486" s="78" t="s">
        <v>353</v>
      </c>
      <c r="E486" s="78" t="s">
        <v>352</v>
      </c>
      <c r="F486" s="59">
        <v>0.9</v>
      </c>
      <c r="G486" s="51">
        <v>0.91</v>
      </c>
      <c r="H486" s="51" t="str">
        <f t="shared" si="945"/>
        <v>VG</v>
      </c>
      <c r="I486" s="51"/>
      <c r="J486" s="51"/>
      <c r="K486" s="51"/>
      <c r="L486" s="52">
        <v>7.9000000000000001E-2</v>
      </c>
      <c r="M486" s="52" t="str">
        <f t="shared" si="946"/>
        <v>G</v>
      </c>
      <c r="N486" s="51"/>
      <c r="O486" s="51"/>
      <c r="P486" s="51"/>
      <c r="Q486" s="51">
        <v>0.3</v>
      </c>
      <c r="R486" s="51" t="str">
        <f t="shared" si="947"/>
        <v>VG</v>
      </c>
      <c r="S486" s="51"/>
      <c r="T486" s="51"/>
      <c r="U486" s="51"/>
      <c r="V486" s="51">
        <v>0.96799999999999997</v>
      </c>
      <c r="W486" s="51" t="str">
        <f t="shared" si="948"/>
        <v>VG</v>
      </c>
      <c r="X486" s="51"/>
      <c r="Y486" s="51"/>
      <c r="Z486" s="51"/>
      <c r="AA486" s="51"/>
      <c r="AB486" s="52"/>
      <c r="AC486" s="51"/>
      <c r="AD486" s="51"/>
      <c r="AE486" s="51"/>
      <c r="AF486" s="52"/>
      <c r="AG486" s="51"/>
      <c r="AH486" s="51"/>
      <c r="AI486" s="51"/>
      <c r="AJ486" s="52"/>
      <c r="AK486" s="51"/>
      <c r="AL486" s="51"/>
    </row>
    <row r="487" spans="1:38" s="50" customFormat="1" x14ac:dyDescent="0.3">
      <c r="A487" s="50">
        <v>14164900</v>
      </c>
      <c r="B487" s="50">
        <v>23772751</v>
      </c>
      <c r="C487" s="50" t="s">
        <v>26</v>
      </c>
      <c r="D487" s="78" t="s">
        <v>354</v>
      </c>
      <c r="E487" s="78" t="s">
        <v>352</v>
      </c>
      <c r="F487" s="59">
        <v>0.9</v>
      </c>
      <c r="G487" s="51">
        <v>0.91</v>
      </c>
      <c r="H487" s="51" t="str">
        <f t="shared" si="945"/>
        <v>VG</v>
      </c>
      <c r="I487" s="51"/>
      <c r="J487" s="51"/>
      <c r="K487" s="51"/>
      <c r="L487" s="52">
        <v>7.9000000000000001E-2</v>
      </c>
      <c r="M487" s="52" t="str">
        <f t="shared" si="946"/>
        <v>G</v>
      </c>
      <c r="N487" s="51"/>
      <c r="O487" s="51"/>
      <c r="P487" s="51"/>
      <c r="Q487" s="51">
        <v>0.3</v>
      </c>
      <c r="R487" s="51" t="str">
        <f t="shared" si="947"/>
        <v>VG</v>
      </c>
      <c r="S487" s="51"/>
      <c r="T487" s="51"/>
      <c r="U487" s="51"/>
      <c r="V487" s="51">
        <v>0.96799999999999997</v>
      </c>
      <c r="W487" s="51" t="str">
        <f t="shared" si="948"/>
        <v>VG</v>
      </c>
      <c r="X487" s="51"/>
      <c r="Y487" s="51"/>
      <c r="Z487" s="51"/>
      <c r="AA487" s="51"/>
      <c r="AB487" s="52"/>
      <c r="AC487" s="51"/>
      <c r="AD487" s="51"/>
      <c r="AE487" s="51"/>
      <c r="AF487" s="52"/>
      <c r="AG487" s="51"/>
      <c r="AH487" s="51"/>
      <c r="AI487" s="51"/>
      <c r="AJ487" s="52"/>
      <c r="AK487" s="51"/>
      <c r="AL487" s="51"/>
    </row>
    <row r="488" spans="1:38" s="111" customFormat="1" ht="28.8" x14ac:dyDescent="0.3">
      <c r="A488" s="111">
        <v>14164900</v>
      </c>
      <c r="B488" s="111">
        <v>23772751</v>
      </c>
      <c r="C488" s="111" t="s">
        <v>26</v>
      </c>
      <c r="D488" s="145" t="s">
        <v>509</v>
      </c>
      <c r="E488" s="146" t="s">
        <v>511</v>
      </c>
      <c r="F488" s="113">
        <v>2.1</v>
      </c>
      <c r="G488" s="114">
        <v>0.47</v>
      </c>
      <c r="H488" s="114" t="str">
        <f t="shared" ref="H488" si="949">IF(G488&gt;0.8,"VG",IF(G488&gt;0.7,"G",IF(G488&gt;0.45,"S","NS")))</f>
        <v>S</v>
      </c>
      <c r="I488" s="114"/>
      <c r="J488" s="114"/>
      <c r="K488" s="114"/>
      <c r="L488" s="115">
        <v>0.2321</v>
      </c>
      <c r="M488" s="115" t="str">
        <f t="shared" ref="M488" si="950">IF(ABS(L488)&lt;5%,"VG",IF(ABS(L488)&lt;10%,"G",IF(ABS(L488)&lt;15%,"S","NS")))</f>
        <v>NS</v>
      </c>
      <c r="N488" s="114"/>
      <c r="O488" s="114"/>
      <c r="P488" s="114"/>
      <c r="Q488" s="114">
        <v>0.65</v>
      </c>
      <c r="R488" s="114" t="str">
        <f t="shared" ref="R488" si="951">IF(Q488&lt;=0.5,"VG",IF(Q488&lt;=0.6,"G",IF(Q488&lt;=0.7,"S","NS")))</f>
        <v>S</v>
      </c>
      <c r="S488" s="114"/>
      <c r="T488" s="114"/>
      <c r="U488" s="114"/>
      <c r="V488" s="114">
        <v>0.93400000000000005</v>
      </c>
      <c r="W488" s="114" t="str">
        <f t="shared" ref="W488" si="952">IF(V488&gt;0.85,"VG",IF(V488&gt;0.75,"G",IF(V488&gt;0.6,"S","NS")))</f>
        <v>VG</v>
      </c>
      <c r="X488" s="114"/>
      <c r="Y488" s="114"/>
      <c r="Z488" s="114"/>
      <c r="AA488" s="114"/>
      <c r="AB488" s="115"/>
      <c r="AC488" s="114"/>
      <c r="AD488" s="114"/>
      <c r="AE488" s="114"/>
      <c r="AF488" s="115"/>
      <c r="AG488" s="114"/>
      <c r="AH488" s="114"/>
      <c r="AI488" s="114"/>
      <c r="AJ488" s="115"/>
      <c r="AK488" s="114"/>
      <c r="AL488" s="114"/>
    </row>
    <row r="489" spans="1:38" s="34" customFormat="1" x14ac:dyDescent="0.3">
      <c r="A489" s="34">
        <v>14164900</v>
      </c>
      <c r="B489" s="34">
        <v>23772751</v>
      </c>
      <c r="C489" s="34" t="s">
        <v>26</v>
      </c>
      <c r="D489" s="79" t="s">
        <v>508</v>
      </c>
      <c r="E489" s="73" t="s">
        <v>511</v>
      </c>
      <c r="F489" s="80">
        <v>2.1</v>
      </c>
      <c r="G489" s="36">
        <v>0.46</v>
      </c>
      <c r="H489" s="36" t="str">
        <f t="shared" ref="H489" si="953">IF(G489&gt;0.8,"VG",IF(G489&gt;0.7,"G",IF(G489&gt;0.45,"S","NS")))</f>
        <v>S</v>
      </c>
      <c r="I489" s="36"/>
      <c r="J489" s="36"/>
      <c r="K489" s="36"/>
      <c r="L489" s="37">
        <v>0.2321</v>
      </c>
      <c r="M489" s="37" t="str">
        <f t="shared" ref="M489" si="954">IF(ABS(L489)&lt;5%,"VG",IF(ABS(L489)&lt;10%,"G",IF(ABS(L489)&lt;15%,"S","NS")))</f>
        <v>NS</v>
      </c>
      <c r="N489" s="36"/>
      <c r="O489" s="36"/>
      <c r="P489" s="36"/>
      <c r="Q489" s="36">
        <v>0.65</v>
      </c>
      <c r="R489" s="36" t="str">
        <f t="shared" ref="R489" si="955">IF(Q489&lt;=0.5,"VG",IF(Q489&lt;=0.6,"G",IF(Q489&lt;=0.7,"S","NS")))</f>
        <v>S</v>
      </c>
      <c r="S489" s="36"/>
      <c r="T489" s="36"/>
      <c r="U489" s="36"/>
      <c r="V489" s="36">
        <v>0.93400000000000005</v>
      </c>
      <c r="W489" s="36" t="str">
        <f t="shared" ref="W489" si="956">IF(V489&gt;0.85,"VG",IF(V489&gt;0.75,"G",IF(V489&gt;0.6,"S","NS")))</f>
        <v>VG</v>
      </c>
      <c r="X489" s="36"/>
      <c r="Y489" s="36"/>
      <c r="Z489" s="36"/>
      <c r="AA489" s="36"/>
      <c r="AB489" s="37"/>
      <c r="AC489" s="36"/>
      <c r="AD489" s="36"/>
      <c r="AE489" s="36"/>
      <c r="AF489" s="37"/>
      <c r="AG489" s="36"/>
      <c r="AH489" s="36"/>
      <c r="AI489" s="36"/>
      <c r="AJ489" s="37"/>
      <c r="AK489" s="36"/>
      <c r="AL489" s="36"/>
    </row>
    <row r="490" spans="1:38" s="34" customFormat="1" x14ac:dyDescent="0.3">
      <c r="A490" s="34">
        <v>14164900</v>
      </c>
      <c r="B490" s="34">
        <v>23772751</v>
      </c>
      <c r="C490" s="34" t="s">
        <v>26</v>
      </c>
      <c r="D490" s="79" t="s">
        <v>531</v>
      </c>
      <c r="E490" s="73" t="s">
        <v>143</v>
      </c>
      <c r="F490" s="80">
        <v>1.8</v>
      </c>
      <c r="G490" s="36">
        <v>0.59</v>
      </c>
      <c r="H490" s="36" t="str">
        <f t="shared" ref="H490" si="957">IF(G490&gt;0.8,"VG",IF(G490&gt;0.7,"G",IF(G490&gt;0.45,"S","NS")))</f>
        <v>S</v>
      </c>
      <c r="I490" s="36"/>
      <c r="J490" s="36"/>
      <c r="K490" s="36"/>
      <c r="L490" s="37">
        <v>0.1847</v>
      </c>
      <c r="M490" s="37" t="str">
        <f t="shared" ref="M490" si="958">IF(ABS(L490)&lt;5%,"VG",IF(ABS(L490)&lt;10%,"G",IF(ABS(L490)&lt;15%,"S","NS")))</f>
        <v>NS</v>
      </c>
      <c r="N490" s="36"/>
      <c r="O490" s="36"/>
      <c r="P490" s="36"/>
      <c r="Q490" s="36">
        <v>0.59</v>
      </c>
      <c r="R490" s="36" t="str">
        <f t="shared" ref="R490" si="959">IF(Q490&lt;=0.5,"VG",IF(Q490&lt;=0.6,"G",IF(Q490&lt;=0.7,"S","NS")))</f>
        <v>G</v>
      </c>
      <c r="S490" s="36"/>
      <c r="T490" s="36"/>
      <c r="U490" s="36"/>
      <c r="V490" s="36">
        <v>0.93100000000000005</v>
      </c>
      <c r="W490" s="36" t="str">
        <f t="shared" ref="W490" si="960">IF(V490&gt;0.85,"VG",IF(V490&gt;0.75,"G",IF(V490&gt;0.6,"S","NS")))</f>
        <v>VG</v>
      </c>
      <c r="X490" s="36"/>
      <c r="Y490" s="36"/>
      <c r="Z490" s="36"/>
      <c r="AA490" s="36"/>
      <c r="AB490" s="37"/>
      <c r="AC490" s="36"/>
      <c r="AD490" s="36"/>
      <c r="AE490" s="36"/>
      <c r="AF490" s="37"/>
      <c r="AG490" s="36"/>
      <c r="AH490" s="36"/>
      <c r="AI490" s="36"/>
      <c r="AJ490" s="37"/>
      <c r="AK490" s="36"/>
      <c r="AL490" s="36"/>
    </row>
    <row r="491" spans="1:38" s="34" customFormat="1" x14ac:dyDescent="0.3">
      <c r="A491" s="34">
        <v>14164900</v>
      </c>
      <c r="B491" s="34">
        <v>23772751</v>
      </c>
      <c r="C491" s="34" t="s">
        <v>26</v>
      </c>
      <c r="D491" s="79" t="s">
        <v>534</v>
      </c>
      <c r="E491" s="73" t="s">
        <v>143</v>
      </c>
      <c r="F491" s="80">
        <v>1.8</v>
      </c>
      <c r="G491" s="36">
        <v>0.56399999999999995</v>
      </c>
      <c r="H491" s="36" t="str">
        <f t="shared" ref="H491" si="961">IF(G491&gt;0.8,"VG",IF(G491&gt;0.7,"G",IF(G491&gt;0.45,"S","NS")))</f>
        <v>S</v>
      </c>
      <c r="I491" s="36"/>
      <c r="J491" s="36"/>
      <c r="K491" s="36"/>
      <c r="L491" s="37">
        <v>0.188</v>
      </c>
      <c r="M491" s="37" t="str">
        <f t="shared" ref="M491" si="962">IF(ABS(L491)&lt;5%,"VG",IF(ABS(L491)&lt;10%,"G",IF(ABS(L491)&lt;15%,"S","NS")))</f>
        <v>NS</v>
      </c>
      <c r="N491" s="36"/>
      <c r="O491" s="36"/>
      <c r="P491" s="36"/>
      <c r="Q491" s="36">
        <v>0.61</v>
      </c>
      <c r="R491" s="36" t="str">
        <f t="shared" ref="R491" si="963">IF(Q491&lt;=0.5,"VG",IF(Q491&lt;=0.6,"G",IF(Q491&lt;=0.7,"S","NS")))</f>
        <v>S</v>
      </c>
      <c r="S491" s="36"/>
      <c r="T491" s="36"/>
      <c r="U491" s="36"/>
      <c r="V491" s="36">
        <v>0.91</v>
      </c>
      <c r="W491" s="36" t="str">
        <f t="shared" ref="W491" si="964">IF(V491&gt;0.85,"VG",IF(V491&gt;0.75,"G",IF(V491&gt;0.6,"S","NS")))</f>
        <v>VG</v>
      </c>
      <c r="X491" s="36"/>
      <c r="Y491" s="36"/>
      <c r="Z491" s="36"/>
      <c r="AA491" s="36"/>
      <c r="AB491" s="37"/>
      <c r="AC491" s="36"/>
      <c r="AD491" s="36"/>
      <c r="AE491" s="36"/>
      <c r="AF491" s="37"/>
      <c r="AG491" s="36"/>
      <c r="AH491" s="36"/>
      <c r="AI491" s="36"/>
      <c r="AJ491" s="37"/>
      <c r="AK491" s="36"/>
      <c r="AL491" s="36"/>
    </row>
    <row r="492" spans="1:38" s="34" customFormat="1" x14ac:dyDescent="0.3">
      <c r="A492" s="34">
        <v>14164900</v>
      </c>
      <c r="B492" s="34">
        <v>23772751</v>
      </c>
      <c r="C492" s="34" t="s">
        <v>26</v>
      </c>
      <c r="D492" s="79" t="s">
        <v>543</v>
      </c>
      <c r="E492" s="73" t="s">
        <v>143</v>
      </c>
      <c r="F492" s="80">
        <v>1.8</v>
      </c>
      <c r="G492" s="36">
        <v>0.59</v>
      </c>
      <c r="H492" s="36" t="str">
        <f t="shared" ref="H492" si="965">IF(G492&gt;0.8,"VG",IF(G492&gt;0.7,"G",IF(G492&gt;0.45,"S","NS")))</f>
        <v>S</v>
      </c>
      <c r="I492" s="36"/>
      <c r="J492" s="36"/>
      <c r="K492" s="36"/>
      <c r="L492" s="37">
        <v>0.186</v>
      </c>
      <c r="M492" s="37" t="str">
        <f t="shared" ref="M492" si="966">IF(ABS(L492)&lt;5%,"VG",IF(ABS(L492)&lt;10%,"G",IF(ABS(L492)&lt;15%,"S","NS")))</f>
        <v>NS</v>
      </c>
      <c r="N492" s="36"/>
      <c r="O492" s="36"/>
      <c r="P492" s="36"/>
      <c r="Q492" s="36">
        <v>0.59</v>
      </c>
      <c r="R492" s="36" t="str">
        <f t="shared" ref="R492" si="967">IF(Q492&lt;=0.5,"VG",IF(Q492&lt;=0.6,"G",IF(Q492&lt;=0.7,"S","NS")))</f>
        <v>G</v>
      </c>
      <c r="S492" s="36"/>
      <c r="T492" s="36"/>
      <c r="U492" s="36"/>
      <c r="V492" s="36">
        <v>0.93200000000000005</v>
      </c>
      <c r="W492" s="36" t="str">
        <f t="shared" ref="W492" si="968">IF(V492&gt;0.85,"VG",IF(V492&gt;0.75,"G",IF(V492&gt;0.6,"S","NS")))</f>
        <v>VG</v>
      </c>
      <c r="X492" s="36"/>
      <c r="Y492" s="36"/>
      <c r="Z492" s="36"/>
      <c r="AA492" s="36"/>
      <c r="AB492" s="37"/>
      <c r="AC492" s="36"/>
      <c r="AD492" s="36"/>
      <c r="AE492" s="36"/>
      <c r="AF492" s="37"/>
      <c r="AG492" s="36"/>
      <c r="AH492" s="36"/>
      <c r="AI492" s="36"/>
      <c r="AJ492" s="37"/>
      <c r="AK492" s="36"/>
      <c r="AL492" s="36"/>
    </row>
    <row r="493" spans="1:38" s="34" customFormat="1" x14ac:dyDescent="0.3">
      <c r="A493" s="34">
        <v>14164900</v>
      </c>
      <c r="B493" s="34">
        <v>23772751</v>
      </c>
      <c r="C493" s="34" t="s">
        <v>26</v>
      </c>
      <c r="D493" s="79" t="s">
        <v>544</v>
      </c>
      <c r="E493" s="73" t="s">
        <v>545</v>
      </c>
      <c r="F493" s="80">
        <v>1.8</v>
      </c>
      <c r="G493" s="36">
        <v>0.57999999999999996</v>
      </c>
      <c r="H493" s="36" t="str">
        <f t="shared" ref="H493" si="969">IF(G493&gt;0.8,"VG",IF(G493&gt;0.7,"G",IF(G493&gt;0.45,"S","NS")))</f>
        <v>S</v>
      </c>
      <c r="I493" s="36"/>
      <c r="J493" s="36"/>
      <c r="K493" s="36"/>
      <c r="L493" s="37">
        <v>0.20100000000000001</v>
      </c>
      <c r="M493" s="37" t="str">
        <f t="shared" ref="M493" si="970">IF(ABS(L493)&lt;5%,"VG",IF(ABS(L493)&lt;10%,"G",IF(ABS(L493)&lt;15%,"S","NS")))</f>
        <v>NS</v>
      </c>
      <c r="N493" s="36"/>
      <c r="O493" s="36"/>
      <c r="P493" s="36"/>
      <c r="Q493" s="36">
        <v>0.59</v>
      </c>
      <c r="R493" s="36" t="str">
        <f t="shared" ref="R493" si="971">IF(Q493&lt;=0.5,"VG",IF(Q493&lt;=0.6,"G",IF(Q493&lt;=0.7,"S","NS")))</f>
        <v>G</v>
      </c>
      <c r="S493" s="36"/>
      <c r="T493" s="36"/>
      <c r="U493" s="36"/>
      <c r="V493" s="36">
        <v>0.94899999999999995</v>
      </c>
      <c r="W493" s="36" t="str">
        <f t="shared" ref="W493" si="972">IF(V493&gt;0.85,"VG",IF(V493&gt;0.75,"G",IF(V493&gt;0.6,"S","NS")))</f>
        <v>VG</v>
      </c>
      <c r="X493" s="36"/>
      <c r="Y493" s="36"/>
      <c r="Z493" s="36"/>
      <c r="AA493" s="36"/>
      <c r="AB493" s="37"/>
      <c r="AC493" s="36"/>
      <c r="AD493" s="36"/>
      <c r="AE493" s="36"/>
      <c r="AF493" s="37"/>
      <c r="AG493" s="36"/>
      <c r="AH493" s="36"/>
      <c r="AI493" s="36"/>
      <c r="AJ493" s="37"/>
      <c r="AK493" s="36"/>
      <c r="AL493" s="36"/>
    </row>
    <row r="494" spans="1:38" s="34" customFormat="1" x14ac:dyDescent="0.3">
      <c r="A494" s="34">
        <v>14164900</v>
      </c>
      <c r="B494" s="34">
        <v>23772751</v>
      </c>
      <c r="C494" s="34" t="s">
        <v>26</v>
      </c>
      <c r="D494" s="79" t="s">
        <v>546</v>
      </c>
      <c r="E494" s="73" t="s">
        <v>545</v>
      </c>
      <c r="F494" s="80">
        <v>1.8</v>
      </c>
      <c r="G494" s="36">
        <v>0.57999999999999996</v>
      </c>
      <c r="H494" s="36" t="str">
        <f t="shared" ref="H494" si="973">IF(G494&gt;0.8,"VG",IF(G494&gt;0.7,"G",IF(G494&gt;0.45,"S","NS")))</f>
        <v>S</v>
      </c>
      <c r="I494" s="36"/>
      <c r="J494" s="36"/>
      <c r="K494" s="36"/>
      <c r="L494" s="37">
        <v>0.2</v>
      </c>
      <c r="M494" s="37" t="str">
        <f t="shared" ref="M494" si="974">IF(ABS(L494)&lt;5%,"VG",IF(ABS(L494)&lt;10%,"G",IF(ABS(L494)&lt;15%,"S","NS")))</f>
        <v>NS</v>
      </c>
      <c r="N494" s="36"/>
      <c r="O494" s="36"/>
      <c r="P494" s="36"/>
      <c r="Q494" s="36">
        <v>0.59</v>
      </c>
      <c r="R494" s="36" t="str">
        <f t="shared" ref="R494" si="975">IF(Q494&lt;=0.5,"VG",IF(Q494&lt;=0.6,"G",IF(Q494&lt;=0.7,"S","NS")))</f>
        <v>G</v>
      </c>
      <c r="S494" s="36"/>
      <c r="T494" s="36"/>
      <c r="U494" s="36"/>
      <c r="V494" s="36">
        <v>0.94899999999999995</v>
      </c>
      <c r="W494" s="36" t="str">
        <f t="shared" ref="W494" si="976">IF(V494&gt;0.85,"VG",IF(V494&gt;0.75,"G",IF(V494&gt;0.6,"S","NS")))</f>
        <v>VG</v>
      </c>
      <c r="X494" s="36"/>
      <c r="Y494" s="36"/>
      <c r="Z494" s="36"/>
      <c r="AA494" s="36"/>
      <c r="AB494" s="37"/>
      <c r="AC494" s="36"/>
      <c r="AD494" s="36"/>
      <c r="AE494" s="36"/>
      <c r="AF494" s="37"/>
      <c r="AG494" s="36"/>
      <c r="AH494" s="36"/>
      <c r="AI494" s="36"/>
      <c r="AJ494" s="37"/>
      <c r="AK494" s="36"/>
      <c r="AL494" s="36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58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58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58" t="s">
        <v>31</v>
      </c>
      <c r="L3" s="8" t="s">
        <v>31</v>
      </c>
      <c r="Q3" s="6" t="s">
        <v>31</v>
      </c>
      <c r="V3" s="7" t="s">
        <v>31</v>
      </c>
      <c r="AA3" s="148" t="s">
        <v>32</v>
      </c>
      <c r="AB3" s="148"/>
      <c r="AC3" s="147" t="s">
        <v>33</v>
      </c>
      <c r="AD3" s="147"/>
      <c r="AE3" s="149" t="s">
        <v>16</v>
      </c>
      <c r="AF3" s="149"/>
      <c r="AG3" s="150" t="s">
        <v>34</v>
      </c>
      <c r="AH3" s="150"/>
      <c r="AI3" s="151" t="s">
        <v>14</v>
      </c>
      <c r="AJ3" s="151"/>
      <c r="AK3" s="147" t="s">
        <v>33</v>
      </c>
      <c r="AL3" s="147"/>
      <c r="AM3" s="149" t="s">
        <v>16</v>
      </c>
      <c r="AN3" s="149"/>
      <c r="AO3" s="150" t="s">
        <v>34</v>
      </c>
      <c r="AP3" s="150"/>
      <c r="AR3" s="21" t="s">
        <v>19</v>
      </c>
      <c r="AS3" s="148" t="s">
        <v>14</v>
      </c>
      <c r="AT3" s="148"/>
      <c r="AU3" s="154" t="s">
        <v>33</v>
      </c>
      <c r="AV3" s="154"/>
      <c r="AW3" s="153" t="s">
        <v>16</v>
      </c>
      <c r="AX3" s="153"/>
      <c r="AY3" s="150" t="s">
        <v>34</v>
      </c>
      <c r="AZ3" s="150"/>
      <c r="BA3" s="148" t="s">
        <v>14</v>
      </c>
      <c r="BB3" s="148"/>
      <c r="BC3" s="152" t="s">
        <v>33</v>
      </c>
      <c r="BD3" s="152"/>
      <c r="BE3" s="153" t="s">
        <v>16</v>
      </c>
      <c r="BF3" s="153"/>
      <c r="BG3" s="150" t="s">
        <v>34</v>
      </c>
      <c r="BH3" s="150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58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243</v>
      </c>
      <c r="D5" t="s">
        <v>244</v>
      </c>
      <c r="F5" s="60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6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245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245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85"/>
      <c r="F6" s="60"/>
      <c r="G6" s="7"/>
      <c r="H6" s="7"/>
      <c r="I6" s="7"/>
      <c r="J6" s="7"/>
      <c r="K6" s="7"/>
      <c r="L6" s="56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246</v>
      </c>
      <c r="B7">
        <v>23752598</v>
      </c>
      <c r="C7" t="s">
        <v>247</v>
      </c>
      <c r="D7" s="85"/>
      <c r="F7" s="60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6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248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248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85"/>
      <c r="F8" s="60"/>
      <c r="G8" s="7"/>
      <c r="H8" s="7"/>
      <c r="I8" s="7"/>
      <c r="J8" s="7"/>
      <c r="K8" s="7"/>
      <c r="L8" s="56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58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58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58" t="s">
        <v>31</v>
      </c>
      <c r="L3" s="8" t="s">
        <v>31</v>
      </c>
      <c r="Q3" s="6" t="s">
        <v>31</v>
      </c>
      <c r="V3" s="7" t="s">
        <v>31</v>
      </c>
      <c r="AA3" s="148" t="s">
        <v>32</v>
      </c>
      <c r="AB3" s="148"/>
      <c r="AC3" s="147" t="s">
        <v>33</v>
      </c>
      <c r="AD3" s="147"/>
      <c r="AE3" s="149" t="s">
        <v>16</v>
      </c>
      <c r="AF3" s="149"/>
      <c r="AG3" s="150" t="s">
        <v>34</v>
      </c>
      <c r="AH3" s="150"/>
      <c r="AI3" s="151" t="s">
        <v>14</v>
      </c>
      <c r="AJ3" s="151"/>
      <c r="AK3" s="147" t="s">
        <v>33</v>
      </c>
      <c r="AL3" s="147"/>
      <c r="AM3" s="149" t="s">
        <v>16</v>
      </c>
      <c r="AN3" s="149"/>
      <c r="AO3" s="150" t="s">
        <v>34</v>
      </c>
      <c r="AP3" s="150"/>
      <c r="AR3" s="21" t="s">
        <v>19</v>
      </c>
      <c r="AS3" s="148" t="s">
        <v>14</v>
      </c>
      <c r="AT3" s="148"/>
      <c r="AU3" s="154" t="s">
        <v>33</v>
      </c>
      <c r="AV3" s="154"/>
      <c r="AW3" s="153" t="s">
        <v>16</v>
      </c>
      <c r="AX3" s="153"/>
      <c r="AY3" s="150" t="s">
        <v>34</v>
      </c>
      <c r="AZ3" s="150"/>
      <c r="BA3" s="148" t="s">
        <v>14</v>
      </c>
      <c r="BB3" s="148"/>
      <c r="BC3" s="152" t="s">
        <v>33</v>
      </c>
      <c r="BD3" s="152"/>
      <c r="BE3" s="153" t="s">
        <v>16</v>
      </c>
      <c r="BF3" s="153"/>
      <c r="BG3" s="150" t="s">
        <v>34</v>
      </c>
      <c r="BH3" s="150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58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233</v>
      </c>
      <c r="D5" t="s">
        <v>234</v>
      </c>
      <c r="F5" s="60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6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235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235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233</v>
      </c>
      <c r="D6" t="s">
        <v>236</v>
      </c>
      <c r="F6" s="60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6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235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235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233</v>
      </c>
      <c r="D7" t="s">
        <v>237</v>
      </c>
      <c r="F7" s="60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6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235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235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85"/>
      <c r="F8" s="60"/>
      <c r="G8" s="7"/>
      <c r="H8" s="7"/>
      <c r="I8" s="7"/>
      <c r="J8" s="7"/>
      <c r="K8" s="7"/>
      <c r="L8" s="56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238</v>
      </c>
      <c r="B9">
        <v>23759452</v>
      </c>
      <c r="C9" t="s">
        <v>239</v>
      </c>
      <c r="D9" s="85" t="s">
        <v>240</v>
      </c>
      <c r="E9" t="s">
        <v>241</v>
      </c>
      <c r="F9" s="60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6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242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242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85"/>
      <c r="F10" s="60"/>
      <c r="G10" s="7"/>
      <c r="H10" s="7"/>
      <c r="I10" s="7"/>
      <c r="J10" s="7"/>
      <c r="K10" s="7"/>
      <c r="L10" s="56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58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58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58" t="s">
        <v>31</v>
      </c>
      <c r="L3" s="8" t="s">
        <v>31</v>
      </c>
      <c r="Q3" s="6" t="s">
        <v>31</v>
      </c>
      <c r="V3" s="7" t="s">
        <v>31</v>
      </c>
      <c r="AA3" s="148" t="s">
        <v>32</v>
      </c>
      <c r="AB3" s="148"/>
      <c r="AC3" s="147" t="s">
        <v>33</v>
      </c>
      <c r="AD3" s="147"/>
      <c r="AE3" s="149" t="s">
        <v>16</v>
      </c>
      <c r="AF3" s="149"/>
      <c r="AG3" s="150" t="s">
        <v>34</v>
      </c>
      <c r="AH3" s="150"/>
      <c r="AI3" s="151" t="s">
        <v>14</v>
      </c>
      <c r="AJ3" s="151"/>
      <c r="AK3" s="147" t="s">
        <v>33</v>
      </c>
      <c r="AL3" s="147"/>
      <c r="AM3" s="149" t="s">
        <v>16</v>
      </c>
      <c r="AN3" s="149"/>
      <c r="AO3" s="150" t="s">
        <v>34</v>
      </c>
      <c r="AP3" s="150"/>
      <c r="AR3" s="21" t="s">
        <v>19</v>
      </c>
      <c r="AS3" s="148" t="s">
        <v>14</v>
      </c>
      <c r="AT3" s="148"/>
      <c r="AU3" s="154" t="s">
        <v>33</v>
      </c>
      <c r="AV3" s="154"/>
      <c r="AW3" s="153" t="s">
        <v>16</v>
      </c>
      <c r="AX3" s="153"/>
      <c r="AY3" s="150" t="s">
        <v>34</v>
      </c>
      <c r="AZ3" s="150"/>
      <c r="BA3" s="148" t="s">
        <v>14</v>
      </c>
      <c r="BB3" s="148"/>
      <c r="BC3" s="152" t="s">
        <v>33</v>
      </c>
      <c r="BD3" s="152"/>
      <c r="BE3" s="153" t="s">
        <v>16</v>
      </c>
      <c r="BF3" s="153"/>
      <c r="BG3" s="150" t="s">
        <v>34</v>
      </c>
      <c r="BH3" s="150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58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224</v>
      </c>
      <c r="B5">
        <v>23763161</v>
      </c>
      <c r="C5" t="s">
        <v>225</v>
      </c>
      <c r="D5" s="85" t="s">
        <v>226</v>
      </c>
      <c r="F5" s="60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6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227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227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228</v>
      </c>
      <c r="B6">
        <v>23763139</v>
      </c>
      <c r="C6" t="s">
        <v>229</v>
      </c>
      <c r="D6" s="85" t="s">
        <v>230</v>
      </c>
      <c r="E6" t="s">
        <v>231</v>
      </c>
      <c r="F6" s="60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6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232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232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85"/>
      <c r="F7" s="60"/>
      <c r="G7" s="7"/>
      <c r="H7" s="7"/>
      <c r="I7" s="7"/>
      <c r="J7" s="7"/>
      <c r="K7" s="7"/>
      <c r="L7" s="56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5"/>
  <sheetViews>
    <sheetView workbookViewId="0">
      <pane ySplit="3" topLeftCell="A4" activePane="bottomLeft" state="frozen"/>
      <selection pane="bottomLeft" activeCell="D10" sqref="D10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58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222</v>
      </c>
      <c r="F1" s="58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58" t="s">
        <v>31</v>
      </c>
      <c r="L3" s="8" t="s">
        <v>31</v>
      </c>
      <c r="Q3" s="6" t="s">
        <v>31</v>
      </c>
      <c r="V3" s="7" t="s">
        <v>31</v>
      </c>
      <c r="AA3" s="148" t="s">
        <v>32</v>
      </c>
      <c r="AB3" s="148"/>
      <c r="AC3" s="147" t="s">
        <v>33</v>
      </c>
      <c r="AD3" s="147"/>
      <c r="AE3" s="149" t="s">
        <v>16</v>
      </c>
      <c r="AF3" s="149"/>
      <c r="AG3" s="150" t="s">
        <v>34</v>
      </c>
      <c r="AH3" s="150"/>
      <c r="AI3" s="151" t="s">
        <v>14</v>
      </c>
      <c r="AJ3" s="151"/>
      <c r="AK3" s="147" t="s">
        <v>33</v>
      </c>
      <c r="AL3" s="147"/>
      <c r="AM3" s="149" t="s">
        <v>16</v>
      </c>
      <c r="AN3" s="149"/>
      <c r="AO3" s="150" t="s">
        <v>34</v>
      </c>
      <c r="AP3" s="150"/>
      <c r="AR3" s="21" t="s">
        <v>19</v>
      </c>
      <c r="AS3" s="148" t="s">
        <v>14</v>
      </c>
      <c r="AT3" s="148"/>
      <c r="AU3" s="154" t="s">
        <v>33</v>
      </c>
      <c r="AV3" s="154"/>
      <c r="AW3" s="153" t="s">
        <v>16</v>
      </c>
      <c r="AX3" s="153"/>
      <c r="AY3" s="150" t="s">
        <v>34</v>
      </c>
      <c r="AZ3" s="150"/>
      <c r="BA3" s="148" t="s">
        <v>14</v>
      </c>
      <c r="BB3" s="148"/>
      <c r="BC3" s="152" t="s">
        <v>33</v>
      </c>
      <c r="BD3" s="152"/>
      <c r="BE3" s="153" t="s">
        <v>16</v>
      </c>
      <c r="BF3" s="153"/>
      <c r="BG3" s="150" t="s">
        <v>34</v>
      </c>
      <c r="BH3" s="150"/>
      <c r="BI3">
        <f>MIN(BI13:BI36)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58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59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59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507</v>
      </c>
      <c r="E7" s="50" t="s">
        <v>221</v>
      </c>
      <c r="F7" s="59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s="50" customFormat="1" x14ac:dyDescent="0.3">
      <c r="A8" s="54">
        <v>14171000</v>
      </c>
      <c r="B8" s="54">
        <v>23762895</v>
      </c>
      <c r="C8" s="50" t="s">
        <v>215</v>
      </c>
      <c r="D8" s="50" t="s">
        <v>540</v>
      </c>
      <c r="E8" s="50" t="s">
        <v>221</v>
      </c>
      <c r="F8" s="59"/>
      <c r="G8" s="51">
        <v>0.95199999999999996</v>
      </c>
      <c r="H8" s="51" t="str">
        <f t="shared" ref="H8" si="8">IF(G8&gt;0.8,"VG",IF(G8&gt;0.7,"G",IF(G8&gt;0.45,"S","NS")))</f>
        <v>VG</v>
      </c>
      <c r="I8" s="51"/>
      <c r="J8" s="51"/>
      <c r="K8" s="51"/>
      <c r="L8" s="52">
        <v>-0.1386</v>
      </c>
      <c r="M8" s="51" t="str">
        <f t="shared" ref="M8" si="9">IF(ABS(L8)&lt;5%,"VG",IF(ABS(L8)&lt;10%,"G",IF(ABS(L8)&lt;15%,"S","NS")))</f>
        <v>S</v>
      </c>
      <c r="N8" s="51"/>
      <c r="O8" s="51"/>
      <c r="P8" s="51"/>
      <c r="Q8" s="51">
        <v>0.217</v>
      </c>
      <c r="R8" s="51" t="str">
        <f t="shared" ref="R8" si="10">IF(Q8&lt;=0.5,"VG",IF(Q8&lt;=0.6,"G",IF(Q8&lt;=0.7,"S","NS")))</f>
        <v>VG</v>
      </c>
      <c r="S8" s="51"/>
      <c r="T8" s="51"/>
      <c r="U8" s="51"/>
      <c r="V8" s="51">
        <v>0.97260000000000002</v>
      </c>
      <c r="W8" s="51" t="str">
        <f t="shared" ref="W8" si="11">IF(V8&gt;0.85,"VG",IF(V8&gt;0.75,"G",IF(V8&gt;0.6,"S","NS")))</f>
        <v>VG</v>
      </c>
      <c r="X8" s="51"/>
      <c r="Y8" s="51"/>
      <c r="Z8" s="51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K8" s="53"/>
      <c r="BL8" s="53"/>
      <c r="BM8" s="53"/>
      <c r="BN8" s="53"/>
      <c r="BO8" s="53"/>
      <c r="BP8" s="53"/>
      <c r="BQ8" s="53"/>
      <c r="BR8" s="53"/>
    </row>
    <row r="9" spans="1:78" s="50" customFormat="1" x14ac:dyDescent="0.3">
      <c r="A9" s="54">
        <v>14171000</v>
      </c>
      <c r="B9" s="54">
        <v>23762895</v>
      </c>
      <c r="C9" s="50" t="s">
        <v>215</v>
      </c>
      <c r="D9" s="50" t="s">
        <v>539</v>
      </c>
      <c r="E9" s="50" t="s">
        <v>221</v>
      </c>
      <c r="F9" s="59"/>
      <c r="G9" s="51">
        <v>0.95399999999999996</v>
      </c>
      <c r="H9" s="51" t="str">
        <f t="shared" ref="H9" si="12">IF(G9&gt;0.8,"VG",IF(G9&gt;0.7,"G",IF(G9&gt;0.45,"S","NS")))</f>
        <v>VG</v>
      </c>
      <c r="I9" s="51"/>
      <c r="J9" s="51"/>
      <c r="K9" s="51"/>
      <c r="L9" s="52">
        <v>-0.13100000000000001</v>
      </c>
      <c r="M9" s="51" t="str">
        <f t="shared" ref="M9" si="13">IF(ABS(L9)&lt;5%,"VG",IF(ABS(L9)&lt;10%,"G",IF(ABS(L9)&lt;15%,"S","NS")))</f>
        <v>S</v>
      </c>
      <c r="N9" s="51"/>
      <c r="O9" s="51"/>
      <c r="P9" s="51"/>
      <c r="Q9" s="51">
        <v>0.21299999999999999</v>
      </c>
      <c r="R9" s="51" t="str">
        <f t="shared" ref="R9" si="14">IF(Q9&lt;=0.5,"VG",IF(Q9&lt;=0.6,"G",IF(Q9&lt;=0.7,"S","NS")))</f>
        <v>VG</v>
      </c>
      <c r="S9" s="51"/>
      <c r="T9" s="51"/>
      <c r="U9" s="51"/>
      <c r="V9" s="51">
        <v>0.97219999999999995</v>
      </c>
      <c r="W9" s="51" t="str">
        <f t="shared" ref="W9" si="15">IF(V9&gt;0.85,"VG",IF(V9&gt;0.75,"G",IF(V9&gt;0.6,"S","NS")))</f>
        <v>VG</v>
      </c>
      <c r="X9" s="51"/>
      <c r="Y9" s="51"/>
      <c r="Z9" s="51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K9" s="53"/>
      <c r="BL9" s="53"/>
      <c r="BM9" s="53"/>
      <c r="BN9" s="53"/>
      <c r="BO9" s="53"/>
      <c r="BP9" s="53"/>
      <c r="BQ9" s="53"/>
      <c r="BR9" s="53"/>
    </row>
    <row r="10" spans="1:78" x14ac:dyDescent="0.3">
      <c r="A10" s="2"/>
      <c r="B10" s="2"/>
      <c r="AA10" s="25"/>
      <c r="AB10" s="25"/>
      <c r="AC10" s="26"/>
      <c r="AD10" s="26"/>
      <c r="AE10" s="27"/>
      <c r="AF10" s="27"/>
      <c r="AG10" s="2"/>
      <c r="AH10" s="2"/>
      <c r="AI10" s="28"/>
      <c r="AJ10" s="28"/>
      <c r="AK10" s="26"/>
      <c r="AL10" s="26"/>
      <c r="AM10" s="27"/>
      <c r="AN10" s="27"/>
      <c r="AO10" s="2"/>
      <c r="AP10" s="2"/>
      <c r="AS10" s="25"/>
      <c r="AT10" s="25"/>
      <c r="AU10" s="29"/>
      <c r="AV10" s="29"/>
      <c r="AW10" s="30"/>
      <c r="AX10" s="30"/>
      <c r="AY10" s="2"/>
      <c r="AZ10" s="2"/>
      <c r="BA10" s="25"/>
      <c r="BB10" s="25"/>
      <c r="BC10" s="29"/>
      <c r="BD10" s="29"/>
      <c r="BE10" s="30"/>
      <c r="BF10" s="30"/>
      <c r="BG10" s="2"/>
      <c r="BH10" s="2"/>
      <c r="BK10" s="24"/>
      <c r="BL10" s="24"/>
      <c r="BM10" s="24"/>
      <c r="BN10" s="24"/>
      <c r="BO10" s="24"/>
      <c r="BP10" s="24"/>
      <c r="BQ10" s="24"/>
      <c r="BR10" s="24"/>
    </row>
    <row r="11" spans="1:78" s="50" customFormat="1" x14ac:dyDescent="0.3">
      <c r="A11" s="54">
        <v>14171000</v>
      </c>
      <c r="B11" s="54">
        <v>23762895</v>
      </c>
      <c r="C11" s="50" t="s">
        <v>215</v>
      </c>
      <c r="D11" s="50" t="s">
        <v>219</v>
      </c>
      <c r="E11" s="50" t="s">
        <v>220</v>
      </c>
      <c r="F11" s="59"/>
      <c r="G11" s="51">
        <v>0.97399999999999998</v>
      </c>
      <c r="H11" s="51" t="str">
        <f t="shared" ref="H11" si="16">IF(G11&gt;0.8,"VG",IF(G11&gt;0.7,"G",IF(G11&gt;0.45,"S","NS")))</f>
        <v>VG</v>
      </c>
      <c r="I11" s="51"/>
      <c r="J11" s="51"/>
      <c r="K11" s="51"/>
      <c r="L11" s="52">
        <v>4.7000000000000002E-3</v>
      </c>
      <c r="M11" s="51" t="str">
        <f t="shared" ref="M11" si="17">IF(ABS(L11)&lt;5%,"VG",IF(ABS(L11)&lt;10%,"G",IF(ABS(L11)&lt;15%,"S","NS")))</f>
        <v>VG</v>
      </c>
      <c r="N11" s="51"/>
      <c r="O11" s="51"/>
      <c r="P11" s="51"/>
      <c r="Q11" s="51">
        <v>0.161</v>
      </c>
      <c r="R11" s="51" t="str">
        <f t="shared" ref="R11" si="18">IF(Q11&lt;=0.5,"VG",IF(Q11&lt;=0.6,"G",IF(Q11&lt;=0.7,"S","NS")))</f>
        <v>VG</v>
      </c>
      <c r="S11" s="51"/>
      <c r="T11" s="51"/>
      <c r="U11" s="51"/>
      <c r="V11" s="51">
        <v>0.98</v>
      </c>
      <c r="W11" s="51" t="str">
        <f t="shared" ref="W11" si="19">IF(V11&gt;0.85,"VG",IF(V11&gt;0.75,"G",IF(V11&gt;0.6,"S","NS")))</f>
        <v>VG</v>
      </c>
      <c r="X11" s="51"/>
      <c r="Y11" s="51"/>
      <c r="Z11" s="51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K11" s="53"/>
      <c r="BL11" s="53"/>
      <c r="BM11" s="53"/>
      <c r="BN11" s="53"/>
      <c r="BO11" s="53"/>
      <c r="BP11" s="53"/>
      <c r="BQ11" s="53"/>
      <c r="BR11" s="53"/>
    </row>
    <row r="12" spans="1:78" x14ac:dyDescent="0.3">
      <c r="C12" s="33"/>
      <c r="D12" s="24"/>
      <c r="E12" s="24"/>
      <c r="F12" s="24"/>
      <c r="G12"/>
      <c r="H12" s="24"/>
      <c r="I12" s="24"/>
      <c r="J12" s="24"/>
      <c r="K12" s="24"/>
      <c r="L12" s="24"/>
      <c r="M12" s="24"/>
      <c r="N12"/>
      <c r="O12" s="24"/>
      <c r="P12" s="24"/>
      <c r="Q12" s="24"/>
      <c r="R12"/>
      <c r="S12" s="24"/>
      <c r="T12" s="24"/>
      <c r="U12" s="24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S12"/>
      <c r="AT12"/>
      <c r="AU12"/>
      <c r="AV12"/>
      <c r="BK12"/>
      <c r="BL12"/>
      <c r="BM12"/>
      <c r="BN12"/>
    </row>
    <row r="13" spans="1:78" x14ac:dyDescent="0.3">
      <c r="A13" s="1"/>
      <c r="D13" s="85"/>
      <c r="E13" s="85"/>
      <c r="F13" s="60"/>
      <c r="G13" s="101"/>
      <c r="H13" s="7"/>
      <c r="I13" s="7"/>
      <c r="J13" s="7"/>
      <c r="K13" s="7"/>
      <c r="L13" s="56"/>
      <c r="M13" s="56"/>
      <c r="N13" s="7"/>
      <c r="O13" s="7"/>
      <c r="P13" s="7"/>
      <c r="Q13" s="7"/>
      <c r="R13" s="7"/>
      <c r="S13" s="7"/>
      <c r="T13" s="7"/>
      <c r="U13" s="7"/>
      <c r="AA13" s="24"/>
      <c r="AB13" s="24"/>
      <c r="AC13" s="24"/>
      <c r="AD13" s="24"/>
      <c r="AE13" s="24"/>
      <c r="AF13" s="24"/>
      <c r="AG13" s="24"/>
      <c r="AH13" s="24"/>
      <c r="AI13" s="2"/>
      <c r="AJ13" s="2"/>
      <c r="AK13" s="2"/>
      <c r="AL13" s="2"/>
      <c r="AM13" s="2"/>
      <c r="AN13" s="2"/>
      <c r="AO13" s="2"/>
      <c r="AP13" s="2"/>
      <c r="AR13" s="33"/>
      <c r="AS13" s="24"/>
      <c r="AT13" s="24"/>
      <c r="AU13" s="24"/>
      <c r="AV13" s="24"/>
      <c r="AW13" s="24"/>
      <c r="AX13" s="24"/>
      <c r="AY13" s="24"/>
      <c r="AZ13" s="24"/>
      <c r="BA13" s="2"/>
      <c r="BB13" s="2"/>
      <c r="BC13" s="2"/>
      <c r="BD13" s="2"/>
      <c r="BE13" s="2"/>
      <c r="BF13" s="2"/>
      <c r="BG13" s="2"/>
      <c r="BH13" s="2"/>
      <c r="BK13" s="24"/>
      <c r="BL13" s="24"/>
      <c r="BM13" s="24"/>
      <c r="BN13" s="24"/>
      <c r="BO13" s="24"/>
      <c r="BP13" s="24"/>
      <c r="BQ13" s="24"/>
      <c r="BR13" s="24"/>
    </row>
    <row r="14" spans="1:78" x14ac:dyDescent="0.3">
      <c r="A14" s="21" t="s">
        <v>23</v>
      </c>
    </row>
    <row r="15" spans="1:78" x14ac:dyDescent="0.3">
      <c r="A15" s="2" t="s">
        <v>11</v>
      </c>
      <c r="B15" s="2" t="s">
        <v>22</v>
      </c>
      <c r="G15" s="5" t="s">
        <v>14</v>
      </c>
      <c r="L15" s="8" t="s">
        <v>15</v>
      </c>
      <c r="Q15" s="6" t="s">
        <v>16</v>
      </c>
      <c r="V15" s="7" t="s">
        <v>17</v>
      </c>
      <c r="AA15" s="25" t="s">
        <v>35</v>
      </c>
      <c r="AB15" s="25" t="s">
        <v>36</v>
      </c>
      <c r="AC15" s="26" t="s">
        <v>35</v>
      </c>
      <c r="AD15" s="26" t="s">
        <v>36</v>
      </c>
      <c r="AE15" s="27" t="s">
        <v>35</v>
      </c>
      <c r="AF15" s="27" t="s">
        <v>36</v>
      </c>
      <c r="AG15" s="2" t="s">
        <v>35</v>
      </c>
      <c r="AH15" s="2" t="s">
        <v>36</v>
      </c>
      <c r="AI15" s="28" t="s">
        <v>35</v>
      </c>
      <c r="AJ15" s="28" t="s">
        <v>36</v>
      </c>
      <c r="AK15" s="26" t="s">
        <v>35</v>
      </c>
      <c r="AL15" s="26" t="s">
        <v>36</v>
      </c>
      <c r="AM15" s="27" t="s">
        <v>35</v>
      </c>
      <c r="AN15" s="27" t="s">
        <v>36</v>
      </c>
      <c r="AO15" s="2" t="s">
        <v>35</v>
      </c>
      <c r="AP15" s="2" t="s">
        <v>36</v>
      </c>
      <c r="AS15" s="25" t="s">
        <v>37</v>
      </c>
      <c r="AT15" s="25" t="s">
        <v>38</v>
      </c>
      <c r="AU15" s="29" t="s">
        <v>37</v>
      </c>
      <c r="AV15" s="29" t="s">
        <v>38</v>
      </c>
      <c r="AW15" s="30" t="s">
        <v>37</v>
      </c>
      <c r="AX15" s="30" t="s">
        <v>38</v>
      </c>
      <c r="AY15" s="2" t="s">
        <v>37</v>
      </c>
      <c r="AZ15" s="2" t="s">
        <v>38</v>
      </c>
      <c r="BA15" s="25" t="s">
        <v>37</v>
      </c>
      <c r="BB15" s="25" t="s">
        <v>38</v>
      </c>
      <c r="BC15" s="29" t="s">
        <v>37</v>
      </c>
      <c r="BD15" s="29" t="s">
        <v>38</v>
      </c>
      <c r="BE15" s="30" t="s">
        <v>37</v>
      </c>
      <c r="BF15" s="30" t="s">
        <v>38</v>
      </c>
      <c r="BG15" s="2" t="s">
        <v>37</v>
      </c>
      <c r="BH15" s="2" t="s">
        <v>38</v>
      </c>
      <c r="BK15" s="24" t="s">
        <v>37</v>
      </c>
      <c r="BL15" s="24" t="s">
        <v>38</v>
      </c>
      <c r="BM15" s="24" t="s">
        <v>37</v>
      </c>
      <c r="BN15" s="24" t="s">
        <v>38</v>
      </c>
      <c r="BO15" s="24" t="s">
        <v>37</v>
      </c>
      <c r="BP15" s="24" t="s">
        <v>38</v>
      </c>
      <c r="BQ15" s="24" t="s">
        <v>37</v>
      </c>
      <c r="BR15" s="24" t="s">
        <v>38</v>
      </c>
      <c r="BS15" t="s">
        <v>37</v>
      </c>
      <c r="BT15" t="s">
        <v>38</v>
      </c>
      <c r="BU15" t="s">
        <v>37</v>
      </c>
      <c r="BV15" t="s">
        <v>38</v>
      </c>
      <c r="BW15" t="s">
        <v>37</v>
      </c>
      <c r="BX15" t="s">
        <v>38</v>
      </c>
      <c r="BY15" t="s">
        <v>37</v>
      </c>
      <c r="BZ15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2022-12-14T21:29:19Z</dcterms:modified>
</cp:coreProperties>
</file>