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32F21CE-09A5-4B7C-8B6F-2C707E30A14F}" xr6:coauthVersionLast="45" xr6:coauthVersionMax="45" xr10:uidLastSave="{00000000-0000-0000-0000-000000000000}"/>
  <bookViews>
    <workbookView xWindow="1824" yWindow="1068" windowWidth="19344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7" i="4" l="1"/>
  <c r="Q57" i="4"/>
  <c r="L57" i="4"/>
  <c r="G57" i="4"/>
  <c r="V67" i="4"/>
  <c r="Q67" i="4"/>
  <c r="L67" i="4"/>
  <c r="G67" i="4"/>
  <c r="V53" i="4"/>
  <c r="Q53" i="4"/>
  <c r="L53" i="4"/>
  <c r="G53" i="4"/>
  <c r="V32" i="4"/>
  <c r="Q32" i="4"/>
  <c r="L32" i="4"/>
  <c r="G32" i="4"/>
  <c r="V41" i="4"/>
  <c r="Q41" i="4"/>
  <c r="L41" i="4"/>
  <c r="G41" i="4"/>
  <c r="V46" i="4"/>
  <c r="Q46" i="4"/>
  <c r="L46" i="4"/>
  <c r="G46" i="4"/>
  <c r="V31" i="4" l="1"/>
  <c r="Q31" i="4"/>
  <c r="L31" i="4"/>
  <c r="G31" i="4"/>
  <c r="V40" i="4"/>
  <c r="Q40" i="4"/>
  <c r="L40" i="4"/>
  <c r="G40" i="4"/>
  <c r="V52" i="4"/>
  <c r="Q52" i="4"/>
  <c r="L52" i="4"/>
  <c r="G52" i="4"/>
  <c r="V66" i="4"/>
  <c r="Q66" i="4"/>
  <c r="L66" i="4"/>
  <c r="G66" i="4"/>
  <c r="V58" i="4"/>
  <c r="Q58" i="4"/>
  <c r="L58" i="4"/>
  <c r="G58" i="4"/>
  <c r="V51" i="4"/>
  <c r="Q51" i="4"/>
  <c r="L51" i="4"/>
  <c r="G51" i="4"/>
  <c r="V39" i="4"/>
  <c r="Q39" i="4"/>
  <c r="L39" i="4"/>
  <c r="G39" i="4"/>
  <c r="V30" i="4"/>
  <c r="Q30" i="4"/>
  <c r="L30" i="4"/>
  <c r="G30" i="4"/>
  <c r="V45" i="4"/>
  <c r="Q45" i="4"/>
  <c r="L45" i="4"/>
  <c r="G45" i="4"/>
  <c r="V65" i="4" l="1"/>
  <c r="Q65" i="4"/>
  <c r="L65" i="4"/>
  <c r="G65" i="4"/>
  <c r="V38" i="4"/>
  <c r="Q38" i="4"/>
  <c r="L38" i="4"/>
  <c r="G38" i="4"/>
  <c r="V50" i="4"/>
  <c r="Q50" i="4"/>
  <c r="L50" i="4"/>
  <c r="G50" i="4"/>
  <c r="V49" i="4"/>
  <c r="Q49" i="4"/>
  <c r="L49" i="4"/>
  <c r="G49" i="4"/>
  <c r="V64" i="4" l="1"/>
  <c r="Q64" i="4"/>
  <c r="L64" i="4"/>
  <c r="G64" i="4"/>
  <c r="V37" i="4"/>
  <c r="Q37" i="4"/>
  <c r="L37" i="4"/>
  <c r="G37" i="4"/>
  <c r="V63" i="4"/>
  <c r="Q63" i="4"/>
  <c r="L63" i="4"/>
  <c r="G63" i="4"/>
  <c r="V36" i="4"/>
  <c r="Q36" i="4"/>
  <c r="L36" i="4"/>
  <c r="G36" i="4"/>
  <c r="G60" i="4" l="1"/>
  <c r="L60" i="4"/>
  <c r="Q60" i="4"/>
  <c r="V60" i="4"/>
  <c r="G61" i="4"/>
  <c r="L61" i="4"/>
  <c r="Q61" i="4"/>
  <c r="V61" i="4"/>
  <c r="V35" i="4"/>
  <c r="Q35" i="4"/>
  <c r="L35" i="4"/>
  <c r="G35" i="4"/>
  <c r="V62" i="4"/>
  <c r="Q62" i="4"/>
  <c r="L62" i="4"/>
  <c r="G62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56" i="4" l="1"/>
  <c r="Q56" i="4"/>
  <c r="L56" i="4"/>
  <c r="G56" i="4"/>
  <c r="A1" i="5"/>
  <c r="V44" i="4" l="1"/>
  <c r="Q44" i="4"/>
  <c r="L44" i="4"/>
  <c r="G44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55" i="4"/>
  <c r="Q55" i="4"/>
  <c r="L55" i="4"/>
  <c r="G55" i="4"/>
  <c r="V48" i="4"/>
  <c r="Q48" i="4"/>
  <c r="L48" i="4"/>
  <c r="G48" i="4"/>
  <c r="V43" i="4"/>
  <c r="Q43" i="4"/>
  <c r="L43" i="4"/>
  <c r="G43" i="4"/>
  <c r="V34" i="4"/>
  <c r="Q34" i="4"/>
  <c r="L34" i="4"/>
  <c r="G34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<sst xmlns="http://schemas.openxmlformats.org/spreadsheetml/2006/main" count="22652" uniqueCount="169">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</sst>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67"/>
  <sheetViews>
    <sheetView tabSelected="1" workbookViewId="0">
      <pane ySplit="3" topLeftCell="A39" activePane="bottomLeft" state="frozen"/>
      <selection pane="bottomLeft" activeCell="A57" sqref="A57:XFD57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165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0" t="s">
        <v>66</v>
      </c>
      <c r="AA3" s="80"/>
      <c r="AB3" s="86" t="s">
        <v>67</v>
      </c>
      <c r="AC3" s="86"/>
      <c r="AD3" s="84" t="s">
        <v>50</v>
      </c>
      <c r="AE3" s="84"/>
      <c r="AF3" s="83" t="s">
        <v>68</v>
      </c>
      <c r="AG3" s="83"/>
      <c r="AH3" s="87" t="s">
        <v>48</v>
      </c>
      <c r="AI3" s="87"/>
      <c r="AJ3" s="86" t="s">
        <v>67</v>
      </c>
      <c r="AK3" s="86"/>
      <c r="AL3" s="84" t="s">
        <v>50</v>
      </c>
      <c r="AM3" s="84"/>
      <c r="AN3" s="83" t="s">
        <v>68</v>
      </c>
      <c r="AO3" s="83"/>
      <c r="AQ3" s="32" t="s">
        <v>53</v>
      </c>
      <c r="AR3" s="80" t="s">
        <v>48</v>
      </c>
      <c r="AS3" s="80"/>
      <c r="AT3" s="85" t="s">
        <v>67</v>
      </c>
      <c r="AU3" s="85"/>
      <c r="AV3" s="82" t="s">
        <v>50</v>
      </c>
      <c r="AW3" s="82"/>
      <c r="AX3" s="83" t="s">
        <v>68</v>
      </c>
      <c r="AY3" s="83"/>
      <c r="AZ3" s="80" t="s">
        <v>48</v>
      </c>
      <c r="BA3" s="80"/>
      <c r="BB3" s="81" t="s">
        <v>67</v>
      </c>
      <c r="BC3" s="81"/>
      <c r="BD3" s="82" t="s">
        <v>50</v>
      </c>
      <c r="BE3" s="82"/>
      <c r="BF3" s="83" t="s">
        <v>68</v>
      </c>
      <c r="BG3" s="83"/>
      <c r="BH3">
        <f>MIN(BH6:BH111)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165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3.0000000000000001E-3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160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77"/>
      <c r="F17" s="64">
        <v>0.69299999999999995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0.55900000000000005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77"/>
      <c r="F18" s="49">
        <v>0.14799999999999999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77"/>
      <c r="F19" s="49">
        <v>0.23699999999999999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>IF(F26&gt;0.8,"VG",IF(F26&gt;0.7,"G",IF(F26&gt;0.45,"S","NS")))</f>
        <v>VG</v>
      </c>
      <c r="K26" s="19">
        <v>-2.9000000000000001E-2</v>
      </c>
      <c r="L26" s="26" t="str">
        <f>IF(ABS(K26)&lt;5%,"VG",IF(ABS(K26)&lt;10%,"G",IF(ABS(K26)&lt;15%,"S","NS")))</f>
        <v>VG</v>
      </c>
      <c r="P26" s="17">
        <v>0.38200000000000001</v>
      </c>
      <c r="Q26" s="17" t="str">
        <f>IF(P26&lt;=0.5,"VG",IF(P26&lt;=0.6,"G",IF(P26&lt;=0.7,"S","NS")))</f>
        <v>VG</v>
      </c>
      <c r="U26" s="18">
        <v>0.88</v>
      </c>
      <c r="V26" s="18" t="str">
        <f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>IF(F27&gt;0.8,"VG",IF(F27&gt;0.7,"G",IF(F27&gt;0.45,"S","NS")))</f>
        <v>S</v>
      </c>
      <c r="H27" s="70"/>
      <c r="I27" s="70"/>
      <c r="J27" s="70"/>
      <c r="K27" s="71">
        <v>0.13600000000000001</v>
      </c>
      <c r="L27" s="70" t="str">
        <f>IF(ABS(K27)&lt;5%,"VG",IF(ABS(K27)&lt;10%,"G",IF(ABS(K27)&lt;15%,"S","NS")))</f>
        <v>S</v>
      </c>
      <c r="M27" s="70"/>
      <c r="N27" s="70"/>
      <c r="O27" s="70"/>
      <c r="P27" s="70">
        <v>0.59299999999999997</v>
      </c>
      <c r="Q27" s="70" t="str">
        <f>IF(P27&lt;=0.5,"VG",IF(P27&lt;=0.6,"G",IF(P27&lt;=0.7,"S","NS")))</f>
        <v>G</v>
      </c>
      <c r="R27" s="70"/>
      <c r="S27" s="70"/>
      <c r="T27" s="70"/>
      <c r="U27" s="70">
        <v>0.86599999999999999</v>
      </c>
      <c r="V27" s="70" t="str">
        <f>IF(U27&gt;0.85,"VG",IF(U27&gt;0.75,"G",IF(U27&gt;0.6,"S","NS")))</f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9" customFormat="1" x14ac:dyDescent="0.3">
      <c r="A28" s="69">
        <v>14159200</v>
      </c>
      <c r="B28" s="69">
        <v>23773037</v>
      </c>
      <c r="C28" s="69" t="s">
        <v>58</v>
      </c>
      <c r="D28" s="69" t="s">
        <v>158</v>
      </c>
      <c r="E28" s="88"/>
      <c r="F28" s="70">
        <v>0.624</v>
      </c>
      <c r="G28" s="70" t="str">
        <f>IF(F28&gt;0.8,"VG",IF(F28&gt;0.7,"G",IF(F28&gt;0.45,"S","NS")))</f>
        <v>S</v>
      </c>
      <c r="H28" s="70"/>
      <c r="I28" s="70"/>
      <c r="J28" s="70"/>
      <c r="K28" s="71">
        <v>0.11600000000000001</v>
      </c>
      <c r="L28" s="70" t="str">
        <f>IF(ABS(K28)&lt;5%,"VG",IF(ABS(K28)&lt;10%,"G",IF(ABS(K28)&lt;15%,"S","NS")))</f>
        <v>S</v>
      </c>
      <c r="M28" s="70"/>
      <c r="N28" s="70"/>
      <c r="O28" s="70"/>
      <c r="P28" s="70">
        <v>0.58499999999999996</v>
      </c>
      <c r="Q28" s="70" t="str">
        <f>IF(P28&lt;=0.5,"VG",IF(P28&lt;=0.6,"G",IF(P28&lt;=0.7,"S","NS")))</f>
        <v>G</v>
      </c>
      <c r="R28" s="70"/>
      <c r="S28" s="70"/>
      <c r="T28" s="70"/>
      <c r="U28" s="70">
        <v>0.88500000000000001</v>
      </c>
      <c r="V28" s="70" t="str">
        <f>IF(U28&gt;0.85,"VG",IF(U28&gt;0.75,"G",IF(U28&gt;0.6,"S","NS")))</f>
        <v>VG</v>
      </c>
      <c r="W28" s="70"/>
      <c r="X28" s="70"/>
      <c r="Y28" s="70"/>
      <c r="Z28" s="70"/>
      <c r="AA28" s="71"/>
      <c r="AB28" s="70"/>
      <c r="AC28" s="70"/>
      <c r="AD28" s="70"/>
      <c r="AE28" s="71"/>
      <c r="AF28" s="70"/>
      <c r="AG28" s="70"/>
      <c r="AH28" s="70"/>
      <c r="AI28" s="71"/>
      <c r="AJ28" s="70"/>
      <c r="AK28" s="70"/>
    </row>
    <row r="29" spans="1:77" s="69" customFormat="1" x14ac:dyDescent="0.3">
      <c r="A29" s="69">
        <v>14159200</v>
      </c>
      <c r="B29" s="69">
        <v>23773037</v>
      </c>
      <c r="C29" s="69" t="s">
        <v>58</v>
      </c>
      <c r="D29" s="69" t="s">
        <v>164</v>
      </c>
      <c r="E29" s="88">
        <v>-1.04</v>
      </c>
      <c r="F29" s="70">
        <v>0.48299999999999998</v>
      </c>
      <c r="G29" s="70" t="str">
        <f>IF(F29&gt;0.8,"VG",IF(F29&gt;0.7,"G",IF(F29&gt;0.45,"S","NS")))</f>
        <v>S</v>
      </c>
      <c r="H29" s="70"/>
      <c r="I29" s="70"/>
      <c r="J29" s="70"/>
      <c r="K29" s="71">
        <v>0.16900000000000001</v>
      </c>
      <c r="L29" s="70" t="str">
        <f>IF(ABS(K29)&lt;5%,"VG",IF(ABS(K29)&lt;10%,"G",IF(ABS(K29)&lt;15%,"S","NS")))</f>
        <v>NS</v>
      </c>
      <c r="M29" s="70"/>
      <c r="N29" s="70"/>
      <c r="O29" s="70"/>
      <c r="P29" s="70">
        <v>0.66</v>
      </c>
      <c r="Q29" s="70" t="str">
        <f>IF(P29&lt;=0.5,"VG",IF(P29&lt;=0.6,"G",IF(P29&lt;=0.7,"S","NS")))</f>
        <v>S</v>
      </c>
      <c r="R29" s="70"/>
      <c r="S29" s="70"/>
      <c r="T29" s="70"/>
      <c r="U29" s="70">
        <v>0.88300000000000001</v>
      </c>
      <c r="V29" s="70" t="str">
        <f>IF(U29&gt;0.85,"VG",IF(U29&gt;0.75,"G",IF(U29&gt;0.6,"S","NS")))</f>
        <v>VG</v>
      </c>
      <c r="W29" s="70"/>
      <c r="X29" s="70"/>
      <c r="Y29" s="70"/>
      <c r="Z29" s="70"/>
      <c r="AA29" s="71"/>
      <c r="AB29" s="70"/>
      <c r="AC29" s="70"/>
      <c r="AD29" s="70"/>
      <c r="AE29" s="71"/>
      <c r="AF29" s="70"/>
      <c r="AG29" s="70"/>
      <c r="AH29" s="70"/>
      <c r="AI29" s="71"/>
      <c r="AJ29" s="70"/>
      <c r="AK29" s="70"/>
    </row>
    <row r="30" spans="1:77" s="69" customFormat="1" x14ac:dyDescent="0.3">
      <c r="A30" s="69">
        <v>14159200</v>
      </c>
      <c r="B30" s="69">
        <v>23773037</v>
      </c>
      <c r="C30" s="69" t="s">
        <v>58</v>
      </c>
      <c r="D30" s="69" t="s">
        <v>166</v>
      </c>
      <c r="E30" s="88">
        <v>0.76</v>
      </c>
      <c r="F30" s="70">
        <v>0.63</v>
      </c>
      <c r="G30" s="70" t="str">
        <f>IF(F30&gt;0.8,"VG",IF(F30&gt;0.7,"G",IF(F30&gt;0.45,"S","NS")))</f>
        <v>S</v>
      </c>
      <c r="H30" s="70"/>
      <c r="I30" s="70"/>
      <c r="J30" s="70"/>
      <c r="K30" s="71">
        <v>-9.5000000000000001E-2</v>
      </c>
      <c r="L30" s="70" t="str">
        <f>IF(ABS(K30)&lt;5%,"VG",IF(ABS(K30)&lt;10%,"G",IF(ABS(K30)&lt;15%,"S","NS")))</f>
        <v>G</v>
      </c>
      <c r="M30" s="70"/>
      <c r="N30" s="70"/>
      <c r="O30" s="70"/>
      <c r="P30" s="70">
        <v>0.57899999999999996</v>
      </c>
      <c r="Q30" s="70" t="str">
        <f>IF(P30&lt;=0.5,"VG",IF(P30&lt;=0.6,"G",IF(P30&lt;=0.7,"S","NS")))</f>
        <v>G</v>
      </c>
      <c r="R30" s="70"/>
      <c r="S30" s="70"/>
      <c r="T30" s="70"/>
      <c r="U30" s="70">
        <v>0.90400000000000003</v>
      </c>
      <c r="V30" s="70" t="str">
        <f>IF(U30&gt;0.85,"VG",IF(U30&gt;0.75,"G",IF(U30&gt;0.6,"S","NS")))</f>
        <v>VG</v>
      </c>
      <c r="W30" s="70"/>
      <c r="X30" s="70"/>
      <c r="Y30" s="70"/>
      <c r="Z30" s="70"/>
      <c r="AA30" s="71"/>
      <c r="AB30" s="70"/>
      <c r="AC30" s="70"/>
      <c r="AD30" s="70"/>
      <c r="AE30" s="71"/>
      <c r="AF30" s="70"/>
      <c r="AG30" s="70"/>
      <c r="AH30" s="70"/>
      <c r="AI30" s="71"/>
      <c r="AJ30" s="70"/>
      <c r="AK30" s="70"/>
    </row>
    <row r="31" spans="1:77" s="69" customFormat="1" x14ac:dyDescent="0.3">
      <c r="A31" s="69">
        <v>14159200</v>
      </c>
      <c r="B31" s="69">
        <v>23773037</v>
      </c>
      <c r="C31" s="69" t="s">
        <v>58</v>
      </c>
      <c r="D31" s="69" t="s">
        <v>167</v>
      </c>
      <c r="E31" s="88">
        <v>-1.04</v>
      </c>
      <c r="F31" s="70">
        <v>0.48299999999999998</v>
      </c>
      <c r="G31" s="70" t="str">
        <f>IF(F31&gt;0.8,"VG",IF(F31&gt;0.7,"G",IF(F31&gt;0.45,"S","NS")))</f>
        <v>S</v>
      </c>
      <c r="H31" s="70"/>
      <c r="I31" s="70"/>
      <c r="J31" s="70"/>
      <c r="K31" s="71">
        <v>0.16900000000000001</v>
      </c>
      <c r="L31" s="70" t="str">
        <f>IF(ABS(K31)&lt;5%,"VG",IF(ABS(K31)&lt;10%,"G",IF(ABS(K31)&lt;15%,"S","NS")))</f>
        <v>NS</v>
      </c>
      <c r="M31" s="70"/>
      <c r="N31" s="70"/>
      <c r="O31" s="70"/>
      <c r="P31" s="70">
        <v>0.66</v>
      </c>
      <c r="Q31" s="70" t="str">
        <f>IF(P31&lt;=0.5,"VG",IF(P31&lt;=0.6,"G",IF(P31&lt;=0.7,"S","NS")))</f>
        <v>S</v>
      </c>
      <c r="R31" s="70"/>
      <c r="S31" s="70"/>
      <c r="T31" s="70"/>
      <c r="U31" s="70">
        <v>0.88300000000000001</v>
      </c>
      <c r="V31" s="70" t="str">
        <f>IF(U31&gt;0.85,"VG",IF(U31&gt;0.75,"G",IF(U31&gt;0.6,"S","NS")))</f>
        <v>VG</v>
      </c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3" customFormat="1" x14ac:dyDescent="0.3">
      <c r="A32" s="63">
        <v>14159200</v>
      </c>
      <c r="B32" s="63">
        <v>23773037</v>
      </c>
      <c r="C32" s="63" t="s">
        <v>58</v>
      </c>
      <c r="D32" s="63" t="s">
        <v>168</v>
      </c>
      <c r="E32" s="79">
        <v>0.82</v>
      </c>
      <c r="F32" s="64">
        <v>0.63500000000000001</v>
      </c>
      <c r="G32" s="64" t="str">
        <f>IF(F32&gt;0.8,"VG",IF(F32&gt;0.7,"G",IF(F32&gt;0.45,"S","NS")))</f>
        <v>S</v>
      </c>
      <c r="H32" s="64"/>
      <c r="I32" s="64"/>
      <c r="J32" s="64"/>
      <c r="K32" s="65">
        <v>-0.10199999999999999</v>
      </c>
      <c r="L32" s="64" t="str">
        <f>IF(ABS(K32)&lt;5%,"VG",IF(ABS(K32)&lt;10%,"G",IF(ABS(K32)&lt;15%,"S","NS")))</f>
        <v>S</v>
      </c>
      <c r="M32" s="64"/>
      <c r="N32" s="64"/>
      <c r="O32" s="64"/>
      <c r="P32" s="64">
        <v>0.57199999999999995</v>
      </c>
      <c r="Q32" s="64" t="str">
        <f>IF(P32&lt;=0.5,"VG",IF(P32&lt;=0.6,"G",IF(P32&lt;=0.7,"S","NS")))</f>
        <v>G</v>
      </c>
      <c r="R32" s="64"/>
      <c r="S32" s="64"/>
      <c r="T32" s="64"/>
      <c r="U32" s="64">
        <v>0.91300000000000003</v>
      </c>
      <c r="V32" s="64" t="str">
        <f>IF(U32&gt;0.85,"VG",IF(U32&gt;0.75,"G",IF(U32&gt;0.6,"S","NS")))</f>
        <v>VG</v>
      </c>
      <c r="W32" s="64"/>
      <c r="X32" s="64"/>
      <c r="Y32" s="64"/>
      <c r="Z32" s="64"/>
      <c r="AA32" s="65"/>
      <c r="AB32" s="64"/>
      <c r="AC32" s="64"/>
      <c r="AD32" s="64"/>
      <c r="AE32" s="65"/>
      <c r="AF32" s="64"/>
      <c r="AG32" s="64"/>
      <c r="AH32" s="64"/>
      <c r="AI32" s="65"/>
      <c r="AJ32" s="64"/>
      <c r="AK32" s="64"/>
    </row>
    <row r="33" spans="1:37" s="69" customFormat="1" x14ac:dyDescent="0.3">
      <c r="E33" s="77"/>
      <c r="F33" s="70"/>
      <c r="G33" s="70"/>
      <c r="H33" s="70"/>
      <c r="I33" s="70"/>
      <c r="J33" s="70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14159500</v>
      </c>
      <c r="B34" s="69">
        <v>23773009</v>
      </c>
      <c r="C34" s="69" t="s">
        <v>7</v>
      </c>
      <c r="D34" s="69" t="s">
        <v>159</v>
      </c>
      <c r="E34" s="77"/>
      <c r="F34" s="70">
        <v>-0.34</v>
      </c>
      <c r="G34" s="70" t="str">
        <f>IF(F34&gt;0.8,"VG",IF(F34&gt;0.7,"G",IF(F34&gt;0.45,"S","NS")))</f>
        <v>NS</v>
      </c>
      <c r="H34" s="70"/>
      <c r="I34" s="70"/>
      <c r="J34" s="70"/>
      <c r="K34" s="71">
        <v>0.47799999999999998</v>
      </c>
      <c r="L34" s="70" t="str">
        <f>IF(ABS(K34)&lt;5%,"VG",IF(ABS(K34)&lt;10%,"G",IF(ABS(K34)&lt;15%,"S","NS")))</f>
        <v>NS</v>
      </c>
      <c r="M34" s="70"/>
      <c r="N34" s="70"/>
      <c r="O34" s="70"/>
      <c r="P34" s="70">
        <v>0.89</v>
      </c>
      <c r="Q34" s="70" t="str">
        <f>IF(P34&lt;=0.5,"VG",IF(P34&lt;=0.6,"G",IF(P34&lt;=0.7,"S","NS")))</f>
        <v>NS</v>
      </c>
      <c r="R34" s="70"/>
      <c r="S34" s="70"/>
      <c r="T34" s="70"/>
      <c r="U34" s="70">
        <v>0.88200000000000001</v>
      </c>
      <c r="V34" s="70" t="str">
        <f>IF(U34&gt;0.85,"VG",IF(U34&gt;0.75,"G",IF(U34&gt;0.6,"S","NS")))</f>
        <v>VG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14159500</v>
      </c>
      <c r="B35" s="69">
        <v>23773009</v>
      </c>
      <c r="C35" s="69" t="s">
        <v>7</v>
      </c>
      <c r="D35" s="69" t="s">
        <v>160</v>
      </c>
      <c r="E35" s="77"/>
      <c r="F35" s="70">
        <v>-6.4000000000000001E-2</v>
      </c>
      <c r="G35" s="70" t="str">
        <f>IF(F35&gt;0.8,"VG",IF(F35&gt;0.7,"G",IF(F35&gt;0.45,"S","NS")))</f>
        <v>NS</v>
      </c>
      <c r="H35" s="70"/>
      <c r="I35" s="70"/>
      <c r="J35" s="70"/>
      <c r="K35" s="71">
        <v>0.127</v>
      </c>
      <c r="L35" s="70" t="str">
        <f>IF(ABS(K35)&lt;5%,"VG",IF(ABS(K35)&lt;10%,"G",IF(ABS(K35)&lt;15%,"S","NS")))</f>
        <v>S</v>
      </c>
      <c r="M35" s="70"/>
      <c r="N35" s="70"/>
      <c r="O35" s="70"/>
      <c r="P35" s="70">
        <v>0.99</v>
      </c>
      <c r="Q35" s="70" t="str">
        <f>IF(P35&lt;=0.5,"VG",IF(P35&lt;=0.6,"G",IF(P35&lt;=0.7,"S","NS")))</f>
        <v>NS</v>
      </c>
      <c r="R35" s="70"/>
      <c r="S35" s="70"/>
      <c r="T35" s="70"/>
      <c r="U35" s="70">
        <v>0.33900000000000002</v>
      </c>
      <c r="V35" s="70" t="str">
        <f>IF(U35&gt;0.85,"VG",IF(U35&gt;0.75,"G",IF(U35&gt;0.6,"S","NS")))</f>
        <v>NS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9" customFormat="1" x14ac:dyDescent="0.3">
      <c r="A36" s="69">
        <v>14159500</v>
      </c>
      <c r="B36" s="69">
        <v>23773009</v>
      </c>
      <c r="C36" s="69" t="s">
        <v>7</v>
      </c>
      <c r="D36" s="69" t="s">
        <v>162</v>
      </c>
      <c r="E36" s="77"/>
      <c r="F36" s="70">
        <v>-0.114</v>
      </c>
      <c r="G36" s="70" t="str">
        <f>IF(F36&gt;0.8,"VG",IF(F36&gt;0.7,"G",IF(F36&gt;0.45,"S","NS")))</f>
        <v>NS</v>
      </c>
      <c r="H36" s="70"/>
      <c r="I36" s="70"/>
      <c r="J36" s="70"/>
      <c r="K36" s="71">
        <v>0.372</v>
      </c>
      <c r="L36" s="70" t="str">
        <f>IF(ABS(K36)&lt;5%,"VG",IF(ABS(K36)&lt;10%,"G",IF(ABS(K36)&lt;15%,"S","NS")))</f>
        <v>NS</v>
      </c>
      <c r="M36" s="70"/>
      <c r="N36" s="70"/>
      <c r="O36" s="70"/>
      <c r="P36" s="70">
        <v>0.86599999999999999</v>
      </c>
      <c r="Q36" s="70" t="str">
        <f>IF(P36&lt;=0.5,"VG",IF(P36&lt;=0.6,"G",IF(P36&lt;=0.7,"S","NS")))</f>
        <v>NS</v>
      </c>
      <c r="R36" s="70"/>
      <c r="S36" s="70"/>
      <c r="T36" s="70"/>
      <c r="U36" s="70">
        <v>0.67100000000000004</v>
      </c>
      <c r="V36" s="70" t="str">
        <f>IF(U36&gt;0.85,"VG",IF(U36&gt;0.75,"G",IF(U36&gt;0.6,"S","NS")))</f>
        <v>S</v>
      </c>
      <c r="W36" s="70"/>
      <c r="X36" s="70"/>
      <c r="Y36" s="70"/>
      <c r="Z36" s="70"/>
      <c r="AA36" s="71"/>
      <c r="AB36" s="70"/>
      <c r="AC36" s="70"/>
      <c r="AD36" s="70"/>
      <c r="AE36" s="71"/>
      <c r="AF36" s="70"/>
      <c r="AG36" s="70"/>
      <c r="AH36" s="70"/>
      <c r="AI36" s="71"/>
      <c r="AJ36" s="70"/>
      <c r="AK36" s="70"/>
    </row>
    <row r="37" spans="1:37" s="69" customFormat="1" x14ac:dyDescent="0.3">
      <c r="A37" s="69">
        <v>14159500</v>
      </c>
      <c r="B37" s="69">
        <v>23773009</v>
      </c>
      <c r="C37" s="69" t="s">
        <v>7</v>
      </c>
      <c r="D37" s="69" t="s">
        <v>163</v>
      </c>
      <c r="E37" s="77"/>
      <c r="F37" s="70">
        <v>-0.50900000000000001</v>
      </c>
      <c r="G37" s="70" t="str">
        <f>IF(F37&gt;0.8,"VG",IF(F37&gt;0.7,"G",IF(F37&gt;0.45,"S","NS")))</f>
        <v>NS</v>
      </c>
      <c r="H37" s="70"/>
      <c r="I37" s="70"/>
      <c r="J37" s="70"/>
      <c r="K37" s="71">
        <v>-0.24</v>
      </c>
      <c r="L37" s="70" t="str">
        <f>IF(ABS(K37)&lt;5%,"VG",IF(ABS(K37)&lt;10%,"G",IF(ABS(K37)&lt;15%,"S","NS")))</f>
        <v>NS</v>
      </c>
      <c r="M37" s="70"/>
      <c r="N37" s="70"/>
      <c r="O37" s="70"/>
      <c r="P37" s="70">
        <v>0.95399999999999996</v>
      </c>
      <c r="Q37" s="70" t="str">
        <f>IF(P37&lt;=0.5,"VG",IF(P37&lt;=0.6,"G",IF(P37&lt;=0.7,"S","NS")))</f>
        <v>NS</v>
      </c>
      <c r="R37" s="70"/>
      <c r="S37" s="70"/>
      <c r="T37" s="70"/>
      <c r="U37" s="70">
        <v>0.623</v>
      </c>
      <c r="V37" s="70" t="str">
        <f>IF(U37&gt;0.85,"VG",IF(U37&gt;0.75,"G",IF(U37&gt;0.6,"S","NS")))</f>
        <v>S</v>
      </c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37" s="63" customFormat="1" x14ac:dyDescent="0.3">
      <c r="A38" s="63">
        <v>14159500</v>
      </c>
      <c r="B38" s="63">
        <v>23773009</v>
      </c>
      <c r="C38" s="63" t="s">
        <v>7</v>
      </c>
      <c r="D38" s="63" t="s">
        <v>164</v>
      </c>
      <c r="E38" s="79">
        <v>0.61</v>
      </c>
      <c r="F38" s="64">
        <v>0.52800000000000002</v>
      </c>
      <c r="G38" s="64" t="str">
        <f>IF(F38&gt;0.8,"VG",IF(F38&gt;0.7,"G",IF(F38&gt;0.45,"S","NS")))</f>
        <v>S</v>
      </c>
      <c r="H38" s="64"/>
      <c r="I38" s="64"/>
      <c r="J38" s="64"/>
      <c r="K38" s="65">
        <v>-6.5000000000000002E-2</v>
      </c>
      <c r="L38" s="64" t="str">
        <f>IF(ABS(K38)&lt;5%,"VG",IF(ABS(K38)&lt;10%,"G",IF(ABS(K38)&lt;15%,"S","NS")))</f>
        <v>G</v>
      </c>
      <c r="M38" s="64"/>
      <c r="N38" s="64"/>
      <c r="O38" s="64"/>
      <c r="P38" s="64">
        <v>0.67500000000000004</v>
      </c>
      <c r="Q38" s="64" t="str">
        <f>IF(P38&lt;=0.5,"VG",IF(P38&lt;=0.6,"G",IF(P38&lt;=0.7,"S","NS")))</f>
        <v>S</v>
      </c>
      <c r="R38" s="64"/>
      <c r="S38" s="64"/>
      <c r="T38" s="64"/>
      <c r="U38" s="64">
        <v>0.64100000000000001</v>
      </c>
      <c r="V38" s="64" t="str">
        <f>IF(U38&gt;0.85,"VG",IF(U38&gt;0.75,"G",IF(U38&gt;0.6,"S","NS")))</f>
        <v>S</v>
      </c>
      <c r="W38" s="64"/>
      <c r="X38" s="64"/>
      <c r="Y38" s="64"/>
      <c r="Z38" s="64"/>
      <c r="AA38" s="65"/>
      <c r="AB38" s="64"/>
      <c r="AC38" s="64"/>
      <c r="AD38" s="64"/>
      <c r="AE38" s="65"/>
      <c r="AF38" s="64"/>
      <c r="AG38" s="64"/>
      <c r="AH38" s="64"/>
      <c r="AI38" s="65"/>
      <c r="AJ38" s="64"/>
      <c r="AK38" s="64"/>
    </row>
    <row r="39" spans="1:37" s="76" customFormat="1" x14ac:dyDescent="0.3">
      <c r="A39" s="76">
        <v>14159500</v>
      </c>
      <c r="B39" s="76">
        <v>23773009</v>
      </c>
      <c r="C39" s="76" t="s">
        <v>7</v>
      </c>
      <c r="D39" s="76" t="s">
        <v>166</v>
      </c>
      <c r="E39" s="77">
        <v>1.4</v>
      </c>
      <c r="F39" s="16">
        <v>0.254</v>
      </c>
      <c r="G39" s="16" t="str">
        <f>IF(F39&gt;0.8,"VG",IF(F39&gt;0.7,"G",IF(F39&gt;0.45,"S","NS")))</f>
        <v>NS</v>
      </c>
      <c r="H39" s="16"/>
      <c r="I39" s="16"/>
      <c r="J39" s="16"/>
      <c r="K39" s="28">
        <v>-0.13700000000000001</v>
      </c>
      <c r="L39" s="16" t="str">
        <f>IF(ABS(K39)&lt;5%,"VG",IF(ABS(K39)&lt;10%,"G",IF(ABS(K39)&lt;15%,"S","NS")))</f>
        <v>S</v>
      </c>
      <c r="M39" s="16"/>
      <c r="N39" s="16"/>
      <c r="O39" s="16"/>
      <c r="P39" s="16">
        <v>0.79900000000000004</v>
      </c>
      <c r="Q39" s="16" t="str">
        <f>IF(P39&lt;=0.5,"VG",IF(P39&lt;=0.6,"G",IF(P39&lt;=0.7,"S","NS")))</f>
        <v>NS</v>
      </c>
      <c r="R39" s="16"/>
      <c r="S39" s="16"/>
      <c r="T39" s="16"/>
      <c r="U39" s="16">
        <v>0.64100000000000001</v>
      </c>
      <c r="V39" s="16" t="str">
        <f>IF(U39&gt;0.85,"VG",IF(U39&gt;0.75,"G",IF(U39&gt;0.6,"S","NS")))</f>
        <v>S</v>
      </c>
      <c r="W39" s="16"/>
      <c r="X39" s="16"/>
      <c r="Y39" s="16"/>
      <c r="Z39" s="16"/>
      <c r="AA39" s="28"/>
      <c r="AB39" s="16"/>
      <c r="AC39" s="16"/>
      <c r="AD39" s="16"/>
      <c r="AE39" s="28"/>
      <c r="AF39" s="16"/>
      <c r="AG39" s="16"/>
      <c r="AH39" s="16"/>
      <c r="AI39" s="28"/>
      <c r="AJ39" s="16"/>
      <c r="AK39" s="16"/>
    </row>
    <row r="40" spans="1:37" s="76" customFormat="1" x14ac:dyDescent="0.3">
      <c r="A40" s="76">
        <v>14159500</v>
      </c>
      <c r="B40" s="76">
        <v>23773009</v>
      </c>
      <c r="C40" s="76" t="s">
        <v>7</v>
      </c>
      <c r="D40" s="76" t="s">
        <v>167</v>
      </c>
      <c r="E40" s="77">
        <v>2.9</v>
      </c>
      <c r="F40" s="16">
        <v>-2.8000000000000001E-2</v>
      </c>
      <c r="G40" s="16" t="str">
        <f>IF(F40&gt;0.8,"VG",IF(F40&gt;0.7,"G",IF(F40&gt;0.45,"S","NS")))</f>
        <v>NS</v>
      </c>
      <c r="H40" s="16"/>
      <c r="I40" s="16"/>
      <c r="J40" s="16"/>
      <c r="K40" s="28">
        <v>0.47</v>
      </c>
      <c r="L40" s="16" t="str">
        <f>IF(ABS(K40)&lt;5%,"VG",IF(ABS(K40)&lt;10%,"G",IF(ABS(K40)&lt;15%,"S","NS")))</f>
        <v>NS</v>
      </c>
      <c r="M40" s="16"/>
      <c r="N40" s="16"/>
      <c r="O40" s="16"/>
      <c r="P40" s="16">
        <v>0.83399999999999996</v>
      </c>
      <c r="Q40" s="16" t="str">
        <f>IF(P40&lt;=0.5,"VG",IF(P40&lt;=0.6,"G",IF(P40&lt;=0.7,"S","NS")))</f>
        <v>NS</v>
      </c>
      <c r="R40" s="16"/>
      <c r="S40" s="16"/>
      <c r="T40" s="16"/>
      <c r="U40" s="16">
        <v>0.89200000000000002</v>
      </c>
      <c r="V40" s="16" t="str">
        <f>IF(U40&gt;0.85,"VG",IF(U40&gt;0.75,"G",IF(U40&gt;0.6,"S","NS")))</f>
        <v>VG</v>
      </c>
      <c r="W40" s="16"/>
      <c r="X40" s="16"/>
      <c r="Y40" s="16"/>
      <c r="Z40" s="16"/>
      <c r="AA40" s="28"/>
      <c r="AB40" s="16"/>
      <c r="AC40" s="16"/>
      <c r="AD40" s="16"/>
      <c r="AE40" s="28"/>
      <c r="AF40" s="16"/>
      <c r="AG40" s="16"/>
      <c r="AH40" s="16"/>
      <c r="AI40" s="28"/>
      <c r="AJ40" s="16"/>
      <c r="AK40" s="16"/>
    </row>
    <row r="41" spans="1:37" s="76" customFormat="1" x14ac:dyDescent="0.3">
      <c r="A41" s="76">
        <v>14159500</v>
      </c>
      <c r="B41" s="76">
        <v>23773009</v>
      </c>
      <c r="C41" s="76" t="s">
        <v>7</v>
      </c>
      <c r="D41" s="76" t="s">
        <v>168</v>
      </c>
      <c r="E41" s="77">
        <v>1.37</v>
      </c>
      <c r="F41" s="16">
        <v>0.26</v>
      </c>
      <c r="G41" s="16" t="str">
        <f>IF(F41&gt;0.8,"VG",IF(F41&gt;0.7,"G",IF(F41&gt;0.45,"S","NS")))</f>
        <v>NS</v>
      </c>
      <c r="H41" s="16"/>
      <c r="I41" s="16"/>
      <c r="J41" s="16"/>
      <c r="K41" s="28">
        <v>-0.13300000000000001</v>
      </c>
      <c r="L41" s="16" t="str">
        <f>IF(ABS(K41)&lt;5%,"VG",IF(ABS(K41)&lt;10%,"G",IF(ABS(K41)&lt;15%,"S","NS")))</f>
        <v>S</v>
      </c>
      <c r="M41" s="16"/>
      <c r="N41" s="16"/>
      <c r="O41" s="16"/>
      <c r="P41" s="16">
        <v>0.79900000000000004</v>
      </c>
      <c r="Q41" s="16" t="str">
        <f>IF(P41&lt;=0.5,"VG",IF(P41&lt;=0.6,"G",IF(P41&lt;=0.7,"S","NS")))</f>
        <v>NS</v>
      </c>
      <c r="R41" s="16"/>
      <c r="S41" s="16"/>
      <c r="T41" s="16"/>
      <c r="U41" s="16">
        <v>0.63900000000000001</v>
      </c>
      <c r="V41" s="16" t="str">
        <f>IF(U41&gt;0.85,"VG",IF(U41&gt;0.75,"G",IF(U41&gt;0.6,"S","NS")))</f>
        <v>S</v>
      </c>
      <c r="W41" s="16"/>
      <c r="X41" s="16"/>
      <c r="Y41" s="16"/>
      <c r="Z41" s="16"/>
      <c r="AA41" s="28"/>
      <c r="AB41" s="16"/>
      <c r="AC41" s="16"/>
      <c r="AD41" s="16"/>
      <c r="AE41" s="28"/>
      <c r="AF41" s="16"/>
      <c r="AG41" s="16"/>
      <c r="AH41" s="16"/>
      <c r="AI41" s="28"/>
      <c r="AJ41" s="16"/>
      <c r="AK41" s="16"/>
    </row>
    <row r="42" spans="1:37" s="69" customFormat="1" x14ac:dyDescent="0.3">
      <c r="E42" s="88"/>
      <c r="F42" s="70"/>
      <c r="G42" s="70"/>
      <c r="H42" s="70"/>
      <c r="I42" s="70"/>
      <c r="J42" s="70"/>
      <c r="K42" s="71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1"/>
      <c r="AB42" s="70"/>
      <c r="AC42" s="70"/>
      <c r="AD42" s="70"/>
      <c r="AE42" s="71"/>
      <c r="AF42" s="70"/>
      <c r="AG42" s="70"/>
      <c r="AH42" s="70"/>
      <c r="AI42" s="71"/>
      <c r="AJ42" s="70"/>
      <c r="AK42" s="70"/>
    </row>
    <row r="43" spans="1:37" s="69" customFormat="1" x14ac:dyDescent="0.3">
      <c r="A43" s="69">
        <v>14161100</v>
      </c>
      <c r="B43" s="69">
        <v>23773429</v>
      </c>
      <c r="C43" s="69" t="s">
        <v>59</v>
      </c>
      <c r="D43" s="69" t="s">
        <v>55</v>
      </c>
      <c r="E43" s="88"/>
      <c r="F43" s="70">
        <v>0.90400000000000003</v>
      </c>
      <c r="G43" s="70" t="str">
        <f t="shared" ref="G43:G60" si="54">IF(F43&gt;0.8,"VG",IF(F43&gt;0.7,"G",IF(F43&gt;0.45,"S","NS")))</f>
        <v>VG</v>
      </c>
      <c r="H43" s="70"/>
      <c r="I43" s="70"/>
      <c r="J43" s="70"/>
      <c r="K43" s="71">
        <v>5.8000000000000003E-2</v>
      </c>
      <c r="L43" s="70" t="str">
        <f t="shared" ref="L43:L61" si="55">IF(ABS(K43)&lt;5%,"VG",IF(ABS(K43)&lt;10%,"G",IF(ABS(K43)&lt;15%,"S","NS")))</f>
        <v>G</v>
      </c>
      <c r="M43" s="70"/>
      <c r="N43" s="70"/>
      <c r="O43" s="70"/>
      <c r="P43" s="70">
        <v>0.307</v>
      </c>
      <c r="Q43" s="70" t="str">
        <f t="shared" ref="Q43:Q61" si="56">IF(P43&lt;=0.5,"VG",IF(P43&lt;=0.6,"G",IF(P43&lt;=0.7,"S","NS")))</f>
        <v>VG</v>
      </c>
      <c r="R43" s="70"/>
      <c r="S43" s="70"/>
      <c r="T43" s="70"/>
      <c r="U43" s="70">
        <v>0.91900000000000004</v>
      </c>
      <c r="V43" s="70" t="str">
        <f t="shared" ref="V43:V61" si="57">IF(U43&gt;0.85,"VG",IF(U43&gt;0.75,"G",IF(U43&gt;0.6,"S","NS")))</f>
        <v>VG</v>
      </c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9" customFormat="1" x14ac:dyDescent="0.3">
      <c r="A44" s="69">
        <v>14161100</v>
      </c>
      <c r="B44" s="69">
        <v>23773429</v>
      </c>
      <c r="C44" s="69" t="s">
        <v>59</v>
      </c>
      <c r="D44" s="69" t="s">
        <v>164</v>
      </c>
      <c r="E44" s="88">
        <v>-2.9</v>
      </c>
      <c r="F44" s="70">
        <v>-2.8000000000000001E-2</v>
      </c>
      <c r="G44" s="70" t="str">
        <f t="shared" ref="G44" si="58">IF(F44&gt;0.8,"VG",IF(F44&gt;0.7,"G",IF(F44&gt;0.45,"S","NS")))</f>
        <v>NS</v>
      </c>
      <c r="H44" s="70"/>
      <c r="I44" s="70"/>
      <c r="J44" s="70"/>
      <c r="K44" s="71">
        <v>0.47</v>
      </c>
      <c r="L44" s="70" t="str">
        <f t="shared" ref="L44" si="59">IF(ABS(K44)&lt;5%,"VG",IF(ABS(K44)&lt;10%,"G",IF(ABS(K44)&lt;15%,"S","NS")))</f>
        <v>NS</v>
      </c>
      <c r="M44" s="70"/>
      <c r="N44" s="70"/>
      <c r="O44" s="70"/>
      <c r="P44" s="70">
        <v>0.83399999999999996</v>
      </c>
      <c r="Q44" s="70" t="str">
        <f t="shared" ref="Q44" si="60">IF(P44&lt;=0.5,"VG",IF(P44&lt;=0.6,"G",IF(P44&lt;=0.7,"S","NS")))</f>
        <v>NS</v>
      </c>
      <c r="R44" s="70"/>
      <c r="S44" s="70"/>
      <c r="T44" s="70"/>
      <c r="U44" s="70">
        <v>0.89200000000000002</v>
      </c>
      <c r="V44" s="70" t="str">
        <f t="shared" ref="V44" si="61">IF(U44&gt;0.85,"VG",IF(U44&gt;0.75,"G",IF(U44&gt;0.6,"S","NS")))</f>
        <v>VG</v>
      </c>
      <c r="W44" s="70"/>
      <c r="X44" s="70"/>
      <c r="Y44" s="70"/>
      <c r="Z44" s="70"/>
      <c r="AA44" s="71"/>
      <c r="AB44" s="70"/>
      <c r="AC44" s="70"/>
      <c r="AD44" s="70"/>
      <c r="AE44" s="71"/>
      <c r="AF44" s="70"/>
      <c r="AG44" s="70"/>
      <c r="AH44" s="70"/>
      <c r="AI44" s="71"/>
      <c r="AJ44" s="70"/>
      <c r="AK44" s="70"/>
    </row>
    <row r="45" spans="1:37" s="69" customFormat="1" x14ac:dyDescent="0.3">
      <c r="A45" s="69">
        <v>14161100</v>
      </c>
      <c r="B45" s="69">
        <v>23773429</v>
      </c>
      <c r="C45" s="69" t="s">
        <v>59</v>
      </c>
      <c r="D45" s="69" t="s">
        <v>166</v>
      </c>
      <c r="E45" s="88">
        <v>0.65</v>
      </c>
      <c r="F45" s="70">
        <v>0.82499999999999996</v>
      </c>
      <c r="G45" s="70" t="str">
        <f t="shared" ref="G45:G46" si="62">IF(F45&gt;0.8,"VG",IF(F45&gt;0.7,"G",IF(F45&gt;0.45,"S","NS")))</f>
        <v>VG</v>
      </c>
      <c r="H45" s="70"/>
      <c r="I45" s="70"/>
      <c r="J45" s="70"/>
      <c r="K45" s="71">
        <v>-6.7000000000000004E-2</v>
      </c>
      <c r="L45" s="70" t="str">
        <f t="shared" ref="L45:L46" si="63">IF(ABS(K45)&lt;5%,"VG",IF(ABS(K45)&lt;10%,"G",IF(ABS(K45)&lt;15%,"S","NS")))</f>
        <v>G</v>
      </c>
      <c r="M45" s="70"/>
      <c r="N45" s="70"/>
      <c r="O45" s="70"/>
      <c r="P45" s="70">
        <v>0.41299999999999998</v>
      </c>
      <c r="Q45" s="70" t="str">
        <f t="shared" ref="Q45:Q46" si="64">IF(P45&lt;=0.5,"VG",IF(P45&lt;=0.6,"G",IF(P45&lt;=0.7,"S","NS")))</f>
        <v>VG</v>
      </c>
      <c r="R45" s="70"/>
      <c r="S45" s="70"/>
      <c r="T45" s="70"/>
      <c r="U45" s="70">
        <v>0.89500000000000002</v>
      </c>
      <c r="V45" s="70" t="str">
        <f t="shared" ref="V45:V46" si="65">IF(U45&gt;0.85,"VG",IF(U45&gt;0.75,"G",IF(U45&gt;0.6,"S","NS")))</f>
        <v>VG</v>
      </c>
      <c r="W45" s="70"/>
      <c r="X45" s="70"/>
      <c r="Y45" s="70"/>
      <c r="Z45" s="70"/>
      <c r="AA45" s="71"/>
      <c r="AB45" s="70"/>
      <c r="AC45" s="70"/>
      <c r="AD45" s="70"/>
      <c r="AE45" s="71"/>
      <c r="AF45" s="70"/>
      <c r="AG45" s="70"/>
      <c r="AH45" s="70"/>
      <c r="AI45" s="71"/>
      <c r="AJ45" s="70"/>
      <c r="AK45" s="70"/>
    </row>
    <row r="46" spans="1:37" s="63" customFormat="1" x14ac:dyDescent="0.3">
      <c r="A46" s="63">
        <v>14161100</v>
      </c>
      <c r="B46" s="63">
        <v>23773429</v>
      </c>
      <c r="C46" s="63" t="s">
        <v>59</v>
      </c>
      <c r="D46" s="63" t="s">
        <v>168</v>
      </c>
      <c r="E46" s="79">
        <v>0.73</v>
      </c>
      <c r="F46" s="64">
        <v>0.85599999999999998</v>
      </c>
      <c r="G46" s="64" t="str">
        <f t="shared" si="62"/>
        <v>VG</v>
      </c>
      <c r="H46" s="64"/>
      <c r="I46" s="64"/>
      <c r="J46" s="64"/>
      <c r="K46" s="65">
        <v>-7.4999999999999997E-2</v>
      </c>
      <c r="L46" s="64" t="str">
        <f t="shared" si="63"/>
        <v>G</v>
      </c>
      <c r="M46" s="64"/>
      <c r="N46" s="64"/>
      <c r="O46" s="64"/>
      <c r="P46" s="64">
        <v>0.373</v>
      </c>
      <c r="Q46" s="64" t="str">
        <f t="shared" si="64"/>
        <v>VG</v>
      </c>
      <c r="R46" s="64"/>
      <c r="S46" s="64"/>
      <c r="T46" s="64"/>
      <c r="U46" s="64">
        <v>0.92500000000000004</v>
      </c>
      <c r="V46" s="64" t="str">
        <f t="shared" si="65"/>
        <v>VG</v>
      </c>
      <c r="W46" s="64"/>
      <c r="X46" s="64"/>
      <c r="Y46" s="64"/>
      <c r="Z46" s="64"/>
      <c r="AA46" s="65"/>
      <c r="AB46" s="64"/>
      <c r="AC46" s="64"/>
      <c r="AD46" s="64"/>
      <c r="AE46" s="65"/>
      <c r="AF46" s="64"/>
      <c r="AG46" s="64"/>
      <c r="AH46" s="64"/>
      <c r="AI46" s="65"/>
      <c r="AJ46" s="64"/>
      <c r="AK46" s="64"/>
    </row>
    <row r="47" spans="1:37" s="69" customFormat="1" x14ac:dyDescent="0.3">
      <c r="E47" s="88"/>
      <c r="F47" s="70"/>
      <c r="G47" s="70"/>
      <c r="H47" s="70"/>
      <c r="I47" s="70"/>
      <c r="J47" s="70"/>
      <c r="K47" s="71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1"/>
      <c r="AB47" s="70"/>
      <c r="AC47" s="70"/>
      <c r="AD47" s="70"/>
      <c r="AE47" s="71"/>
      <c r="AF47" s="70"/>
      <c r="AG47" s="70"/>
      <c r="AH47" s="70"/>
      <c r="AI47" s="71"/>
      <c r="AJ47" s="70"/>
      <c r="AK47" s="70"/>
    </row>
    <row r="48" spans="1:37" s="69" customFormat="1" x14ac:dyDescent="0.3">
      <c r="A48" s="69">
        <v>14162200</v>
      </c>
      <c r="B48" s="69">
        <v>23773405</v>
      </c>
      <c r="C48" s="69" t="s">
        <v>10</v>
      </c>
      <c r="D48" s="69" t="s">
        <v>161</v>
      </c>
      <c r="E48" s="77"/>
      <c r="F48" s="70">
        <v>0.23400000000000001</v>
      </c>
      <c r="G48" s="70" t="str">
        <f t="shared" si="54"/>
        <v>NS</v>
      </c>
      <c r="H48" s="70"/>
      <c r="I48" s="70"/>
      <c r="J48" s="70"/>
      <c r="K48" s="71">
        <v>0.21199999999999999</v>
      </c>
      <c r="L48" s="70" t="str">
        <f t="shared" si="55"/>
        <v>NS</v>
      </c>
      <c r="M48" s="70"/>
      <c r="N48" s="70"/>
      <c r="O48" s="70"/>
      <c r="P48" s="70">
        <v>0.80800000000000005</v>
      </c>
      <c r="Q48" s="70" t="str">
        <f t="shared" si="56"/>
        <v>NS</v>
      </c>
      <c r="R48" s="70"/>
      <c r="S48" s="70"/>
      <c r="T48" s="70"/>
      <c r="U48" s="70">
        <v>0.47</v>
      </c>
      <c r="V48" s="70" t="str">
        <f t="shared" si="57"/>
        <v>NS</v>
      </c>
      <c r="W48" s="70"/>
      <c r="X48" s="70"/>
      <c r="Y48" s="70"/>
      <c r="Z48" s="70"/>
      <c r="AA48" s="71"/>
      <c r="AB48" s="70"/>
      <c r="AC48" s="70"/>
      <c r="AD48" s="70"/>
      <c r="AE48" s="71"/>
      <c r="AF48" s="70"/>
      <c r="AG48" s="70"/>
      <c r="AH48" s="70"/>
      <c r="AI48" s="71"/>
      <c r="AJ48" s="70"/>
      <c r="AK48" s="70"/>
    </row>
    <row r="49" spans="1:37" s="69" customFormat="1" x14ac:dyDescent="0.3">
      <c r="A49" s="69">
        <v>14162200</v>
      </c>
      <c r="B49" s="69">
        <v>23773405</v>
      </c>
      <c r="C49" s="69" t="s">
        <v>10</v>
      </c>
      <c r="D49" s="69" t="s">
        <v>163</v>
      </c>
      <c r="E49" s="77"/>
      <c r="F49" s="70">
        <v>-5.95</v>
      </c>
      <c r="G49" s="70" t="str">
        <f t="shared" ref="G49" si="66">IF(F49&gt;0.8,"VG",IF(F49&gt;0.7,"G",IF(F49&gt;0.45,"S","NS")))</f>
        <v>NS</v>
      </c>
      <c r="H49" s="70"/>
      <c r="I49" s="70"/>
      <c r="J49" s="70"/>
      <c r="K49" s="71">
        <v>-0.44</v>
      </c>
      <c r="L49" s="70" t="str">
        <f t="shared" ref="L49" si="67">IF(ABS(K49)&lt;5%,"VG",IF(ABS(K49)&lt;10%,"G",IF(ABS(K49)&lt;15%,"S","NS")))</f>
        <v>NS</v>
      </c>
      <c r="M49" s="70"/>
      <c r="N49" s="70"/>
      <c r="O49" s="70"/>
      <c r="P49" s="70">
        <v>1.246</v>
      </c>
      <c r="Q49" s="70" t="str">
        <f t="shared" ref="Q49" si="68">IF(P49&lt;=0.5,"VG",IF(P49&lt;=0.6,"G",IF(P49&lt;=0.7,"S","NS")))</f>
        <v>NS</v>
      </c>
      <c r="R49" s="70"/>
      <c r="S49" s="70"/>
      <c r="T49" s="70"/>
      <c r="U49" s="70">
        <v>0.64600000000000002</v>
      </c>
      <c r="V49" s="70" t="str">
        <f t="shared" ref="V49" si="69">IF(U49&gt;0.85,"VG",IF(U49&gt;0.75,"G",IF(U49&gt;0.6,"S","NS")))</f>
        <v>S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3" customFormat="1" x14ac:dyDescent="0.3">
      <c r="A50" s="63">
        <v>14162200</v>
      </c>
      <c r="B50" s="63">
        <v>23773405</v>
      </c>
      <c r="C50" s="63" t="s">
        <v>10</v>
      </c>
      <c r="D50" s="63" t="s">
        <v>164</v>
      </c>
      <c r="E50" s="79">
        <v>0.09</v>
      </c>
      <c r="F50" s="64">
        <v>0.51700000000000002</v>
      </c>
      <c r="G50" s="64" t="str">
        <f t="shared" ref="G50" si="70">IF(F50&gt;0.8,"VG",IF(F50&gt;0.7,"G",IF(F50&gt;0.45,"S","NS")))</f>
        <v>S</v>
      </c>
      <c r="H50" s="64"/>
      <c r="I50" s="64"/>
      <c r="J50" s="64"/>
      <c r="K50" s="65">
        <v>-1.0999999999999999E-2</v>
      </c>
      <c r="L50" s="64" t="str">
        <f t="shared" ref="L50" si="71">IF(ABS(K50)&lt;5%,"VG",IF(ABS(K50)&lt;10%,"G",IF(ABS(K50)&lt;15%,"S","NS")))</f>
        <v>VG</v>
      </c>
      <c r="M50" s="64"/>
      <c r="N50" s="64"/>
      <c r="O50" s="64"/>
      <c r="P50" s="64">
        <v>0.69399999999999995</v>
      </c>
      <c r="Q50" s="64" t="str">
        <f t="shared" ref="Q50" si="72">IF(P50&lt;=0.5,"VG",IF(P50&lt;=0.6,"G",IF(P50&lt;=0.7,"S","NS")))</f>
        <v>S</v>
      </c>
      <c r="R50" s="64"/>
      <c r="S50" s="64"/>
      <c r="T50" s="64"/>
      <c r="U50" s="64">
        <v>0.61699999999999999</v>
      </c>
      <c r="V50" s="64" t="str">
        <f t="shared" ref="V50" si="73">IF(U50&gt;0.85,"VG",IF(U50&gt;0.75,"G",IF(U50&gt;0.6,"S","NS")))</f>
        <v>S</v>
      </c>
      <c r="W50" s="64"/>
      <c r="X50" s="64"/>
      <c r="Y50" s="64"/>
      <c r="Z50" s="64"/>
      <c r="AA50" s="65"/>
      <c r="AB50" s="64"/>
      <c r="AC50" s="64"/>
      <c r="AD50" s="64"/>
      <c r="AE50" s="65"/>
      <c r="AF50" s="64"/>
      <c r="AG50" s="64"/>
      <c r="AH50" s="64"/>
      <c r="AI50" s="65"/>
      <c r="AJ50" s="64"/>
      <c r="AK50" s="64"/>
    </row>
    <row r="51" spans="1:37" s="76" customFormat="1" x14ac:dyDescent="0.3">
      <c r="A51" s="76">
        <v>14162200</v>
      </c>
      <c r="B51" s="76">
        <v>23773405</v>
      </c>
      <c r="C51" s="76" t="s">
        <v>10</v>
      </c>
      <c r="D51" s="76" t="s">
        <v>166</v>
      </c>
      <c r="E51" s="77">
        <v>1.33</v>
      </c>
      <c r="F51" s="16">
        <v>0.127</v>
      </c>
      <c r="G51" s="16" t="str">
        <f t="shared" ref="G51" si="74">IF(F51&gt;0.8,"VG",IF(F51&gt;0.7,"G",IF(F51&gt;0.45,"S","NS")))</f>
        <v>NS</v>
      </c>
      <c r="H51" s="16"/>
      <c r="I51" s="16"/>
      <c r="J51" s="16"/>
      <c r="K51" s="28">
        <v>-0.13800000000000001</v>
      </c>
      <c r="L51" s="16" t="str">
        <f t="shared" ref="L51" si="75">IF(ABS(K51)&lt;5%,"VG",IF(ABS(K51)&lt;10%,"G",IF(ABS(K51)&lt;15%,"S","NS")))</f>
        <v>S</v>
      </c>
      <c r="M51" s="16"/>
      <c r="N51" s="16"/>
      <c r="O51" s="16"/>
      <c r="P51" s="16">
        <v>0.873</v>
      </c>
      <c r="Q51" s="16" t="str">
        <f t="shared" ref="Q51" si="76">IF(P51&lt;=0.5,"VG",IF(P51&lt;=0.6,"G",IF(P51&lt;=0.7,"S","NS")))</f>
        <v>NS</v>
      </c>
      <c r="R51" s="16"/>
      <c r="S51" s="16"/>
      <c r="T51" s="16"/>
      <c r="U51" s="16">
        <v>0.77900000000000003</v>
      </c>
      <c r="V51" s="16" t="str">
        <f t="shared" ref="V51" si="77">IF(U51&gt;0.85,"VG",IF(U51&gt;0.75,"G",IF(U51&gt;0.6,"S","NS")))</f>
        <v>G</v>
      </c>
      <c r="W51" s="16"/>
      <c r="X51" s="16"/>
      <c r="Y51" s="16"/>
      <c r="Z51" s="16"/>
      <c r="AA51" s="28"/>
      <c r="AB51" s="16"/>
      <c r="AC51" s="16"/>
      <c r="AD51" s="16"/>
      <c r="AE51" s="28"/>
      <c r="AF51" s="16"/>
      <c r="AG51" s="16"/>
      <c r="AH51" s="16"/>
      <c r="AI51" s="28"/>
      <c r="AJ51" s="16"/>
      <c r="AK51" s="16"/>
    </row>
    <row r="52" spans="1:37" s="63" customFormat="1" x14ac:dyDescent="0.3">
      <c r="A52" s="63">
        <v>14162200</v>
      </c>
      <c r="B52" s="63">
        <v>23773405</v>
      </c>
      <c r="C52" s="63" t="s">
        <v>10</v>
      </c>
      <c r="D52" s="63" t="s">
        <v>167</v>
      </c>
      <c r="E52" s="79">
        <v>0.09</v>
      </c>
      <c r="F52" s="64">
        <v>0.51700000000000002</v>
      </c>
      <c r="G52" s="64" t="str">
        <f t="shared" ref="G52" si="78">IF(F52&gt;0.8,"VG",IF(F52&gt;0.7,"G",IF(F52&gt;0.45,"S","NS")))</f>
        <v>S</v>
      </c>
      <c r="H52" s="64"/>
      <c r="I52" s="64"/>
      <c r="J52" s="64"/>
      <c r="K52" s="65">
        <v>-1.0999999999999999E-2</v>
      </c>
      <c r="L52" s="64" t="str">
        <f t="shared" ref="L52" si="79">IF(ABS(K52)&lt;5%,"VG",IF(ABS(K52)&lt;10%,"G",IF(ABS(K52)&lt;15%,"S","NS")))</f>
        <v>VG</v>
      </c>
      <c r="M52" s="64"/>
      <c r="N52" s="64"/>
      <c r="O52" s="64"/>
      <c r="P52" s="64">
        <v>0.69399999999999995</v>
      </c>
      <c r="Q52" s="64" t="str">
        <f t="shared" ref="Q52" si="80">IF(P52&lt;=0.5,"VG",IF(P52&lt;=0.6,"G",IF(P52&lt;=0.7,"S","NS")))</f>
        <v>S</v>
      </c>
      <c r="R52" s="64"/>
      <c r="S52" s="64"/>
      <c r="T52" s="64"/>
      <c r="U52" s="64">
        <v>0.61599999999999999</v>
      </c>
      <c r="V52" s="64" t="str">
        <f t="shared" ref="V52" si="81">IF(U52&gt;0.85,"VG",IF(U52&gt;0.75,"G",IF(U52&gt;0.6,"S","NS")))</f>
        <v>S</v>
      </c>
      <c r="W52" s="64"/>
      <c r="X52" s="64"/>
      <c r="Y52" s="64"/>
      <c r="Z52" s="64"/>
      <c r="AA52" s="65"/>
      <c r="AB52" s="64"/>
      <c r="AC52" s="64"/>
      <c r="AD52" s="64"/>
      <c r="AE52" s="65"/>
      <c r="AF52" s="64"/>
      <c r="AG52" s="64"/>
      <c r="AH52" s="64"/>
      <c r="AI52" s="65"/>
      <c r="AJ52" s="64"/>
      <c r="AK52" s="64"/>
    </row>
    <row r="53" spans="1:37" s="76" customFormat="1" x14ac:dyDescent="0.3">
      <c r="A53" s="76">
        <v>14162200</v>
      </c>
      <c r="B53" s="76">
        <v>23773405</v>
      </c>
      <c r="C53" s="76" t="s">
        <v>10</v>
      </c>
      <c r="D53" s="76" t="s">
        <v>168</v>
      </c>
      <c r="E53" s="77">
        <v>1.25</v>
      </c>
      <c r="F53" s="16">
        <v>0.17799999999999999</v>
      </c>
      <c r="G53" s="16" t="str">
        <f t="shared" ref="G53" si="82">IF(F53&gt;0.8,"VG",IF(F53&gt;0.7,"G",IF(F53&gt;0.45,"S","NS")))</f>
        <v>NS</v>
      </c>
      <c r="H53" s="16"/>
      <c r="I53" s="16"/>
      <c r="J53" s="16"/>
      <c r="K53" s="28">
        <v>-0.13</v>
      </c>
      <c r="L53" s="16" t="str">
        <f t="shared" ref="L53" si="83">IF(ABS(K53)&lt;5%,"VG",IF(ABS(K53)&lt;10%,"G",IF(ABS(K53)&lt;15%,"S","NS")))</f>
        <v>S</v>
      </c>
      <c r="M53" s="16"/>
      <c r="N53" s="16"/>
      <c r="O53" s="16"/>
      <c r="P53" s="16">
        <v>0.85399999999999998</v>
      </c>
      <c r="Q53" s="16" t="str">
        <f t="shared" ref="Q53" si="84">IF(P53&lt;=0.5,"VG",IF(P53&lt;=0.6,"G",IF(P53&lt;=0.7,"S","NS")))</f>
        <v>NS</v>
      </c>
      <c r="R53" s="16"/>
      <c r="S53" s="16"/>
      <c r="T53" s="16"/>
      <c r="U53" s="16">
        <v>0.61599999999999999</v>
      </c>
      <c r="V53" s="16" t="str">
        <f t="shared" ref="V53" si="85">IF(U53&gt;0.85,"VG",IF(U53&gt;0.75,"G",IF(U53&gt;0.6,"S","NS")))</f>
        <v>S</v>
      </c>
      <c r="W53" s="16"/>
      <c r="X53" s="16"/>
      <c r="Y53" s="16"/>
      <c r="Z53" s="16"/>
      <c r="AA53" s="28"/>
      <c r="AB53" s="16"/>
      <c r="AC53" s="16"/>
      <c r="AD53" s="16"/>
      <c r="AE53" s="28"/>
      <c r="AF53" s="16"/>
      <c r="AG53" s="16"/>
      <c r="AH53" s="16"/>
      <c r="AI53" s="28"/>
      <c r="AJ53" s="16"/>
      <c r="AK53" s="16"/>
    </row>
    <row r="54" spans="1:37" x14ac:dyDescent="0.3">
      <c r="L54" s="26"/>
    </row>
    <row r="55" spans="1:37" x14ac:dyDescent="0.3">
      <c r="A55">
        <v>14162500</v>
      </c>
      <c r="B55">
        <v>23772909</v>
      </c>
      <c r="C55" t="s">
        <v>11</v>
      </c>
      <c r="D55" t="s">
        <v>55</v>
      </c>
      <c r="F55" s="16">
        <v>0.88500000000000001</v>
      </c>
      <c r="G55" s="16" t="str">
        <f t="shared" si="54"/>
        <v>VG</v>
      </c>
      <c r="K55" s="19">
        <v>-1.6E-2</v>
      </c>
      <c r="L55" s="19" t="str">
        <f t="shared" si="55"/>
        <v>VG</v>
      </c>
      <c r="P55" s="17">
        <v>0.33700000000000002</v>
      </c>
      <c r="Q55" s="17" t="str">
        <f t="shared" si="56"/>
        <v>VG</v>
      </c>
      <c r="U55" s="18">
        <v>0.92100000000000004</v>
      </c>
      <c r="V55" s="18" t="str">
        <f t="shared" si="57"/>
        <v>VG</v>
      </c>
    </row>
    <row r="56" spans="1:37" s="69" customFormat="1" x14ac:dyDescent="0.3">
      <c r="A56" s="69">
        <v>14162500</v>
      </c>
      <c r="B56" s="69">
        <v>23772909</v>
      </c>
      <c r="C56" s="69" t="s">
        <v>11</v>
      </c>
      <c r="D56" s="69" t="s">
        <v>164</v>
      </c>
      <c r="E56" s="88">
        <v>0.06</v>
      </c>
      <c r="F56" s="70">
        <v>0.877</v>
      </c>
      <c r="G56" s="70" t="str">
        <f t="shared" si="54"/>
        <v>VG</v>
      </c>
      <c r="H56" s="70"/>
      <c r="I56" s="70"/>
      <c r="J56" s="70"/>
      <c r="K56" s="71">
        <v>-6.0000000000000001E-3</v>
      </c>
      <c r="L56" s="71" t="str">
        <f t="shared" si="55"/>
        <v>VG</v>
      </c>
      <c r="M56" s="70"/>
      <c r="N56" s="70"/>
      <c r="O56" s="70"/>
      <c r="P56" s="70">
        <v>0.34899999999999998</v>
      </c>
      <c r="Q56" s="70" t="str">
        <f t="shared" si="56"/>
        <v>VG</v>
      </c>
      <c r="R56" s="70"/>
      <c r="S56" s="70"/>
      <c r="T56" s="70"/>
      <c r="U56" s="70">
        <v>0.90100000000000002</v>
      </c>
      <c r="V56" s="70" t="str">
        <f t="shared" si="57"/>
        <v>VG</v>
      </c>
      <c r="W56" s="70"/>
      <c r="X56" s="70"/>
      <c r="Y56" s="70"/>
      <c r="Z56" s="70"/>
      <c r="AA56" s="71"/>
      <c r="AB56" s="70"/>
      <c r="AC56" s="70"/>
      <c r="AD56" s="70"/>
      <c r="AE56" s="71"/>
      <c r="AF56" s="70"/>
      <c r="AG56" s="70"/>
      <c r="AH56" s="70"/>
      <c r="AI56" s="71"/>
      <c r="AJ56" s="70"/>
      <c r="AK56" s="70"/>
    </row>
    <row r="57" spans="1:37" s="69" customFormat="1" x14ac:dyDescent="0.3">
      <c r="A57" s="69">
        <v>14162500</v>
      </c>
      <c r="B57" s="69">
        <v>23772909</v>
      </c>
      <c r="C57" s="69" t="s">
        <v>11</v>
      </c>
      <c r="D57" s="69" t="s">
        <v>166</v>
      </c>
      <c r="E57" s="88">
        <v>0.41</v>
      </c>
      <c r="F57" s="70">
        <v>0.78400000000000003</v>
      </c>
      <c r="G57" s="70" t="str">
        <f t="shared" si="54"/>
        <v>G</v>
      </c>
      <c r="H57" s="70"/>
      <c r="I57" s="70"/>
      <c r="J57" s="70"/>
      <c r="K57" s="71">
        <v>-4.4999999999999998E-2</v>
      </c>
      <c r="L57" s="71" t="str">
        <f t="shared" si="55"/>
        <v>VG</v>
      </c>
      <c r="M57" s="70"/>
      <c r="N57" s="70"/>
      <c r="O57" s="70"/>
      <c r="P57" s="70">
        <v>0.45800000000000002</v>
      </c>
      <c r="Q57" s="70" t="str">
        <f t="shared" si="56"/>
        <v>VG</v>
      </c>
      <c r="R57" s="70"/>
      <c r="S57" s="70"/>
      <c r="T57" s="70"/>
      <c r="U57" s="70">
        <v>0.876</v>
      </c>
      <c r="V57" s="70" t="str">
        <f t="shared" si="57"/>
        <v>VG</v>
      </c>
      <c r="W57" s="70"/>
      <c r="X57" s="70"/>
      <c r="Y57" s="70"/>
      <c r="Z57" s="70"/>
      <c r="AA57" s="71"/>
      <c r="AB57" s="70"/>
      <c r="AC57" s="70"/>
      <c r="AD57" s="70"/>
      <c r="AE57" s="71"/>
      <c r="AF57" s="70"/>
      <c r="AG57" s="70"/>
      <c r="AH57" s="70"/>
      <c r="AI57" s="71"/>
      <c r="AJ57" s="70"/>
      <c r="AK57" s="70"/>
    </row>
    <row r="58" spans="1:37" s="63" customFormat="1" x14ac:dyDescent="0.3">
      <c r="A58" s="63">
        <v>14162500</v>
      </c>
      <c r="B58" s="63">
        <v>23772909</v>
      </c>
      <c r="C58" s="63" t="s">
        <v>11</v>
      </c>
      <c r="D58" s="63" t="s">
        <v>168</v>
      </c>
      <c r="E58" s="79">
        <v>0.41</v>
      </c>
      <c r="F58" s="64">
        <v>0.78700000000000003</v>
      </c>
      <c r="G58" s="64" t="str">
        <f t="shared" ref="G58" si="86">IF(F58&gt;0.8,"VG",IF(F58&gt;0.7,"G",IF(F58&gt;0.45,"S","NS")))</f>
        <v>G</v>
      </c>
      <c r="H58" s="64"/>
      <c r="I58" s="64"/>
      <c r="J58" s="64"/>
      <c r="K58" s="65">
        <v>-4.3999999999999997E-2</v>
      </c>
      <c r="L58" s="65" t="str">
        <f t="shared" ref="L58" si="87">IF(ABS(K58)&lt;5%,"VG",IF(ABS(K58)&lt;10%,"G",IF(ABS(K58)&lt;15%,"S","NS")))</f>
        <v>VG</v>
      </c>
      <c r="M58" s="64"/>
      <c r="N58" s="64"/>
      <c r="O58" s="64"/>
      <c r="P58" s="64">
        <v>0.45800000000000002</v>
      </c>
      <c r="Q58" s="64" t="str">
        <f t="shared" ref="Q58" si="88">IF(P58&lt;=0.5,"VG",IF(P58&lt;=0.6,"G",IF(P58&lt;=0.7,"S","NS")))</f>
        <v>VG</v>
      </c>
      <c r="R58" s="64"/>
      <c r="S58" s="64"/>
      <c r="T58" s="64"/>
      <c r="U58" s="64">
        <v>0.876</v>
      </c>
      <c r="V58" s="64" t="str">
        <f t="shared" ref="V58" si="89">IF(U58&gt;0.85,"VG",IF(U58&gt;0.75,"G",IF(U58&gt;0.6,"S","NS")))</f>
        <v>VG</v>
      </c>
      <c r="W58" s="64"/>
      <c r="X58" s="64"/>
      <c r="Y58" s="64"/>
      <c r="Z58" s="64"/>
      <c r="AA58" s="65"/>
      <c r="AB58" s="64"/>
      <c r="AC58" s="64"/>
      <c r="AD58" s="64"/>
      <c r="AE58" s="65"/>
      <c r="AF58" s="64"/>
      <c r="AG58" s="64"/>
      <c r="AH58" s="64"/>
      <c r="AI58" s="65"/>
      <c r="AJ58" s="64"/>
      <c r="AK58" s="64"/>
    </row>
    <row r="60" spans="1:37" x14ac:dyDescent="0.3">
      <c r="A60">
        <v>14164900</v>
      </c>
      <c r="B60">
        <v>23772751</v>
      </c>
      <c r="C60" t="s">
        <v>60</v>
      </c>
      <c r="D60" t="s">
        <v>55</v>
      </c>
      <c r="F60" s="16">
        <v>0.88600000000000001</v>
      </c>
      <c r="G60" s="16" t="str">
        <f t="shared" si="54"/>
        <v>VG</v>
      </c>
      <c r="K60" s="19">
        <v>5.7000000000000002E-2</v>
      </c>
      <c r="L60" s="19" t="str">
        <f t="shared" si="55"/>
        <v>G</v>
      </c>
      <c r="P60" s="17">
        <v>0.33300000000000002</v>
      </c>
      <c r="Q60" s="17" t="str">
        <f t="shared" si="56"/>
        <v>VG</v>
      </c>
      <c r="U60" s="18">
        <v>0.93</v>
      </c>
      <c r="V60" s="18" t="str">
        <f t="shared" si="57"/>
        <v>VG</v>
      </c>
    </row>
    <row r="61" spans="1:37" s="69" customFormat="1" x14ac:dyDescent="0.3">
      <c r="A61" s="69">
        <v>14164900</v>
      </c>
      <c r="B61" s="69">
        <v>23772751</v>
      </c>
      <c r="C61" s="69" t="s">
        <v>60</v>
      </c>
      <c r="D61" s="69" t="s">
        <v>93</v>
      </c>
      <c r="E61" s="77"/>
      <c r="F61" s="70">
        <v>0.91300000000000003</v>
      </c>
      <c r="G61" s="70" t="str">
        <f t="shared" ref="G61" si="90">IF(F61&gt;0.8,"VG",IF(F61&gt;0.7,"G",IF(F61&gt;0.45,"S","NS")))</f>
        <v>VG</v>
      </c>
      <c r="H61" s="70"/>
      <c r="I61" s="70"/>
      <c r="J61" s="70"/>
      <c r="K61" s="71">
        <v>3.2000000000000001E-2</v>
      </c>
      <c r="L61" s="71" t="str">
        <f t="shared" si="55"/>
        <v>VG</v>
      </c>
      <c r="M61" s="70"/>
      <c r="N61" s="70"/>
      <c r="O61" s="70"/>
      <c r="P61" s="70">
        <v>0.29199999999999998</v>
      </c>
      <c r="Q61" s="70" t="str">
        <f t="shared" si="56"/>
        <v>VG</v>
      </c>
      <c r="R61" s="70"/>
      <c r="S61" s="70"/>
      <c r="T61" s="70"/>
      <c r="U61" s="70">
        <v>0.93799999999999994</v>
      </c>
      <c r="V61" s="70" t="str">
        <f t="shared" si="57"/>
        <v>VG</v>
      </c>
      <c r="W61" s="70"/>
      <c r="X61" s="70"/>
      <c r="Y61" s="70"/>
      <c r="Z61" s="70"/>
      <c r="AA61" s="71"/>
      <c r="AB61" s="70"/>
      <c r="AC61" s="70"/>
      <c r="AD61" s="70"/>
      <c r="AE61" s="71"/>
      <c r="AF61" s="70"/>
      <c r="AG61" s="70"/>
      <c r="AH61" s="70"/>
      <c r="AI61" s="71"/>
      <c r="AJ61" s="70"/>
      <c r="AK61" s="70"/>
    </row>
    <row r="62" spans="1:37" s="69" customFormat="1" x14ac:dyDescent="0.3">
      <c r="A62" s="69">
        <v>14164900</v>
      </c>
      <c r="B62" s="69">
        <v>23772751</v>
      </c>
      <c r="C62" s="69" t="s">
        <v>60</v>
      </c>
      <c r="D62" s="69" t="s">
        <v>160</v>
      </c>
      <c r="E62" s="77"/>
      <c r="F62" s="70">
        <v>0.876</v>
      </c>
      <c r="G62" s="70" t="str">
        <f t="shared" ref="G62" si="91">IF(F62&gt;0.8,"VG",IF(F62&gt;0.7,"G",IF(F62&gt;0.45,"S","NS")))</f>
        <v>VG</v>
      </c>
      <c r="H62" s="70"/>
      <c r="I62" s="70"/>
      <c r="J62" s="70"/>
      <c r="K62" s="71">
        <v>0.08</v>
      </c>
      <c r="L62" s="71" t="str">
        <f t="shared" ref="L62" si="92">IF(ABS(K62)&lt;5%,"VG",IF(ABS(K62)&lt;10%,"G",IF(ABS(K62)&lt;15%,"S","NS")))</f>
        <v>G</v>
      </c>
      <c r="M62" s="70"/>
      <c r="N62" s="70"/>
      <c r="O62" s="70"/>
      <c r="P62" s="70">
        <v>0.34300000000000003</v>
      </c>
      <c r="Q62" s="70" t="str">
        <f t="shared" ref="Q62" si="93">IF(P62&lt;=0.5,"VG",IF(P62&lt;=0.6,"G",IF(P62&lt;=0.7,"S","NS")))</f>
        <v>VG</v>
      </c>
      <c r="R62" s="70"/>
      <c r="S62" s="70"/>
      <c r="T62" s="70"/>
      <c r="U62" s="70">
        <v>0.92900000000000005</v>
      </c>
      <c r="V62" s="70" t="str">
        <f t="shared" ref="V62" si="94">IF(U62&gt;0.85,"VG",IF(U62&gt;0.75,"G",IF(U62&gt;0.6,"S","NS")))</f>
        <v>VG</v>
      </c>
      <c r="W62" s="70"/>
      <c r="X62" s="70"/>
      <c r="Y62" s="70"/>
      <c r="Z62" s="70"/>
      <c r="AA62" s="71"/>
      <c r="AB62" s="70"/>
      <c r="AC62" s="70"/>
      <c r="AD62" s="70"/>
      <c r="AE62" s="71"/>
      <c r="AF62" s="70"/>
      <c r="AG62" s="70"/>
      <c r="AH62" s="70"/>
      <c r="AI62" s="71"/>
      <c r="AJ62" s="70"/>
      <c r="AK62" s="70"/>
    </row>
    <row r="63" spans="1:37" s="69" customFormat="1" x14ac:dyDescent="0.3">
      <c r="A63" s="69">
        <v>14164900</v>
      </c>
      <c r="B63" s="69">
        <v>23772751</v>
      </c>
      <c r="C63" s="69" t="s">
        <v>60</v>
      </c>
      <c r="D63" s="69" t="s">
        <v>162</v>
      </c>
      <c r="E63" s="77"/>
      <c r="F63" s="70">
        <v>0.84099999999999997</v>
      </c>
      <c r="G63" s="70" t="str">
        <f t="shared" ref="G63" si="95">IF(F63&gt;0.8,"VG",IF(F63&gt;0.7,"G",IF(F63&gt;0.45,"S","NS")))</f>
        <v>VG</v>
      </c>
      <c r="H63" s="70"/>
      <c r="I63" s="70"/>
      <c r="J63" s="70"/>
      <c r="K63" s="71">
        <v>0.123</v>
      </c>
      <c r="L63" s="71" t="str">
        <f t="shared" ref="L63" si="96">IF(ABS(K63)&lt;5%,"VG",IF(ABS(K63)&lt;10%,"G",IF(ABS(K63)&lt;15%,"S","NS")))</f>
        <v>S</v>
      </c>
      <c r="M63" s="70"/>
      <c r="N63" s="70"/>
      <c r="O63" s="70"/>
      <c r="P63" s="70">
        <v>0.38100000000000001</v>
      </c>
      <c r="Q63" s="70" t="str">
        <f t="shared" ref="Q63" si="97">IF(P63&lt;=0.5,"VG",IF(P63&lt;=0.6,"G",IF(P63&lt;=0.7,"S","NS")))</f>
        <v>VG</v>
      </c>
      <c r="R63" s="70"/>
      <c r="S63" s="70"/>
      <c r="T63" s="70"/>
      <c r="U63" s="70">
        <v>0.93500000000000005</v>
      </c>
      <c r="V63" s="70" t="str">
        <f t="shared" ref="V63" si="98">IF(U63&gt;0.85,"VG",IF(U63&gt;0.75,"G",IF(U63&gt;0.6,"S","NS")))</f>
        <v>VG</v>
      </c>
      <c r="W63" s="70"/>
      <c r="X63" s="70"/>
      <c r="Y63" s="70"/>
      <c r="Z63" s="70"/>
      <c r="AA63" s="71"/>
      <c r="AB63" s="70"/>
      <c r="AC63" s="70"/>
      <c r="AD63" s="70"/>
      <c r="AE63" s="71"/>
      <c r="AF63" s="70"/>
      <c r="AG63" s="70"/>
      <c r="AH63" s="70"/>
      <c r="AI63" s="71"/>
      <c r="AJ63" s="70"/>
      <c r="AK63" s="70"/>
    </row>
    <row r="64" spans="1:37" s="69" customFormat="1" x14ac:dyDescent="0.3">
      <c r="A64" s="69">
        <v>14164900</v>
      </c>
      <c r="B64" s="69">
        <v>23772751</v>
      </c>
      <c r="C64" s="69" t="s">
        <v>60</v>
      </c>
      <c r="D64" s="69" t="s">
        <v>163</v>
      </c>
      <c r="E64" s="77"/>
      <c r="F64" s="70">
        <v>0.66</v>
      </c>
      <c r="G64" s="70" t="str">
        <f t="shared" ref="G64" si="99">IF(F64&gt;0.8,"VG",IF(F64&gt;0.7,"G",IF(F64&gt;0.45,"S","NS")))</f>
        <v>S</v>
      </c>
      <c r="H64" s="70"/>
      <c r="I64" s="70"/>
      <c r="J64" s="70"/>
      <c r="K64" s="71">
        <v>-8.1000000000000003E-2</v>
      </c>
      <c r="L64" s="71" t="str">
        <f t="shared" ref="L64" si="100">IF(ABS(K64)&lt;5%,"VG",IF(ABS(K64)&lt;10%,"G",IF(ABS(K64)&lt;15%,"S","NS")))</f>
        <v>G</v>
      </c>
      <c r="M64" s="70"/>
      <c r="N64" s="70"/>
      <c r="O64" s="70"/>
      <c r="P64" s="70">
        <v>0.56599999999999995</v>
      </c>
      <c r="Q64" s="70" t="str">
        <f t="shared" ref="Q64" si="101">IF(P64&lt;=0.5,"VG",IF(P64&lt;=0.6,"G",IF(P64&lt;=0.7,"S","NS")))</f>
        <v>G</v>
      </c>
      <c r="R64" s="70"/>
      <c r="S64" s="70"/>
      <c r="T64" s="70"/>
      <c r="U64" s="70">
        <v>0.85499999999999998</v>
      </c>
      <c r="V64" s="70" t="str">
        <f t="shared" ref="V64" si="102">IF(U64&gt;0.85,"VG",IF(U64&gt;0.75,"G",IF(U64&gt;0.6,"S","NS")))</f>
        <v>VG</v>
      </c>
      <c r="W64" s="70"/>
      <c r="X64" s="70"/>
      <c r="Y64" s="70"/>
      <c r="Z64" s="70"/>
      <c r="AA64" s="71"/>
      <c r="AB64" s="70"/>
      <c r="AC64" s="70"/>
      <c r="AD64" s="70"/>
      <c r="AE64" s="71"/>
      <c r="AF64" s="70"/>
      <c r="AG64" s="70"/>
      <c r="AH64" s="70"/>
      <c r="AI64" s="71"/>
      <c r="AJ64" s="70"/>
      <c r="AK64" s="70"/>
    </row>
    <row r="65" spans="1:37" s="69" customFormat="1" x14ac:dyDescent="0.3">
      <c r="A65" s="69">
        <v>14164900</v>
      </c>
      <c r="B65" s="69">
        <v>23772751</v>
      </c>
      <c r="C65" s="69" t="s">
        <v>60</v>
      </c>
      <c r="D65" s="69" t="s">
        <v>164</v>
      </c>
      <c r="E65" s="88">
        <v>-0.23</v>
      </c>
      <c r="F65" s="70">
        <v>0.92500000000000004</v>
      </c>
      <c r="G65" s="70" t="str">
        <f t="shared" ref="G65" si="103">IF(F65&gt;0.8,"VG",IF(F65&gt;0.7,"G",IF(F65&gt;0.45,"S","NS")))</f>
        <v>VG</v>
      </c>
      <c r="H65" s="70"/>
      <c r="I65" s="70"/>
      <c r="J65" s="70"/>
      <c r="K65" s="71">
        <v>2.3E-2</v>
      </c>
      <c r="L65" s="71" t="str">
        <f t="shared" ref="L65" si="104">IF(ABS(K65)&lt;5%,"VG",IF(ABS(K65)&lt;10%,"G",IF(ABS(K65)&lt;15%,"S","NS")))</f>
        <v>VG</v>
      </c>
      <c r="M65" s="70"/>
      <c r="N65" s="70"/>
      <c r="O65" s="70"/>
      <c r="P65" s="70">
        <v>0.27100000000000002</v>
      </c>
      <c r="Q65" s="70" t="str">
        <f t="shared" ref="Q65" si="105">IF(P65&lt;=0.5,"VG",IF(P65&lt;=0.6,"G",IF(P65&lt;=0.7,"S","NS")))</f>
        <v>VG</v>
      </c>
      <c r="R65" s="70"/>
      <c r="S65" s="70"/>
      <c r="T65" s="70"/>
      <c r="U65" s="70">
        <v>0.94199999999999995</v>
      </c>
      <c r="V65" s="70" t="str">
        <f t="shared" ref="V65" si="106">IF(U65&gt;0.85,"VG",IF(U65&gt;0.75,"G",IF(U65&gt;0.6,"S","NS")))</f>
        <v>VG</v>
      </c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14164900</v>
      </c>
      <c r="B66" s="69">
        <v>23772751</v>
      </c>
      <c r="C66" s="69" t="s">
        <v>60</v>
      </c>
      <c r="D66" s="69" t="s">
        <v>166</v>
      </c>
      <c r="E66" s="88">
        <v>0.08</v>
      </c>
      <c r="F66" s="70">
        <v>0.90300000000000002</v>
      </c>
      <c r="G66" s="70" t="str">
        <f t="shared" ref="G66" si="107">IF(F66&gt;0.8,"VG",IF(F66&gt;0.7,"G",IF(F66&gt;0.45,"S","NS")))</f>
        <v>VG</v>
      </c>
      <c r="H66" s="70"/>
      <c r="I66" s="70"/>
      <c r="J66" s="70"/>
      <c r="K66" s="71">
        <v>-7.0000000000000001E-3</v>
      </c>
      <c r="L66" s="71" t="str">
        <f t="shared" ref="L66" si="108">IF(ABS(K66)&lt;5%,"VG",IF(ABS(K66)&lt;10%,"G",IF(ABS(K66)&lt;15%,"S","NS")))</f>
        <v>VG</v>
      </c>
      <c r="M66" s="70"/>
      <c r="N66" s="70"/>
      <c r="O66" s="70"/>
      <c r="P66" s="70">
        <v>0.31</v>
      </c>
      <c r="Q66" s="70" t="str">
        <f t="shared" ref="Q66" si="109">IF(P66&lt;=0.5,"VG",IF(P66&lt;=0.6,"G",IF(P66&lt;=0.7,"S","NS")))</f>
        <v>VG</v>
      </c>
      <c r="R66" s="70"/>
      <c r="S66" s="70"/>
      <c r="T66" s="70"/>
      <c r="U66" s="70">
        <v>0.93100000000000005</v>
      </c>
      <c r="V66" s="70" t="str">
        <f t="shared" ref="V66" si="110">IF(U66&gt;0.85,"VG",IF(U66&gt;0.75,"G",IF(U66&gt;0.6,"S","NS")))</f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3" customFormat="1" x14ac:dyDescent="0.3">
      <c r="A67" s="63">
        <v>14164900</v>
      </c>
      <c r="B67" s="63">
        <v>23772751</v>
      </c>
      <c r="C67" s="63" t="s">
        <v>60</v>
      </c>
      <c r="D67" s="63" t="s">
        <v>168</v>
      </c>
      <c r="E67" s="79">
        <v>0.06</v>
      </c>
      <c r="F67" s="64">
        <v>0.90300000000000002</v>
      </c>
      <c r="G67" s="64" t="str">
        <f t="shared" ref="G67" si="111">IF(F67&gt;0.8,"VG",IF(F67&gt;0.7,"G",IF(F67&gt;0.45,"S","NS")))</f>
        <v>VG</v>
      </c>
      <c r="H67" s="64"/>
      <c r="I67" s="64"/>
      <c r="J67" s="64"/>
      <c r="K67" s="65">
        <v>-6.0000000000000001E-3</v>
      </c>
      <c r="L67" s="65" t="str">
        <f t="shared" ref="L67" si="112">IF(ABS(K67)&lt;5%,"VG",IF(ABS(K67)&lt;10%,"G",IF(ABS(K67)&lt;15%,"S","NS")))</f>
        <v>VG</v>
      </c>
      <c r="M67" s="64"/>
      <c r="N67" s="64"/>
      <c r="O67" s="64"/>
      <c r="P67" s="64">
        <v>0.31</v>
      </c>
      <c r="Q67" s="64" t="str">
        <f t="shared" ref="Q67" si="113">IF(P67&lt;=0.5,"VG",IF(P67&lt;=0.6,"G",IF(P67&lt;=0.7,"S","NS")))</f>
        <v>VG</v>
      </c>
      <c r="R67" s="64"/>
      <c r="S67" s="64"/>
      <c r="T67" s="64"/>
      <c r="U67" s="64">
        <v>0.93100000000000005</v>
      </c>
      <c r="V67" s="64" t="str">
        <f t="shared" ref="V67" si="114">IF(U67&gt;0.85,"VG",IF(U67&gt;0.75,"G",IF(U67&gt;0.6,"S","NS")))</f>
        <v>VG</v>
      </c>
      <c r="W67" s="64"/>
      <c r="X67" s="64"/>
      <c r="Y67" s="64"/>
      <c r="Z67" s="64"/>
      <c r="AA67" s="65"/>
      <c r="AB67" s="64"/>
      <c r="AC67" s="64"/>
      <c r="AD67" s="64"/>
      <c r="AE67" s="65"/>
      <c r="AF67" s="64"/>
      <c r="AG67" s="64"/>
      <c r="AH67" s="64"/>
      <c r="AI67" s="65"/>
      <c r="AJ67" s="64"/>
      <c r="AK67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2020-12-04T20:03:12Z</dcterms:modified>
</cp:coreProperties>
</file>