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1269F9A-B330-4DCA-9192-14FF386E32F8}" xr6:coauthVersionLast="47" xr6:coauthVersionMax="47" xr10:uidLastSave="{00000000-0000-0000-0000-000000000000}"/>
  <bookViews>
    <workbookView xWindow="-120" yWindow="-120" windowWidth="29040" windowHeight="155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G122" i="1"/>
  <c r="R114" i="1"/>
  <c r="R122" i="1" s="1"/>
  <c r="Q114" i="1"/>
  <c r="Q122" i="1" s="1"/>
  <c r="P114" i="1"/>
  <c r="P122" i="1" s="1"/>
  <c r="O114" i="1"/>
  <c r="O122" i="1" s="1"/>
  <c r="N114" i="1"/>
  <c r="N122" i="1" s="1"/>
  <c r="M114" i="1"/>
  <c r="M122" i="1" s="1"/>
  <c r="L114" i="1"/>
  <c r="L122" i="1" s="1"/>
  <c r="K114" i="1"/>
  <c r="K122" i="1" s="1"/>
  <c r="J114" i="1"/>
  <c r="J122" i="1" s="1"/>
  <c r="I114" i="1"/>
  <c r="H114" i="1"/>
  <c r="H122" i="1" s="1"/>
  <c r="G114" i="1"/>
  <c r="F114" i="1"/>
  <c r="F122" i="1" s="1"/>
  <c r="E114" i="1"/>
  <c r="E122" i="1" s="1"/>
  <c r="D114" i="1"/>
  <c r="D122" i="1" s="1"/>
  <c r="M94" i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<sst xmlns="http://schemas.openxmlformats.org/spreadsheetml/2006/main" count="733" uniqueCount="168">
  <si>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</si>
  <si>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</si>
  <si>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</si>
  <si>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</si>
  <si>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</si>
  <si>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</si>
  <si>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</si>
  <si>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</si>
  <si>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</si>
  <si>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</si>
  <si>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</si>
  <si>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</si>
  <si>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</si>
  <si>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</si>
  <si>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</si>
  <si>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</si>
  <si>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</si>
  <si>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</si>
  <si>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</si>
  <si>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</si>
  <si>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</si>
  <si>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</si>
  <si>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</si>
  <si>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</si>
  <si>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</si>
  <si>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</si>
  <si>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</si>
  <si>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</si>
  <si>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</si>
  <si>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</si>
  <si>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</si>
  <si>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</si>
  <si>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</si>
  <si>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</si>
  <si>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</si>
  <si>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</si>
  <si>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</si>
  <si>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</si>
  <si>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</si>
  <si>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</si>
  <si>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</si>
  <si>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</si>
  <si>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</si>
  <si>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</si>
  <si>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</si>
  <si>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</si>
  <si>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</si>
  <si>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</si>
  <si>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</si>
  <si>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</si>
  <si>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</si>
  <si>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</si>
  <si>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</si>
  <si>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</si>
  <si>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</si>
  <si>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</si>
  <si>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</si>
  <si>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</si>
  <si>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</si>
  <si>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</si>
  <si>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</si>
  <si>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</si>
  <si>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</si>
  <si>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</si>
  <si>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</si>
  <si>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</si>
  <si>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</si>
  <si>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</si>
  <si>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</si>
  <si>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</si>
  <si>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</si>
  <si>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</si>
  <si>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</si>
  <si>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</si>
  <si>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</si>
  <si>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</si>
  <si>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</si>
  <si>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</si>
  <si>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</si>
  <si>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</si>
  <si>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</si>
  <si>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</si>
  <si>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</si>
  <si>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</si>
  <si>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</si>
  <si>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</si>
  <si>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</si>
  <si>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</si>
  <si>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</si>
  <si>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</si>
  <si>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</si>
  <si>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</si>
  <si>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</si>
  <si>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</si>
  <si>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</si>
  <si>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</si>
  <si>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</si>
  <si>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</si>
  <si>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</si>
  <si>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</si>
  <si>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</si>
  <si>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</si>
  <si>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</si>
  <si>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</si>
  <si>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</si>
  <si>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</si>
  <si>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</si>
  <si>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</si>
  <si>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</si>
  <si>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</si>
  <si>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</si>
  <si>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</si>
  <si>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</si>
  <si>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</si>
  <si>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</si>
  <si>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</si>
  <si>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</si>
  <si>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</si>
  <si>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</si>
  <si>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</si>
  <si>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</si>
  <si>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</si>
  <si>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</si>
  <si>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</si>
  <si>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</si>
  <si>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</si>
  <si>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</si>
  <si>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</si>
  <si>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</si>
  <si>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</si>
  <si>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</si>
  <si>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</si>
  <si>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</si>
  <si>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</si>
  <si>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</si>
  <si>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</si>
  <si>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</si>
  <si>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</si>
  <si>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</si>
  <si>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</si>
  <si>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</si>
  <si>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</si>
  <si>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</si>
  <si>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</si>
  <si>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</si>
  <si>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</si>
  <si>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</si>
  <si>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</si>
  <si>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</si>
  <si>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</si>
  <si>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</si>
  <si>
    <t>CW3M C733</t>
  </si>
  <si>
    <t>Demo_Baseline_2010-18_C733</t>
  </si>
  <si>
    <t>has David Richey's new water rights data</t>
  </si>
  <si>
    <t>Demo_Baseline_2010-18_C733 + old water rights</t>
  </si>
  <si>
    <t>CW3M C744</t>
  </si>
  <si>
    <t>Demo_Baseline 2010-18 C744</t>
  </si>
  <si>
    <t>CW3M C745</t>
  </si>
  <si>
    <t>Demo_Baseline 2010-18 C745</t>
  </si>
  <si>
    <t>CW3M C748</t>
  </si>
  <si>
    <t>Demo_Baseline 2010-18 C748</t>
  </si>
  <si>
    <t>CW3M C749+</t>
  </si>
  <si>
    <t>Demo_Baseline 2010-18 C749+</t>
  </si>
  <si>
    <t>CW3M C751</t>
  </si>
  <si>
    <t>Demo_Baseline 2010-18</t>
  </si>
  <si>
    <t>CW3M C755</t>
  </si>
  <si>
    <t>CW3M C759+</t>
  </si>
  <si>
    <t>CW3M C760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</si>
</sst>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  <xf numFmtId="1" fontId="0" fillId="36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  <xf numFmtId="1" fontId="0" fillId="3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workbookViewId="0">
      <pane ySplit="1" topLeftCell="A110" activePane="bottomLeft" state="frozen"/>
      <selection pane="bottomLeft" activeCell="Q143" sqref="Q143"/>
    </sheetView>
  </sheetViews>
  <sheetFormatPr defaultRowHeight="15" x14ac:dyDescent="0.25"/>
  <cols>
    <col min="1" max="1" width="12.28515625" customWidth="1"/>
    <col min="2" max="2" width="33.7109375" customWidth="1"/>
    <col min="18" max="18" width="9.28515625" bestFit="1" customWidth="1"/>
    <col min="21" max="21" width="9.28515625" bestFit="1" customWidth="1"/>
  </cols>
  <sheetData>
    <row r="1" spans="1:21" s="1" customFormat="1" ht="150" x14ac:dyDescent="0.25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25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25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25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25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25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25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25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25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25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25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25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25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25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25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25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25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25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25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25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25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25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25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25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25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25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25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25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25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25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25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25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25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25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25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25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30" x14ac:dyDescent="0.25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25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25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25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25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25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25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25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25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25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25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25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25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25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25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25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25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25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25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25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25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25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25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25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25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30" x14ac:dyDescent="0.25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30" x14ac:dyDescent="0.25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25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25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25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25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25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25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25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25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25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25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25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25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25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25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25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25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25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25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25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25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5" x14ac:dyDescent="0.25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25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25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25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25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25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25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25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25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25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25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25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25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25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25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25">
      <c r="D99" s="2">
        <f>SUM(D85:I85)</f>
        <v>3109.2584012222219</v>
      </c>
      <c r="J99" s="2">
        <f>SUM(J85:N85)</f>
        <v>3108.8211602222223</v>
      </c>
    </row>
    <row r="101" spans="1:18" x14ac:dyDescent="0.25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25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25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25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25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25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25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25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25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25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25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25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25">
      <c r="A113" t="s">
        <v>151</v>
      </c>
      <c r="B113" t="s">
        <v>152</v>
      </c>
      <c r="C113" t="s">
        <v>23</v>
      </c>
      <c r="D113" s="2">
        <v>936.2841594444443</v>
      </c>
      <c r="E113" s="2">
        <v>1890.2624918888889</v>
      </c>
      <c r="F113" s="5">
        <v>0.59877088888888885</v>
      </c>
      <c r="G113" s="2">
        <v>270.41205844444437</v>
      </c>
      <c r="H113" s="5">
        <v>0</v>
      </c>
      <c r="I113" s="2">
        <v>7.3199817777777776</v>
      </c>
      <c r="J113" s="5">
        <v>0</v>
      </c>
      <c r="K113" s="2">
        <v>662.87599011111115</v>
      </c>
      <c r="L113" s="2">
        <v>80.365177222222229</v>
      </c>
      <c r="M113" s="2">
        <v>1422.4611409999998</v>
      </c>
      <c r="N113" s="2">
        <v>939.33221444444439</v>
      </c>
      <c r="O113" s="6">
        <v>4565.8835446666662</v>
      </c>
      <c r="P113" s="25">
        <v>1017.8816121111109</v>
      </c>
      <c r="Q113" s="2">
        <v>0.15706044444444447</v>
      </c>
      <c r="R113" s="4">
        <v>4.0444444444444593E-5</v>
      </c>
      <c r="S113" t="s">
        <v>153</v>
      </c>
    </row>
    <row r="114" spans="1:19" s="26" customFormat="1" ht="30" x14ac:dyDescent="0.25">
      <c r="A114" s="26" t="s">
        <v>151</v>
      </c>
      <c r="B114" s="27" t="s">
        <v>154</v>
      </c>
      <c r="C114" s="26" t="s">
        <v>23</v>
      </c>
      <c r="D114" s="28">
        <f>AVERAGE(D105:D113)</f>
        <v>932.52751403703689</v>
      </c>
      <c r="E114" s="28">
        <f t="shared" ref="E114:R114" si="3">AVERAGE(E105:E113)</f>
        <v>1890.2624918888889</v>
      </c>
      <c r="F114" s="28">
        <f t="shared" si="3"/>
        <v>1.0491967654320991</v>
      </c>
      <c r="G114" s="28">
        <f t="shared" si="3"/>
        <v>270.41205844444443</v>
      </c>
      <c r="H114" s="28">
        <f t="shared" si="3"/>
        <v>8.7525930740740741</v>
      </c>
      <c r="I114" s="28">
        <f t="shared" si="3"/>
        <v>7.3194422222222233</v>
      </c>
      <c r="J114" s="28">
        <f t="shared" si="3"/>
        <v>7.2929307283950617</v>
      </c>
      <c r="K114" s="28">
        <f t="shared" si="3"/>
        <v>666.25400646913602</v>
      </c>
      <c r="L114" s="28">
        <f t="shared" si="3"/>
        <v>80.414587382716064</v>
      </c>
      <c r="M114" s="28">
        <f t="shared" si="3"/>
        <v>1420.9680507407409</v>
      </c>
      <c r="N114" s="28">
        <f t="shared" si="3"/>
        <v>935.55100653086402</v>
      </c>
      <c r="O114" s="29">
        <f t="shared" si="3"/>
        <v>5988.6604757530858</v>
      </c>
      <c r="P114" s="29">
        <f t="shared" si="3"/>
        <v>24485.1996158642</v>
      </c>
      <c r="Q114" s="28">
        <f t="shared" si="3"/>
        <v>0.15728533333333333</v>
      </c>
      <c r="R114" s="30">
        <f t="shared" si="3"/>
        <v>2.6925925925925932E-5</v>
      </c>
    </row>
    <row r="115" spans="1:19" x14ac:dyDescent="0.25">
      <c r="A115" t="s">
        <v>155</v>
      </c>
      <c r="B115" s="1" t="s">
        <v>156</v>
      </c>
      <c r="C115" t="s">
        <v>23</v>
      </c>
      <c r="D115" s="2">
        <v>936.2754043333332</v>
      </c>
      <c r="E115" s="2">
        <v>1890.2624918888889</v>
      </c>
      <c r="F115" s="2">
        <v>0.59877088888888885</v>
      </c>
      <c r="G115" s="2">
        <v>270.41205844444437</v>
      </c>
      <c r="H115" s="2">
        <v>0</v>
      </c>
      <c r="I115" s="2">
        <v>0.21622155555555556</v>
      </c>
      <c r="J115" s="2">
        <v>0</v>
      </c>
      <c r="K115" s="2">
        <v>662.7248604444444</v>
      </c>
      <c r="L115" s="2">
        <v>80.365177222222229</v>
      </c>
      <c r="M115" s="2">
        <v>1415.5095484444446</v>
      </c>
      <c r="N115" s="2">
        <v>939.32236066666655</v>
      </c>
      <c r="O115" s="14">
        <v>4509.0119630000008</v>
      </c>
      <c r="P115" s="14">
        <v>1017.8816121111109</v>
      </c>
      <c r="Q115" s="2">
        <v>0.15699988888888899</v>
      </c>
      <c r="R115" s="4">
        <v>4.0666666666666716E-5</v>
      </c>
    </row>
    <row r="116" spans="1:19" x14ac:dyDescent="0.25">
      <c r="A116" t="s">
        <v>157</v>
      </c>
      <c r="B116" s="1" t="s">
        <v>158</v>
      </c>
      <c r="C116" t="s">
        <v>23</v>
      </c>
      <c r="D116" s="2">
        <v>936.26689999999996</v>
      </c>
      <c r="E116" s="2">
        <v>1890.2624918888889</v>
      </c>
      <c r="F116" s="2">
        <v>0.59877088888888885</v>
      </c>
      <c r="G116" s="2">
        <v>270.41205844444437</v>
      </c>
      <c r="H116" s="2">
        <v>0</v>
      </c>
      <c r="I116" s="2">
        <v>0.21622155555555556</v>
      </c>
      <c r="J116" s="2">
        <v>8.1971030000000003</v>
      </c>
      <c r="K116" s="2">
        <v>664.36562777777772</v>
      </c>
      <c r="L116" s="2">
        <v>80.365177222222229</v>
      </c>
      <c r="M116" s="2">
        <v>1405.6726752222223</v>
      </c>
      <c r="N116" s="2">
        <v>939.31270344444442</v>
      </c>
      <c r="O116" s="14">
        <v>4509.0119630000008</v>
      </c>
      <c r="P116" s="6">
        <v>27393.764540111111</v>
      </c>
      <c r="Q116" s="2">
        <v>0.15684377777777789</v>
      </c>
      <c r="R116" s="4">
        <v>3.9888888888888786E-5</v>
      </c>
    </row>
    <row r="117" spans="1:19" x14ac:dyDescent="0.25">
      <c r="A117" t="s">
        <v>159</v>
      </c>
      <c r="B117" s="1" t="s">
        <v>160</v>
      </c>
      <c r="C117" t="s">
        <v>23</v>
      </c>
      <c r="D117" s="2">
        <v>934.89003488888898</v>
      </c>
      <c r="E117" s="2">
        <v>1890.2624918888889</v>
      </c>
      <c r="F117" s="2">
        <v>0.59877088888888885</v>
      </c>
      <c r="G117" s="2">
        <v>270.41205844444437</v>
      </c>
      <c r="H117" s="2">
        <v>0</v>
      </c>
      <c r="I117" s="2">
        <v>0.21622155555555556</v>
      </c>
      <c r="J117" s="2">
        <v>8.1971030000000003</v>
      </c>
      <c r="K117" s="2">
        <v>664.36562777777772</v>
      </c>
      <c r="L117" s="2">
        <v>80.365177222222229</v>
      </c>
      <c r="M117" s="2">
        <v>1405.6726752222223</v>
      </c>
      <c r="N117" s="2">
        <v>937.72368688888901</v>
      </c>
      <c r="O117" s="14">
        <v>4509.0119630000008</v>
      </c>
      <c r="P117" s="14">
        <v>27393.764540111111</v>
      </c>
      <c r="Q117" s="2">
        <v>-5.5307777777777206E-2</v>
      </c>
      <c r="R117" s="4">
        <v>-2.4222222222222214E-5</v>
      </c>
    </row>
    <row r="118" spans="1:19" x14ac:dyDescent="0.25">
      <c r="A118" t="s">
        <v>161</v>
      </c>
      <c r="B118" s="1" t="s">
        <v>162</v>
      </c>
      <c r="C118" t="s">
        <v>23</v>
      </c>
      <c r="D118" s="2">
        <v>934.75066466666669</v>
      </c>
      <c r="E118" s="2">
        <v>1890.2624918888889</v>
      </c>
      <c r="F118" s="2">
        <v>0.59877088888888885</v>
      </c>
      <c r="G118" s="2">
        <v>270.41205844444437</v>
      </c>
      <c r="H118" s="2">
        <v>0</v>
      </c>
      <c r="I118" s="2">
        <v>0.21623588888888889</v>
      </c>
      <c r="J118" s="2">
        <v>8.1971030000000003</v>
      </c>
      <c r="K118" s="2">
        <v>664.36423055555542</v>
      </c>
      <c r="L118" s="2">
        <v>80.365177222222229</v>
      </c>
      <c r="M118" s="2">
        <v>1405.6821015555554</v>
      </c>
      <c r="N118" s="2">
        <v>937.57624644444456</v>
      </c>
      <c r="O118" s="14">
        <v>4509.0119630000008</v>
      </c>
      <c r="P118" s="14">
        <v>27393.764540111111</v>
      </c>
      <c r="Q118" s="2">
        <v>-5.5362888888888566E-2</v>
      </c>
      <c r="R118" s="4">
        <v>-2.3000000000000041E-5</v>
      </c>
    </row>
    <row r="119" spans="1:19" x14ac:dyDescent="0.25">
      <c r="A119" t="s">
        <v>163</v>
      </c>
      <c r="B119" s="1" t="s">
        <v>164</v>
      </c>
      <c r="C119" t="s">
        <v>23</v>
      </c>
      <c r="D119" s="2">
        <v>936.57170944444442</v>
      </c>
      <c r="E119" s="2">
        <v>1890.2624918888889</v>
      </c>
      <c r="F119" s="2">
        <v>0.58615577777777772</v>
      </c>
      <c r="G119" s="2">
        <v>270.41205844444437</v>
      </c>
      <c r="H119" s="2">
        <v>0</v>
      </c>
      <c r="I119" s="2">
        <v>0.20794977777777776</v>
      </c>
      <c r="J119" s="2">
        <v>8.1971030000000003</v>
      </c>
      <c r="K119" s="2">
        <v>662.99974244444445</v>
      </c>
      <c r="L119" s="2">
        <v>80.184555777777788</v>
      </c>
      <c r="M119" s="2">
        <v>1407.6443413333334</v>
      </c>
      <c r="N119" s="2">
        <v>938.96002866666663</v>
      </c>
      <c r="O119" s="6">
        <v>3872.6727430000005</v>
      </c>
      <c r="P119" s="3">
        <v>27393.764540111111</v>
      </c>
      <c r="Q119" s="2">
        <v>-5.4594222222222016E-2</v>
      </c>
      <c r="R119" s="4">
        <v>-2.3555555555555631E-5</v>
      </c>
    </row>
    <row r="120" spans="1:19" x14ac:dyDescent="0.25">
      <c r="A120" t="s">
        <v>165</v>
      </c>
      <c r="B120" s="1" t="s">
        <v>164</v>
      </c>
      <c r="C120" t="s">
        <v>23</v>
      </c>
      <c r="D120" s="2">
        <v>937.16306566666651</v>
      </c>
      <c r="E120" s="2">
        <v>1890.2624918888889</v>
      </c>
      <c r="F120" s="2">
        <v>0.59877111111111114</v>
      </c>
      <c r="G120" s="2">
        <v>270.41205844444437</v>
      </c>
      <c r="H120" s="2">
        <v>0</v>
      </c>
      <c r="I120" s="2">
        <v>0.32774833333333331</v>
      </c>
      <c r="J120" s="2">
        <v>8.1971030000000003</v>
      </c>
      <c r="K120" s="2">
        <v>664.68198655555557</v>
      </c>
      <c r="L120" s="2">
        <v>80.258565666666669</v>
      </c>
      <c r="M120" s="2">
        <v>1406.0243868888888</v>
      </c>
      <c r="N120" s="2">
        <v>939.43141688888863</v>
      </c>
      <c r="O120" s="6">
        <v>4507.2032877777783</v>
      </c>
      <c r="P120" s="3">
        <v>27393.764540111111</v>
      </c>
      <c r="Q120" s="5">
        <v>-0.17067655555555517</v>
      </c>
      <c r="R120" s="7">
        <v>-6.2999999999999878E-5</v>
      </c>
    </row>
    <row r="121" spans="1:19" x14ac:dyDescent="0.25">
      <c r="A121" t="s">
        <v>166</v>
      </c>
      <c r="B121" s="1" t="s">
        <v>164</v>
      </c>
      <c r="C121" t="s">
        <v>23</v>
      </c>
      <c r="D121" s="5">
        <v>967.11334899999986</v>
      </c>
      <c r="E121" s="2">
        <v>1890.2624918888889</v>
      </c>
      <c r="F121" s="2">
        <v>0.60024222222222212</v>
      </c>
      <c r="G121" s="2">
        <v>270.41205844444437</v>
      </c>
      <c r="H121" s="2">
        <v>0</v>
      </c>
      <c r="I121" s="2">
        <v>0.3355455555555556</v>
      </c>
      <c r="J121" s="2">
        <v>8.1971030000000003</v>
      </c>
      <c r="K121" s="2">
        <v>663.56383599999992</v>
      </c>
      <c r="L121" s="2">
        <v>80.24788955555556</v>
      </c>
      <c r="M121" s="2">
        <v>1402.5904268888889</v>
      </c>
      <c r="N121" s="2">
        <v>973.94152822222225</v>
      </c>
      <c r="O121" s="6">
        <v>4286.9395074444437</v>
      </c>
      <c r="P121" s="3">
        <v>27393.764540111111</v>
      </c>
      <c r="Q121" s="2">
        <v>-0.18290366666666658</v>
      </c>
      <c r="R121" s="4">
        <v>-1.4922222222222219E-4</v>
      </c>
    </row>
    <row r="122" spans="1:19" x14ac:dyDescent="0.25">
      <c r="A122" t="s">
        <v>167</v>
      </c>
      <c r="B122" s="1" t="s">
        <v>164</v>
      </c>
      <c r="C122" t="s">
        <v>23</v>
      </c>
      <c r="D122" s="2">
        <f>AVERAGE(D113:D121)</f>
        <v>939.09364460905351</v>
      </c>
      <c r="E122" s="2">
        <f t="shared" ref="E122:R122" si="4">AVERAGE(E113:E121)</f>
        <v>1890.2624918888889</v>
      </c>
      <c r="F122" s="2">
        <f t="shared" si="4"/>
        <v>0.64758003566529487</v>
      </c>
      <c r="G122" s="2">
        <f t="shared" si="4"/>
        <v>270.41205844444443</v>
      </c>
      <c r="H122" s="5">
        <f t="shared" si="4"/>
        <v>0.97251034156378602</v>
      </c>
      <c r="I122" s="5">
        <f t="shared" si="4"/>
        <v>1.8195075802469138</v>
      </c>
      <c r="J122" s="5">
        <f t="shared" si="4"/>
        <v>6.2750609698216726</v>
      </c>
      <c r="K122" s="2">
        <f t="shared" si="4"/>
        <v>664.02176757064478</v>
      </c>
      <c r="L122" s="2">
        <f t="shared" si="4"/>
        <v>80.32572049931413</v>
      </c>
      <c r="M122" s="5">
        <f t="shared" si="4"/>
        <v>1410.2472608106993</v>
      </c>
      <c r="N122" s="5">
        <f t="shared" si="4"/>
        <v>942.35013246639232</v>
      </c>
      <c r="O122" s="6">
        <f t="shared" si="4"/>
        <v>4584.1563789602187</v>
      </c>
      <c r="P122" s="25">
        <f t="shared" si="4"/>
        <v>21209.283342305902</v>
      </c>
      <c r="Q122" s="2">
        <f t="shared" si="4"/>
        <v>1.2149370370370585E-2</v>
      </c>
      <c r="R122" s="4">
        <f t="shared" si="4"/>
        <v>-1.5008230452674883E-5</v>
      </c>
    </row>
    <row r="123" spans="1:19" s="8" customFormat="1" x14ac:dyDescent="0.25">
      <c r="B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4"/>
      <c r="P123" s="14"/>
      <c r="Q123" s="13"/>
      <c r="R123" s="15"/>
    </row>
    <row r="124" spans="1:19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2"/>
      <c r="R124" s="4"/>
    </row>
    <row r="125" spans="1:19" x14ac:dyDescent="0.25">
      <c r="A125" t="s">
        <v>16</v>
      </c>
      <c r="B125" t="s">
        <v>93</v>
      </c>
      <c r="D125" s="2">
        <v>1230.0044677999999</v>
      </c>
      <c r="E125" s="2">
        <v>1848.1456909000001</v>
      </c>
      <c r="F125" s="2">
        <v>1.0573501000000001</v>
      </c>
      <c r="G125" s="2">
        <v>299.4371582</v>
      </c>
      <c r="H125" s="2">
        <v>9.7418259000000003</v>
      </c>
      <c r="I125" s="2">
        <v>5.7446602000000002</v>
      </c>
      <c r="J125" s="2">
        <v>8.1171118999999994</v>
      </c>
      <c r="K125" s="2">
        <v>673.08737180000003</v>
      </c>
      <c r="L125" s="2">
        <v>81.12013859999999</v>
      </c>
      <c r="M125" s="2">
        <v>1432.6230836</v>
      </c>
      <c r="N125" s="2">
        <v>1196.8767700000001</v>
      </c>
      <c r="O125" s="3">
        <v>5429.4087645999998</v>
      </c>
      <c r="P125" s="3">
        <v>27140.258789299998</v>
      </c>
      <c r="Q125" s="2">
        <v>-2.3066774000000003</v>
      </c>
      <c r="R125" s="4">
        <v>-7.1000000000000002E-4</v>
      </c>
      <c r="S125" t="s">
        <v>92</v>
      </c>
    </row>
    <row r="126" spans="1:19" x14ac:dyDescent="0.25">
      <c r="A126" t="s">
        <v>16</v>
      </c>
      <c r="B126" t="s">
        <v>95</v>
      </c>
      <c r="C126" t="s">
        <v>92</v>
      </c>
      <c r="D126" s="2">
        <v>1230.0044677999999</v>
      </c>
      <c r="E126" s="2">
        <v>1848.1456909000001</v>
      </c>
      <c r="F126" s="2">
        <v>1.0573501000000001</v>
      </c>
      <c r="G126" s="2">
        <v>299.4371582</v>
      </c>
      <c r="H126" s="2">
        <v>9.7418259000000003</v>
      </c>
      <c r="I126" s="2">
        <v>5.7446602000000002</v>
      </c>
      <c r="J126" s="2">
        <v>8.1171118999999994</v>
      </c>
      <c r="K126" s="5">
        <v>675.4841553</v>
      </c>
      <c r="L126" s="2">
        <v>81.12013859999999</v>
      </c>
      <c r="M126" s="2">
        <v>1432.6230836</v>
      </c>
      <c r="N126" s="2">
        <v>1196.8767700000001</v>
      </c>
      <c r="O126" s="3">
        <v>5429.4087645999998</v>
      </c>
      <c r="P126" s="3">
        <v>27140.258789299998</v>
      </c>
      <c r="Q126" s="5">
        <v>9.0106100000000008E-2</v>
      </c>
      <c r="R126" s="7">
        <v>3.5000000000000063E-6</v>
      </c>
      <c r="S126" t="s">
        <v>92</v>
      </c>
    </row>
    <row r="127" spans="1:19" x14ac:dyDescent="0.25">
      <c r="C127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5" x14ac:dyDescent="0.25"/>
  <cols>
    <col min="1" max="1" width="12.28515625" customWidth="1"/>
    <col min="2" max="2" width="26.5703125" customWidth="1"/>
    <col min="18" max="18" width="10.5703125" customWidth="1"/>
  </cols>
  <sheetData>
    <row r="1" spans="1:19" s="1" customFormat="1" ht="150" x14ac:dyDescent="0.25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25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25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25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25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25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25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25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50" x14ac:dyDescent="0.25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5" x14ac:dyDescent="0.25"/>
  <cols>
    <col min="2" max="12" width="8.85546875" style="2"/>
    <col min="13" max="14" width="8.85546875" style="3"/>
    <col min="15" max="15" width="8.85546875" style="2"/>
    <col min="16" max="16" width="9.28515625" style="4" bestFit="1" customWidth="1"/>
  </cols>
  <sheetData>
    <row r="1" spans="1:17" x14ac:dyDescent="0.25">
      <c r="A1" t="s">
        <v>98</v>
      </c>
    </row>
    <row r="2" spans="1:17" x14ac:dyDescent="0.25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25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25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25">
      <c r="A7" t="s">
        <v>99</v>
      </c>
    </row>
    <row r="8" spans="1:17" x14ac:dyDescent="0.25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25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25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25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25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25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25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25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25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25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25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25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25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25">
      <c r="A22" t="s">
        <v>100</v>
      </c>
    </row>
    <row r="23" spans="1:17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25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25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25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25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25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25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25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25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25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25">
      <c r="A35" t="s">
        <v>101</v>
      </c>
    </row>
    <row r="36" spans="1:17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25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25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25">
      <c r="A41" t="s">
        <v>113</v>
      </c>
    </row>
    <row r="42" spans="1:17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25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25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25">
      <c r="A46" t="s">
        <v>114</v>
      </c>
    </row>
    <row r="47" spans="1:17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25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25">
      <c r="A50" t="s">
        <v>115</v>
      </c>
    </row>
    <row r="51" spans="1:17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25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25">
      <c r="A54" t="s">
        <v>117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25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25">
      <c r="A58" t="s">
        <v>118</v>
      </c>
    </row>
    <row r="59" spans="1:17" x14ac:dyDescent="0.25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25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5" x14ac:dyDescent="0.25"/>
  <cols>
    <col min="16" max="16" width="9.28515625" bestFit="1" customWidth="1"/>
  </cols>
  <sheetData>
    <row r="1" spans="1:17" x14ac:dyDescent="0.25">
      <c r="A1" t="s">
        <v>102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25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25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25">
      <c r="A7" t="s">
        <v>98</v>
      </c>
    </row>
    <row r="8" spans="1:1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25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25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25">
      <c r="A13" t="s">
        <v>101</v>
      </c>
    </row>
    <row r="14" spans="1:17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25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25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25">
      <c r="A19" t="s">
        <v>103</v>
      </c>
    </row>
    <row r="20" spans="1:17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25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25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25">
      <c r="A25" t="s">
        <v>104</v>
      </c>
    </row>
    <row r="26" spans="1:17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25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25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25">
      <c r="A31" t="s">
        <v>105</v>
      </c>
    </row>
    <row r="32" spans="1:1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25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25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25">
      <c r="A37" t="s">
        <v>106</v>
      </c>
    </row>
    <row r="38" spans="1:17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25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25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25">
      <c r="A43" t="s">
        <v>107</v>
      </c>
    </row>
    <row r="44" spans="1:17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25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25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25">
      <c r="A49" t="s">
        <v>108</v>
      </c>
    </row>
    <row r="50" spans="1:17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25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25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25">
      <c r="A55" t="s">
        <v>111</v>
      </c>
    </row>
    <row r="56" spans="1:17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25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25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2022-03-26T13:33:40Z</dcterms:modified>
</cp:coreProperties>
</file>