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CA7858C-9DC3-4B61-997D-AC365031DBE1}" xr6:coauthVersionLast="45" xr6:coauthVersionMax="45" xr10:uidLastSave="{00000000-0000-0000-0000-000000000000}"/>
  <bookViews>
    <workbookView xWindow="2304" yWindow="756" windowWidth="19632" windowHeight="1078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F41" i="4" l="1"/>
  <c r="U41" i="4"/>
  <c r="P41" i="4"/>
  <c r="K41" i="4"/>
  <c r="U38" i="4"/>
  <c r="P38" i="4"/>
  <c r="K38" i="4"/>
  <c r="F38" i="4"/>
  <c r="A1" i="5"/>
  <c r="U33" i="4" l="1"/>
  <c r="P33" i="4"/>
  <c r="K33" i="4"/>
  <c r="F33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40" i="4"/>
  <c r="P40" i="4"/>
  <c r="K40" i="4"/>
  <c r="F40" i="4"/>
  <c r="U37" i="4"/>
  <c r="P37" i="4"/>
  <c r="K37" i="4"/>
  <c r="F37" i="4"/>
  <c r="U35" i="4"/>
  <c r="P35" i="4"/>
  <c r="K35" i="4"/>
  <c r="F35" i="4"/>
  <c r="U32" i="4"/>
  <c r="P32" i="4"/>
  <c r="K32" i="4"/>
  <c r="F32" i="4"/>
  <c r="U30" i="4"/>
  <c r="P30" i="4"/>
  <c r="K30" i="4"/>
  <c r="F30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BG3" i="4" s="1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<sst xmlns="http://schemas.openxmlformats.org/spreadsheetml/2006/main" count="22595" uniqueCount="161">
  <si>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</si>
  <si>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</si>
  <si>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</si>
  <si>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</si>
  <si>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</si>
  <si>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</si>
  <si>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</si>
  <si>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</si>
  <si>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</si>
  <si>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</si>
  <si>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</si>
  <si>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</si>
  <si>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</si>
  <si>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</si>
  <si>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</si>
  <si>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</si>
  <si>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</si>
  <si>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</si>
  <si>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</si>
  <si>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</si>
  <si>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</si>
  <si>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</si>
  <si>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</si>
  <si>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</si>
  <si>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</si>
  <si>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</si>
  <si>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</si>
  <si>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</si>
  <si>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</si>
  <si>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</si>
  <si>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</si>
  <si>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</si>
  <si>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</si>
  <si>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</si>
  <si>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</si>
  <si>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</si>
  <si>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</si>
  <si>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</si>
  <si>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</si>
  <si>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</si>
  <si>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</si>
  <si>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</si>
  <si>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</si>
  <si>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</si>
  <si>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</si>
  <si>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</si>
  <si>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</si>
  <si>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</si>
  <si>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</si>
  <si>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</si>
  <si>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</si>
  <si>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</si>
  <si>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</si>
  <si>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</si>
  <si>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</si>
  <si>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</si>
  <si>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</si>
  <si>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</si>
  <si>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</si>
  <si>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</si>
  <si>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</si>
  <si>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</si>
  <si>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</si>
  <si>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</si>
  <si>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</si>
  <si>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</si>
  <si>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</si>
  <si>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</si>
  <si>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</si>
  <si>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</si>
  <si>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</si>
  <si>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</si>
  <si>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</si>
  <si>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</si>
  <si>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</si>
  <si>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</si>
  <si>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</si>
  <si>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</si>
  <si>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</si>
  <si>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</si>
  <si>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</si>
  <si>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</si>
  <si>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</si>
  <si>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</si>
  <si>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</si>
  <si>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</si>
  <si>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</si>
  <si>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</si>
  <si>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</si>
  <si>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</si>
  <si>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</si>
  <si>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</si>
  <si>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</si>
  <si>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</si>
  <si>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</si>
  <si>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</si>
  <si>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</si>
  <si>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</si>
  <si>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</si>
  <si>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</si>
  <si>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</si>
  <si>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</si>
  <si>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</si>
  <si>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</si>
  <si>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</si>
  <si>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</si>
  <si>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</si>
  <si>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</si>
  <si>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</si>
  <si>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</si>
  <si>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</si>
  <si>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</si>
  <si>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</si>
  <si>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</si>
  <si>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</si>
  <si>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</si>
  <si>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</si>
  <si>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</si>
  <si>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</si>
  <si>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</si>
  <si>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</si>
  <si>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</si>
  <si>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</si>
  <si>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</si>
  <si>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</si>
  <si>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</si>
  <si>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</si>
  <si>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</si>
  <si>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</si>
  <si>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</si>
  <si>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</si>
  <si>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</si>
  <si>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</si>
  <si>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</si>
  <si>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</si>
  <si>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</si>
  <si>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</si>
  <si>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</si>
  <si>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</si>
  <si>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</si>
  <si>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</si>
  <si>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</si>
  <si>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</si>
  <si>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</si>
  <si>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</si>
  <si>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</si>
  <si>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</si>
  <si>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</si>
  <si>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</si>
  <si>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</si>
  <si>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</si>
  <si>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</si>
  <si>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</si>
  <si>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</si>
  <si>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</si>
  <si>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</si>
  <si>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</si>
  <si>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</si>
  <si>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</si>
  <si>
    <t>C112</t>
  </si>
  <si>
    <t>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</si>
</sst>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41"/>
  <sheetViews>
    <sheetView tabSelected="1" workbookViewId="0">
      <pane ySplit="3" topLeftCell="A4" activePane="bottomLeft" state="frozen"/>
      <selection pane="bottomLeft" activeCell="D18" sqref="D18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7" t="s">
        <v>66</v>
      </c>
      <c r="Z3" s="77"/>
      <c r="AA3" s="76" t="s">
        <v>67</v>
      </c>
      <c r="AB3" s="76"/>
      <c r="AC3" s="78" t="s">
        <v>50</v>
      </c>
      <c r="AD3" s="78"/>
      <c r="AE3" s="79" t="s">
        <v>68</v>
      </c>
      <c r="AF3" s="79"/>
      <c r="AG3" s="80" t="s">
        <v>48</v>
      </c>
      <c r="AH3" s="80"/>
      <c r="AI3" s="76" t="s">
        <v>67</v>
      </c>
      <c r="AJ3" s="76"/>
      <c r="AK3" s="78" t="s">
        <v>50</v>
      </c>
      <c r="AL3" s="78"/>
      <c r="AM3" s="79" t="s">
        <v>68</v>
      </c>
      <c r="AN3" s="79"/>
      <c r="AP3" s="32" t="s">
        <v>53</v>
      </c>
      <c r="AQ3" s="77" t="s">
        <v>48</v>
      </c>
      <c r="AR3" s="77"/>
      <c r="AS3" s="83" t="s">
        <v>67</v>
      </c>
      <c r="AT3" s="83"/>
      <c r="AU3" s="82" t="s">
        <v>50</v>
      </c>
      <c r="AV3" s="82"/>
      <c r="AW3" s="79" t="s">
        <v>68</v>
      </c>
      <c r="AX3" s="79"/>
      <c r="AY3" s="77" t="s">
        <v>48</v>
      </c>
      <c r="AZ3" s="77"/>
      <c r="BA3" s="81" t="s">
        <v>67</v>
      </c>
      <c r="BB3" s="81"/>
      <c r="BC3" s="82" t="s">
        <v>50</v>
      </c>
      <c r="BD3" s="82"/>
      <c r="BE3" s="79" t="s">
        <v>68</v>
      </c>
      <c r="BF3" s="79"/>
      <c r="BG3">
        <f>MIN(BG6:BG93)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159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2E-3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0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0.80200000000000005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0.54100000000000004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72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3"/>
      <c r="Z10" s="73"/>
      <c r="AA10" s="73"/>
      <c r="AB10" s="73"/>
      <c r="AC10" s="73"/>
      <c r="AD10" s="73"/>
      <c r="AE10" s="73"/>
      <c r="AF10" s="73"/>
      <c r="AG10" s="74"/>
      <c r="AH10" s="74"/>
      <c r="AI10" s="74"/>
      <c r="AJ10" s="74"/>
      <c r="AK10" s="74"/>
      <c r="AL10" s="74"/>
      <c r="AM10" s="74"/>
      <c r="AN10" s="74"/>
      <c r="AP10" s="75"/>
      <c r="AQ10" s="73"/>
      <c r="AR10" s="73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74"/>
      <c r="BD10" s="74"/>
      <c r="BE10" s="74"/>
      <c r="BF10" s="74"/>
      <c r="BI10" s="73"/>
      <c r="BJ10" s="73"/>
      <c r="BK10" s="73"/>
      <c r="BL10" s="73"/>
      <c r="BM10" s="73"/>
      <c r="BN10" s="73"/>
      <c r="BO10" s="73"/>
      <c r="BP10" s="73"/>
    </row>
    <row r="11" spans="1:76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73">
        <v>0.75970108906368805</v>
      </c>
      <c r="Z11" s="73">
        <v>0.75063879960706603</v>
      </c>
      <c r="AA11" s="73">
        <v>18.415634885623501</v>
      </c>
      <c r="AB11" s="73">
        <v>15.2545356125226</v>
      </c>
      <c r="AC11" s="73">
        <v>0.49020292832286499</v>
      </c>
      <c r="AD11" s="73">
        <v>0.49936079180581799</v>
      </c>
      <c r="AE11" s="73">
        <v>0.86660761316030299</v>
      </c>
      <c r="AF11" s="73">
        <v>0.81789718318883897</v>
      </c>
      <c r="AG11" s="74" t="s">
        <v>75</v>
      </c>
      <c r="AH11" s="74" t="s">
        <v>75</v>
      </c>
      <c r="AI11" s="74" t="s">
        <v>73</v>
      </c>
      <c r="AJ11" s="74" t="s">
        <v>73</v>
      </c>
      <c r="AK11" s="74" t="s">
        <v>77</v>
      </c>
      <c r="AL11" s="74" t="s">
        <v>77</v>
      </c>
      <c r="AM11" s="74" t="s">
        <v>77</v>
      </c>
      <c r="AN11" s="74" t="s">
        <v>75</v>
      </c>
      <c r="AP11" s="75" t="s">
        <v>80</v>
      </c>
      <c r="AQ11" s="73">
        <v>0.764077031229909</v>
      </c>
      <c r="AR11" s="73">
        <v>0.78185212897951994</v>
      </c>
      <c r="AS11" s="73">
        <v>11.7523691987757</v>
      </c>
      <c r="AT11" s="73">
        <v>11.2784086121226</v>
      </c>
      <c r="AU11" s="73">
        <v>0.48571902245031601</v>
      </c>
      <c r="AV11" s="73">
        <v>0.46706302681809397</v>
      </c>
      <c r="AW11" s="73">
        <v>0.80328492295590603</v>
      </c>
      <c r="AX11" s="73">
        <v>0.81869273756447003</v>
      </c>
      <c r="AY11" s="74" t="s">
        <v>75</v>
      </c>
      <c r="AZ11" s="74" t="s">
        <v>75</v>
      </c>
      <c r="BA11" s="74" t="s">
        <v>76</v>
      </c>
      <c r="BB11" s="74" t="s">
        <v>76</v>
      </c>
      <c r="BC11" s="74" t="s">
        <v>77</v>
      </c>
      <c r="BD11" s="74" t="s">
        <v>77</v>
      </c>
      <c r="BE11" s="74" t="s">
        <v>75</v>
      </c>
      <c r="BF11" s="74" t="s">
        <v>75</v>
      </c>
      <c r="BG11" s="69">
        <f t="shared" si="19"/>
        <v>1</v>
      </c>
      <c r="BH11" s="69" t="s">
        <v>80</v>
      </c>
      <c r="BI11" s="73">
        <v>0.77280838950758401</v>
      </c>
      <c r="BJ11" s="73">
        <v>0.79008821186110201</v>
      </c>
      <c r="BK11" s="73">
        <v>17.311852514792498</v>
      </c>
      <c r="BL11" s="73">
        <v>15.7081291725773</v>
      </c>
      <c r="BM11" s="73">
        <v>0.476646211033316</v>
      </c>
      <c r="BN11" s="73">
        <v>0.45816131235504698</v>
      </c>
      <c r="BO11" s="73">
        <v>0.86857741991317705</v>
      </c>
      <c r="BP11" s="73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159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72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3"/>
      <c r="Z13" s="73"/>
      <c r="AA13" s="73"/>
      <c r="AB13" s="73"/>
      <c r="AC13" s="73"/>
      <c r="AD13" s="73"/>
      <c r="AE13" s="73"/>
      <c r="AF13" s="73"/>
      <c r="AG13" s="74"/>
      <c r="AH13" s="74"/>
      <c r="AI13" s="74"/>
      <c r="AJ13" s="74"/>
      <c r="AK13" s="74"/>
      <c r="AL13" s="74"/>
      <c r="AM13" s="74"/>
      <c r="AN13" s="74"/>
      <c r="AP13" s="75"/>
      <c r="AQ13" s="73"/>
      <c r="AR13" s="73"/>
      <c r="AS13" s="73"/>
      <c r="AT13" s="73"/>
      <c r="AU13" s="73"/>
      <c r="AV13" s="73"/>
      <c r="AW13" s="73"/>
      <c r="AX13" s="73"/>
      <c r="AY13" s="74"/>
      <c r="AZ13" s="74"/>
      <c r="BA13" s="74"/>
      <c r="BB13" s="74"/>
      <c r="BC13" s="74"/>
      <c r="BD13" s="74"/>
      <c r="BE13" s="74"/>
      <c r="BF13" s="74"/>
      <c r="BI13" s="73"/>
      <c r="BJ13" s="73"/>
      <c r="BK13" s="73"/>
      <c r="BL13" s="73"/>
      <c r="BM13" s="73"/>
      <c r="BN13" s="73"/>
      <c r="BO13" s="73"/>
      <c r="BP13" s="73"/>
    </row>
    <row r="14" spans="1:76" s="47" customFormat="1" x14ac:dyDescent="0.3">
      <c r="A14" s="48">
        <v>14159500</v>
      </c>
      <c r="B14" s="47">
        <v>23773009</v>
      </c>
      <c r="C14" s="47" t="s">
        <v>7</v>
      </c>
      <c r="D14" s="47" t="s">
        <v>160</v>
      </c>
      <c r="E14" s="49">
        <v>0.36699999999999999</v>
      </c>
      <c r="F14" s="49" t="str">
        <f t="shared" si="20"/>
        <v>NS</v>
      </c>
      <c r="G14" s="49" t="str">
        <f t="shared" si="21"/>
        <v>NS</v>
      </c>
      <c r="H14" s="49" t="str">
        <f t="shared" si="22"/>
        <v>NS</v>
      </c>
      <c r="I14" s="49" t="str">
        <f t="shared" si="23"/>
        <v>S</v>
      </c>
      <c r="J14" s="50">
        <v>-9.7000000000000003E-2</v>
      </c>
      <c r="K14" s="49" t="str">
        <f t="shared" si="24"/>
        <v>G</v>
      </c>
      <c r="L14" s="49" t="str">
        <f t="shared" si="25"/>
        <v>NS</v>
      </c>
      <c r="M14" s="49" t="str">
        <f t="shared" si="26"/>
        <v>G</v>
      </c>
      <c r="N14" s="49" t="str">
        <f t="shared" si="27"/>
        <v>NS</v>
      </c>
      <c r="O14" s="49">
        <v>0.78400000000000003</v>
      </c>
      <c r="P14" s="49" t="str">
        <f t="shared" si="28"/>
        <v>NS</v>
      </c>
      <c r="Q14" s="49" t="str">
        <f t="shared" si="29"/>
        <v>NS</v>
      </c>
      <c r="R14" s="49" t="str">
        <f t="shared" si="30"/>
        <v>NS</v>
      </c>
      <c r="S14" s="49" t="str">
        <f t="shared" si="31"/>
        <v>NS</v>
      </c>
      <c r="T14" s="49">
        <v>0.48499999999999999</v>
      </c>
      <c r="U14" s="49" t="str">
        <f t="shared" si="32"/>
        <v>NS</v>
      </c>
      <c r="V14" s="49" t="str">
        <f t="shared" si="33"/>
        <v>NS</v>
      </c>
      <c r="W14" s="49" t="str">
        <f t="shared" si="34"/>
        <v>NS</v>
      </c>
      <c r="X14" s="49" t="str">
        <f t="shared" si="35"/>
        <v>NS</v>
      </c>
      <c r="Y14" s="51">
        <v>0.484549486618644</v>
      </c>
      <c r="Z14" s="51">
        <v>0.38027639142194303</v>
      </c>
      <c r="AA14" s="51">
        <v>14.799010010840499</v>
      </c>
      <c r="AB14" s="51">
        <v>11.1423348148207</v>
      </c>
      <c r="AC14" s="51">
        <v>0.71794882365065305</v>
      </c>
      <c r="AD14" s="51">
        <v>0.78722525910825403</v>
      </c>
      <c r="AE14" s="51">
        <v>0.54811663774119601</v>
      </c>
      <c r="AF14" s="51">
        <v>0.44309989892837198</v>
      </c>
      <c r="AG14" s="52" t="s">
        <v>76</v>
      </c>
      <c r="AH14" s="52" t="s">
        <v>73</v>
      </c>
      <c r="AI14" s="52" t="s">
        <v>76</v>
      </c>
      <c r="AJ14" s="52" t="s">
        <v>76</v>
      </c>
      <c r="AK14" s="52" t="s">
        <v>73</v>
      </c>
      <c r="AL14" s="52" t="s">
        <v>73</v>
      </c>
      <c r="AM14" s="52" t="s">
        <v>73</v>
      </c>
      <c r="AN14" s="52" t="s">
        <v>73</v>
      </c>
      <c r="AP14" s="53" t="s">
        <v>81</v>
      </c>
      <c r="AQ14" s="51">
        <v>0.40612566257357802</v>
      </c>
      <c r="AR14" s="51">
        <v>0.40751170973063899</v>
      </c>
      <c r="AS14" s="51">
        <v>5.8691993738379802</v>
      </c>
      <c r="AT14" s="51">
        <v>5.7095765691048497</v>
      </c>
      <c r="AU14" s="51">
        <v>0.77063242692377099</v>
      </c>
      <c r="AV14" s="51">
        <v>0.76973260959203305</v>
      </c>
      <c r="AW14" s="51">
        <v>0.46674426659517299</v>
      </c>
      <c r="AX14" s="51">
        <v>0.46657560903393902</v>
      </c>
      <c r="AY14" s="52" t="s">
        <v>73</v>
      </c>
      <c r="AZ14" s="52" t="s">
        <v>73</v>
      </c>
      <c r="BA14" s="52" t="s">
        <v>75</v>
      </c>
      <c r="BB14" s="52" t="s">
        <v>75</v>
      </c>
      <c r="BC14" s="52" t="s">
        <v>73</v>
      </c>
      <c r="BD14" s="52" t="s">
        <v>73</v>
      </c>
      <c r="BE14" s="52" t="s">
        <v>73</v>
      </c>
      <c r="BF14" s="52" t="s">
        <v>73</v>
      </c>
      <c r="BG14" s="47">
        <f t="shared" si="19"/>
        <v>1</v>
      </c>
      <c r="BH14" s="47" t="s">
        <v>81</v>
      </c>
      <c r="BI14" s="51">
        <v>0.46674383178235301</v>
      </c>
      <c r="BJ14" s="51">
        <v>0.45150298851383103</v>
      </c>
      <c r="BK14" s="51">
        <v>13.472234338990299</v>
      </c>
      <c r="BL14" s="51">
        <v>11.931418951461501</v>
      </c>
      <c r="BM14" s="51">
        <v>0.730243910085971</v>
      </c>
      <c r="BN14" s="51">
        <v>0.740605840839896</v>
      </c>
      <c r="BO14" s="51">
        <v>0.52759629043160605</v>
      </c>
      <c r="BP14" s="51">
        <v>0.50919525165995205</v>
      </c>
      <c r="BQ14" s="47" t="s">
        <v>76</v>
      </c>
      <c r="BR14" s="47" t="s">
        <v>76</v>
      </c>
      <c r="BS14" s="47" t="s">
        <v>76</v>
      </c>
      <c r="BT14" s="47" t="s">
        <v>76</v>
      </c>
      <c r="BU14" s="47" t="s">
        <v>73</v>
      </c>
      <c r="BV14" s="47" t="s">
        <v>73</v>
      </c>
      <c r="BW14" s="47" t="s">
        <v>73</v>
      </c>
      <c r="BX14" s="47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159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160</v>
      </c>
      <c r="E16" s="64">
        <v>0.52400000000000002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0.68799999999999994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0.59899999999999998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6.0000000000000001E-3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132</v>
      </c>
      <c r="E18" s="49">
        <v>0.24199999999999999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-0.33700000000000002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0.70399999999999996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132</v>
      </c>
      <c r="E19" s="49">
        <v>0.309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0.69799999999999995</v>
      </c>
      <c r="P19" s="49" t="str">
        <f t="shared" si="28"/>
        <v>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0.77100000000000002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55</v>
      </c>
      <c r="E20" s="49">
        <v>0.38100000000000001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0.33400000000000002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0.76100000000000001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0.67800000000000005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160</v>
      </c>
      <c r="E21" s="64">
        <v>0.77400000000000002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-1.7000000000000001E-2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0.47399999999999998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0.79400000000000004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159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159</v>
      </c>
      <c r="E28" s="64">
        <v>0.48699999999999999</v>
      </c>
      <c r="F28" s="64" t="str">
        <f>IF(E28&gt;0.8,"VG",IF(E28&gt;0.7,"G",IF(E28&gt;0.45,"S","NS")))</f>
        <v>S</v>
      </c>
      <c r="G28" s="64"/>
      <c r="H28" s="64"/>
      <c r="I28" s="64"/>
      <c r="J28" s="65">
        <v>0.16600000000000001</v>
      </c>
      <c r="K28" s="64" t="str">
        <f>IF(ABS(J28)&lt;5%,"VG",IF(ABS(J28)&lt;10%,"G",IF(ABS(J28)&lt;15%,"S","NS")))</f>
        <v>NS</v>
      </c>
      <c r="L28" s="64"/>
      <c r="M28" s="64"/>
      <c r="N28" s="64"/>
      <c r="O28" s="64">
        <v>0.65900000000000003</v>
      </c>
      <c r="P28" s="64" t="str">
        <f>IF(O28&lt;=0.5,"VG",IF(O28&lt;=0.6,"G",IF(O28&lt;=0.7,"S","NS")))</f>
        <v>S</v>
      </c>
      <c r="Q28" s="64"/>
      <c r="R28" s="64"/>
      <c r="S28" s="64"/>
      <c r="T28" s="64">
        <v>0.88200000000000001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69" customFormat="1" x14ac:dyDescent="0.3">
      <c r="E29" s="70"/>
      <c r="F29" s="70"/>
      <c r="G29" s="70"/>
      <c r="H29" s="70"/>
      <c r="I29" s="70"/>
      <c r="J29" s="71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1"/>
      <c r="AA29" s="70"/>
      <c r="AB29" s="70"/>
      <c r="AC29" s="70"/>
      <c r="AD29" s="71"/>
      <c r="AE29" s="70"/>
      <c r="AF29" s="70"/>
      <c r="AG29" s="70"/>
      <c r="AH29" s="71"/>
      <c r="AI29" s="70"/>
      <c r="AJ29" s="70"/>
    </row>
    <row r="30" spans="1:76" s="47" customFormat="1" x14ac:dyDescent="0.3">
      <c r="A30" s="47">
        <v>14159500</v>
      </c>
      <c r="B30" s="47">
        <v>23773009</v>
      </c>
      <c r="C30" s="47" t="s">
        <v>7</v>
      </c>
      <c r="D30" s="47" t="s">
        <v>132</v>
      </c>
      <c r="E30" s="49">
        <v>-0.34</v>
      </c>
      <c r="F30" s="49" t="str">
        <f>IF(E30&gt;0.8,"VG",IF(E30&gt;0.7,"G",IF(E30&gt;0.45,"S","NS")))</f>
        <v>NS</v>
      </c>
      <c r="G30" s="49"/>
      <c r="H30" s="49"/>
      <c r="I30" s="49"/>
      <c r="J30" s="50">
        <v>0.48199999999999998</v>
      </c>
      <c r="K30" s="49" t="str">
        <f>IF(ABS(J30)&lt;5%,"VG",IF(ABS(J30)&lt;10%,"G",IF(ABS(J30)&lt;15%,"S","NS")))</f>
        <v>NS</v>
      </c>
      <c r="L30" s="49"/>
      <c r="M30" s="49"/>
      <c r="N30" s="49"/>
      <c r="O30" s="49">
        <v>0.89</v>
      </c>
      <c r="P30" s="49" t="str">
        <f>IF(O30&lt;=0.5,"VG",IF(O30&lt;=0.6,"G",IF(O30&lt;=0.7,"S","NS")))</f>
        <v>NS</v>
      </c>
      <c r="Q30" s="49"/>
      <c r="R30" s="49"/>
      <c r="S30" s="49"/>
      <c r="T30" s="49">
        <v>0.77900000000000003</v>
      </c>
      <c r="U30" s="49" t="str">
        <f>IF(T30&gt;0.85,"VG",IF(T30&gt;0.75,"G",IF(T30&gt;0.6,"S","NS")))</f>
        <v>G</v>
      </c>
      <c r="V30" s="49"/>
      <c r="W30" s="49"/>
      <c r="X30" s="49"/>
      <c r="Y30" s="49"/>
      <c r="Z30" s="50"/>
      <c r="AA30" s="49"/>
      <c r="AB30" s="49"/>
      <c r="AC30" s="49"/>
      <c r="AD30" s="50"/>
      <c r="AE30" s="49"/>
      <c r="AF30" s="49"/>
      <c r="AG30" s="49"/>
      <c r="AH30" s="50"/>
      <c r="AI30" s="49"/>
      <c r="AJ30" s="49"/>
    </row>
    <row r="31" spans="1:76" x14ac:dyDescent="0.3">
      <c r="K31" s="26"/>
    </row>
    <row r="32" spans="1:76" x14ac:dyDescent="0.3">
      <c r="A32">
        <v>14161100</v>
      </c>
      <c r="B32">
        <v>23773429</v>
      </c>
      <c r="C32" t="s">
        <v>59</v>
      </c>
      <c r="D32" t="s">
        <v>55</v>
      </c>
      <c r="E32" s="16">
        <v>0.90400000000000003</v>
      </c>
      <c r="F32" s="16" t="str">
        <f t="shared" ref="F32:F41" si="54">IF(E32&gt;0.8,"VG",IF(E32&gt;0.7,"G",IF(E32&gt;0.45,"S","NS")))</f>
        <v>VG</v>
      </c>
      <c r="J32" s="19">
        <v>5.8000000000000003E-2</v>
      </c>
      <c r="K32" s="26" t="str">
        <f t="shared" ref="K32:K40" si="55">IF(ABS(J32)&lt;5%,"VG",IF(ABS(J32)&lt;10%,"G",IF(ABS(J32)&lt;15%,"S","NS")))</f>
        <v>G</v>
      </c>
      <c r="O32" s="17">
        <v>0.307</v>
      </c>
      <c r="P32" s="17" t="str">
        <f t="shared" ref="P32:P40" si="56">IF(O32&lt;=0.5,"VG",IF(O32&lt;=0.6,"G",IF(O32&lt;=0.7,"S","NS")))</f>
        <v>VG</v>
      </c>
      <c r="T32" s="18">
        <v>0.91900000000000004</v>
      </c>
      <c r="U32" s="18" t="str">
        <f t="shared" ref="U32:U40" si="57">IF(T32&gt;0.85,"VG",IF(T32&gt;0.75,"G",IF(T32&gt;0.6,"S","NS")))</f>
        <v>VG</v>
      </c>
    </row>
    <row r="33" spans="1:36" s="47" customFormat="1" x14ac:dyDescent="0.3">
      <c r="A33" s="47">
        <v>14161100</v>
      </c>
      <c r="B33" s="47">
        <v>23773429</v>
      </c>
      <c r="C33" s="47" t="s">
        <v>59</v>
      </c>
      <c r="D33" s="47" t="s">
        <v>132</v>
      </c>
      <c r="E33" s="49">
        <v>0.104</v>
      </c>
      <c r="F33" s="49" t="str">
        <f t="shared" ref="F33" si="58">IF(E33&gt;0.8,"VG",IF(E33&gt;0.7,"G",IF(E33&gt;0.45,"S","NS")))</f>
        <v>NS</v>
      </c>
      <c r="G33" s="49"/>
      <c r="H33" s="49"/>
      <c r="I33" s="49"/>
      <c r="J33" s="50">
        <v>0.42799999999999999</v>
      </c>
      <c r="K33" s="49" t="str">
        <f t="shared" ref="K33" si="59">IF(ABS(J33)&lt;5%,"VG",IF(ABS(J33)&lt;10%,"G",IF(ABS(J33)&lt;15%,"S","NS")))</f>
        <v>NS</v>
      </c>
      <c r="L33" s="49"/>
      <c r="M33" s="49"/>
      <c r="N33" s="49"/>
      <c r="O33" s="49">
        <v>0.79400000000000004</v>
      </c>
      <c r="P33" s="49" t="str">
        <f t="shared" ref="P33" si="60">IF(O33&lt;=0.5,"VG",IF(O33&lt;=0.6,"G",IF(O33&lt;=0.7,"S","NS")))</f>
        <v>NS</v>
      </c>
      <c r="Q33" s="49"/>
      <c r="R33" s="49"/>
      <c r="S33" s="49"/>
      <c r="T33" s="49">
        <v>0.875</v>
      </c>
      <c r="U33" s="49" t="str">
        <f t="shared" ref="U33" si="61">IF(T33&gt;0.85,"VG",IF(T33&gt;0.75,"G",IF(T33&gt;0.6,"S","NS")))</f>
        <v>VG</v>
      </c>
      <c r="V33" s="49"/>
      <c r="W33" s="49"/>
      <c r="X33" s="49"/>
      <c r="Y33" s="49"/>
      <c r="Z33" s="50"/>
      <c r="AA33" s="49"/>
      <c r="AB33" s="49"/>
      <c r="AC33" s="49"/>
      <c r="AD33" s="50"/>
      <c r="AE33" s="49"/>
      <c r="AF33" s="49"/>
      <c r="AG33" s="49"/>
      <c r="AH33" s="50"/>
      <c r="AI33" s="49"/>
      <c r="AJ33" s="49"/>
    </row>
    <row r="34" spans="1:36" x14ac:dyDescent="0.3">
      <c r="K34" s="26"/>
    </row>
    <row r="35" spans="1:36" s="47" customFormat="1" x14ac:dyDescent="0.3">
      <c r="A35" s="47">
        <v>14162200</v>
      </c>
      <c r="B35" s="47">
        <v>23773405</v>
      </c>
      <c r="C35" s="47" t="s">
        <v>10</v>
      </c>
      <c r="D35" s="47" t="s">
        <v>132</v>
      </c>
      <c r="E35" s="49">
        <v>-31.393000000000001</v>
      </c>
      <c r="F35" s="49" t="str">
        <f t="shared" si="54"/>
        <v>NS</v>
      </c>
      <c r="G35" s="49"/>
      <c r="H35" s="49"/>
      <c r="I35" s="49"/>
      <c r="J35" s="50">
        <v>-0.67200000000000004</v>
      </c>
      <c r="K35" s="49" t="str">
        <f t="shared" si="55"/>
        <v>NS</v>
      </c>
      <c r="L35" s="49"/>
      <c r="M35" s="49"/>
      <c r="N35" s="49"/>
      <c r="O35" s="49">
        <v>1.145</v>
      </c>
      <c r="P35" s="49" t="str">
        <f t="shared" si="56"/>
        <v>NS</v>
      </c>
      <c r="Q35" s="49"/>
      <c r="R35" s="49"/>
      <c r="S35" s="49"/>
      <c r="T35" s="49">
        <v>0.56999999999999995</v>
      </c>
      <c r="U35" s="49" t="str">
        <f t="shared" si="57"/>
        <v>NS</v>
      </c>
      <c r="V35" s="49"/>
      <c r="W35" s="49"/>
      <c r="X35" s="49"/>
      <c r="Y35" s="49"/>
      <c r="Z35" s="50"/>
      <c r="AA35" s="49"/>
      <c r="AB35" s="49"/>
      <c r="AC35" s="49"/>
      <c r="AD35" s="50"/>
      <c r="AE35" s="49"/>
      <c r="AF35" s="49"/>
      <c r="AG35" s="49"/>
      <c r="AH35" s="50"/>
      <c r="AI35" s="49"/>
      <c r="AJ35" s="49"/>
    </row>
    <row r="36" spans="1:36" x14ac:dyDescent="0.3">
      <c r="K36" s="26"/>
    </row>
    <row r="37" spans="1:36" x14ac:dyDescent="0.3">
      <c r="A37">
        <v>14162500</v>
      </c>
      <c r="B37">
        <v>23772909</v>
      </c>
      <c r="C37" t="s">
        <v>11</v>
      </c>
      <c r="D37" t="s">
        <v>55</v>
      </c>
      <c r="E37" s="16">
        <v>0.88500000000000001</v>
      </c>
      <c r="F37" s="16" t="str">
        <f t="shared" si="54"/>
        <v>VG</v>
      </c>
      <c r="J37" s="19">
        <v>-1.6E-2</v>
      </c>
      <c r="K37" s="19" t="str">
        <f t="shared" si="55"/>
        <v>VG</v>
      </c>
      <c r="O37" s="17">
        <v>0.33700000000000002</v>
      </c>
      <c r="P37" s="17" t="str">
        <f t="shared" si="56"/>
        <v>VG</v>
      </c>
      <c r="T37" s="18">
        <v>0.92100000000000004</v>
      </c>
      <c r="U37" s="18" t="str">
        <f t="shared" si="57"/>
        <v>VG</v>
      </c>
    </row>
    <row r="38" spans="1:36" s="47" customFormat="1" x14ac:dyDescent="0.3">
      <c r="A38" s="47">
        <v>14162500</v>
      </c>
      <c r="B38" s="47">
        <v>23772909</v>
      </c>
      <c r="C38" s="47" t="s">
        <v>11</v>
      </c>
      <c r="D38" s="47" t="s">
        <v>132</v>
      </c>
      <c r="E38" s="49">
        <v>0.34200000000000003</v>
      </c>
      <c r="F38" s="49" t="str">
        <f t="shared" si="54"/>
        <v>NS</v>
      </c>
      <c r="G38" s="49"/>
      <c r="H38" s="49"/>
      <c r="I38" s="49"/>
      <c r="J38" s="50">
        <v>-0.11</v>
      </c>
      <c r="K38" s="50" t="str">
        <f t="shared" si="55"/>
        <v>S</v>
      </c>
      <c r="L38" s="49"/>
      <c r="M38" s="49"/>
      <c r="N38" s="49"/>
      <c r="O38" s="49">
        <v>0.754</v>
      </c>
      <c r="P38" s="49" t="str">
        <f t="shared" si="56"/>
        <v>NS</v>
      </c>
      <c r="Q38" s="49"/>
      <c r="R38" s="49"/>
      <c r="S38" s="49"/>
      <c r="T38" s="49">
        <v>0.65300000000000002</v>
      </c>
      <c r="U38" s="49" t="str">
        <f t="shared" si="57"/>
        <v>S</v>
      </c>
      <c r="V38" s="49"/>
      <c r="W38" s="49"/>
      <c r="X38" s="49"/>
      <c r="Y38" s="49"/>
      <c r="Z38" s="50"/>
      <c r="AA38" s="49"/>
      <c r="AB38" s="49"/>
      <c r="AC38" s="49"/>
      <c r="AD38" s="50"/>
      <c r="AE38" s="49"/>
      <c r="AF38" s="49"/>
      <c r="AG38" s="49"/>
      <c r="AH38" s="50"/>
      <c r="AI38" s="49"/>
      <c r="AJ38" s="49"/>
    </row>
    <row r="40" spans="1:36" x14ac:dyDescent="0.3">
      <c r="A40">
        <v>14164900</v>
      </c>
      <c r="B40">
        <v>23772751</v>
      </c>
      <c r="C40" t="s">
        <v>60</v>
      </c>
      <c r="D40" t="s">
        <v>55</v>
      </c>
      <c r="E40" s="16">
        <v>0.88600000000000001</v>
      </c>
      <c r="F40" s="16" t="str">
        <f t="shared" si="54"/>
        <v>VG</v>
      </c>
      <c r="J40" s="19" t="s">
        <v>158</v>
      </c>
      <c r="K40" s="19" t="e">
        <f t="shared" si="55"/>
        <v>#VALUE!</v>
      </c>
      <c r="O40" s="17">
        <v>0.33300000000000002</v>
      </c>
      <c r="P40" s="17" t="str">
        <f t="shared" si="56"/>
        <v>VG</v>
      </c>
      <c r="T40" s="18">
        <v>0.93</v>
      </c>
      <c r="U40" s="18" t="str">
        <f t="shared" si="57"/>
        <v>VG</v>
      </c>
    </row>
    <row r="41" spans="1:36" s="63" customFormat="1" x14ac:dyDescent="0.3">
      <c r="A41" s="63">
        <v>14164900</v>
      </c>
      <c r="B41" s="63">
        <v>23772751</v>
      </c>
      <c r="C41" s="63" t="s">
        <v>60</v>
      </c>
      <c r="D41" s="63" t="s">
        <v>159</v>
      </c>
      <c r="E41" s="64">
        <v>0.77200000000000002</v>
      </c>
      <c r="F41" s="64" t="str">
        <f t="shared" si="54"/>
        <v>G</v>
      </c>
      <c r="G41" s="64"/>
      <c r="H41" s="64"/>
      <c r="I41" s="64"/>
      <c r="J41" s="65">
        <v>-6.5000000000000002E-2</v>
      </c>
      <c r="K41" s="65" t="str">
        <f t="shared" ref="K41" si="62">IF(ABS(J41)&lt;5%,"VG",IF(ABS(J41)&lt;10%,"G",IF(ABS(J41)&lt;15%,"S","NS")))</f>
        <v>G</v>
      </c>
      <c r="L41" s="64"/>
      <c r="M41" s="64"/>
      <c r="N41" s="64"/>
      <c r="O41" s="64">
        <v>0.46800000000000003</v>
      </c>
      <c r="P41" s="64" t="str">
        <f t="shared" ref="P41" si="63">IF(O41&lt;=0.5,"VG",IF(O41&lt;=0.6,"G",IF(O41&lt;=0.7,"S","NS")))</f>
        <v>VG</v>
      </c>
      <c r="Q41" s="64"/>
      <c r="R41" s="64"/>
      <c r="S41" s="64"/>
      <c r="T41" s="64">
        <v>0.83699999999999997</v>
      </c>
      <c r="U41" s="64" t="str">
        <f t="shared" ref="U41" si="64">IF(T41&gt;0.85,"VG",IF(T41&gt;0.75,"G",IF(T41&gt;0.6,"S","NS")))</f>
        <v>G</v>
      </c>
      <c r="V41" s="64"/>
      <c r="W41" s="64"/>
      <c r="X41" s="64"/>
      <c r="Y41" s="64"/>
      <c r="Z41" s="65"/>
      <c r="AA41" s="64"/>
      <c r="AB41" s="64"/>
      <c r="AC41" s="64"/>
      <c r="AD41" s="65"/>
      <c r="AE41" s="64"/>
      <c r="AF41" s="64"/>
      <c r="AG41" s="64"/>
      <c r="AH41" s="65"/>
      <c r="AI41" s="64"/>
      <c r="AJ41" s="64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2020-11-22T22:32:17Z</dcterms:modified>
</cp:coreProperties>
</file>