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08A6170-E96A-4D49-89B6-DDCFB31C5FF6}" xr6:coauthVersionLast="45" xr6:coauthVersionMax="45" xr10:uidLastSave="{00000000-0000-0000-0000-000000000000}"/>
  <bookViews>
    <workbookView xWindow="3660" yWindow="1224" windowWidth="18732" windowHeight="1042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2" i="4" l="1"/>
  <c r="P42" i="4"/>
  <c r="K42" i="4"/>
  <c r="F42" i="4"/>
  <c r="U44" i="4"/>
  <c r="P44" i="4"/>
  <c r="K44" i="4"/>
  <c r="F44" i="4"/>
  <c r="U29" i="4" l="1"/>
  <c r="P29" i="4"/>
  <c r="K29" i="4"/>
  <c r="F29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3" i="4" l="1"/>
  <c r="U43" i="4"/>
  <c r="P43" i="4"/>
  <c r="K43" i="4"/>
  <c r="U39" i="4"/>
  <c r="P39" i="4"/>
  <c r="K39" i="4"/>
  <c r="F39" i="4"/>
  <c r="A1" i="5"/>
  <c r="U34" i="4" l="1"/>
  <c r="P34" i="4"/>
  <c r="K34" i="4"/>
  <c r="F34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1" i="4"/>
  <c r="P41" i="4"/>
  <c r="K41" i="4"/>
  <c r="F41" i="4"/>
  <c r="U38" i="4"/>
  <c r="P38" i="4"/>
  <c r="K38" i="4"/>
  <c r="F38" i="4"/>
  <c r="U36" i="4"/>
  <c r="P36" i="4"/>
  <c r="K36" i="4"/>
  <c r="F36" i="4"/>
  <c r="U33" i="4"/>
  <c r="P33" i="4"/>
  <c r="K33" i="4"/>
  <c r="F33" i="4"/>
  <c r="U31" i="4"/>
  <c r="P31" i="4"/>
  <c r="K31" i="4"/>
  <c r="F31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<sst xmlns="http://schemas.openxmlformats.org/spreadsheetml/2006/main" count="22600" uniqueCount="162">
  <si>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</si>
  <si>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</si>
  <si>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</si>
  <si>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</si>
  <si>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</si>
  <si>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</si>
  <si>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</si>
  <si>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</si>
  <si>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</si>
  <si>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</si>
  <si>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</si>
  <si>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</si>
  <si>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</si>
  <si>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</si>
  <si>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</si>
  <si>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</si>
  <si>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</si>
  <si>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</si>
  <si>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</si>
  <si>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</si>
  <si>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</si>
  <si>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</si>
  <si>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</si>
  <si>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</si>
  <si>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</si>
  <si>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</si>
  <si>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</si>
  <si>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</si>
  <si>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</si>
  <si>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</si>
  <si>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</si>
  <si>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</si>
  <si>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</si>
  <si>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</si>
  <si>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</si>
  <si>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</si>
  <si>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</si>
  <si>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</si>
  <si>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</si>
  <si>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</si>
  <si>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</si>
  <si>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</si>
  <si>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</si>
  <si>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</si>
  <si>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</si>
  <si>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</si>
  <si>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</si>
  <si>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</si>
  <si>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</si>
  <si>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</si>
  <si>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</si>
  <si>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</si>
  <si>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</si>
  <si>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</si>
  <si>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</si>
  <si>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</si>
  <si>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</si>
  <si>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</si>
  <si>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</si>
  <si>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</si>
  <si>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</si>
  <si>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</si>
  <si>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</si>
  <si>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</si>
  <si>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</si>
  <si>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</si>
  <si>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</si>
  <si>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</si>
  <si>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</si>
  <si>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</si>
  <si>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</si>
  <si>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</si>
  <si>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</si>
  <si>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</si>
  <si>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</si>
  <si>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</si>
  <si>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</si>
  <si>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</si>
  <si>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</si>
  <si>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</si>
  <si>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</si>
  <si>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</si>
  <si>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</si>
  <si>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</si>
  <si>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</si>
  <si>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</si>
  <si>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</si>
  <si>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</si>
  <si>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</si>
  <si>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</si>
  <si>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</si>
  <si>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</si>
  <si>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</si>
  <si>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</si>
  <si>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</si>
  <si>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</si>
  <si>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</si>
  <si>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</si>
  <si>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</si>
  <si>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</si>
  <si>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</si>
  <si>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</si>
  <si>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</si>
  <si>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</si>
  <si>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</si>
  <si>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</si>
  <si>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</si>
  <si>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</si>
  <si>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</si>
  <si>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</si>
  <si>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</si>
  <si>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</si>
  <si>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</si>
  <si>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</si>
  <si>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</si>
  <si>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</si>
  <si>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</si>
  <si>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</si>
  <si>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</si>
  <si>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</si>
  <si>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</si>
  <si>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</si>
  <si>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</si>
  <si>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</si>
  <si>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</si>
  <si>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</si>
  <si>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</si>
  <si>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</si>
  <si>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</si>
  <si>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</si>
  <si>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</si>
  <si>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</si>
  <si>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</si>
  <si>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</si>
  <si>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</si>
  <si>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</si>
  <si>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</si>
  <si>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</si>
  <si>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</si>
  <si>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</si>
  <si>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</si>
  <si>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</si>
  <si>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</si>
  <si>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</si>
  <si>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</si>
  <si>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</si>
  <si>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</si>
  <si>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</si>
  <si>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</si>
  <si>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</si>
  <si>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</si>
  <si>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</si>
  <si>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</si>
  <si>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</si>
  <si>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</si>
  <si>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</si>
  <si>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</si>
  <si>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</si>
  <si>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C112</t>
  </si>
  <si>
    <t>C123</t>
  </si>
  <si>
    <t>C125</t>
  </si>
  <si>
    <t>C127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</si>
</sst>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4"/>
  <sheetViews>
    <sheetView tabSelected="1" workbookViewId="0">
      <pane ySplit="3" topLeftCell="A32" activePane="bottomLeft" state="frozen"/>
      <selection pane="bottomLeft" activeCell="U43" sqref="U43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MIN(BG6:BG94)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160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4.0000000000000001E-3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158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159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158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159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159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160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-1.2999999999999999E-2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158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s="32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160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84" customFormat="1" x14ac:dyDescent="0.3">
      <c r="A29" s="84">
        <v>14159200</v>
      </c>
      <c r="B29" s="84">
        <v>23773037</v>
      </c>
      <c r="C29" s="84" t="s">
        <v>58</v>
      </c>
      <c r="D29" s="84" t="s">
        <v>161</v>
      </c>
      <c r="E29" s="16">
        <v>0.48299999999999998</v>
      </c>
      <c r="F29" s="16" t="str">
        <f>IF(E29&gt;0.8,"VG",IF(E29&gt;0.7,"G",IF(E29&gt;0.45,"S","NS")))</f>
        <v>S</v>
      </c>
      <c r="G29" s="16"/>
      <c r="H29" s="16"/>
      <c r="I29" s="16"/>
      <c r="J29" s="28">
        <v>0.16900000000000001</v>
      </c>
      <c r="K29" s="16" t="str">
        <f>IF(ABS(J29)&lt;5%,"VG",IF(ABS(J29)&lt;10%,"G",IF(ABS(J29)&lt;15%,"S","NS")))</f>
        <v>NS</v>
      </c>
      <c r="L29" s="16"/>
      <c r="M29" s="16"/>
      <c r="N29" s="16"/>
      <c r="O29" s="16">
        <v>0.66</v>
      </c>
      <c r="P29" s="16" t="str">
        <f>IF(O29&lt;=0.5,"VG",IF(O29&lt;=0.6,"G",IF(O29&lt;=0.7,"S","NS")))</f>
        <v>S</v>
      </c>
      <c r="Q29" s="16"/>
      <c r="R29" s="16"/>
      <c r="S29" s="16"/>
      <c r="T29" s="16">
        <v>0.88300000000000001</v>
      </c>
      <c r="U29" s="16" t="str">
        <f>IF(T29&gt;0.85,"VG",IF(T29&gt;0.75,"G",IF(T29&gt;0.6,"S","NS")))</f>
        <v>VG</v>
      </c>
      <c r="V29" s="16"/>
      <c r="W29" s="16"/>
      <c r="X29" s="16"/>
      <c r="Y29" s="16"/>
      <c r="Z29" s="28"/>
      <c r="AA29" s="16"/>
      <c r="AB29" s="16"/>
      <c r="AC29" s="16"/>
      <c r="AD29" s="28"/>
      <c r="AE29" s="16"/>
      <c r="AF29" s="16"/>
      <c r="AG29" s="16"/>
      <c r="AH29" s="28"/>
      <c r="AI29" s="16"/>
      <c r="AJ29" s="16"/>
    </row>
    <row r="30" spans="1:76" s="69" customFormat="1" x14ac:dyDescent="0.3">
      <c r="E30" s="70"/>
      <c r="F30" s="70"/>
      <c r="G30" s="70"/>
      <c r="H30" s="70"/>
      <c r="I30" s="70"/>
      <c r="J30" s="71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1"/>
      <c r="AA30" s="70"/>
      <c r="AB30" s="70"/>
      <c r="AC30" s="70"/>
      <c r="AD30" s="71"/>
      <c r="AE30" s="70"/>
      <c r="AF30" s="70"/>
      <c r="AG30" s="70"/>
      <c r="AH30" s="71"/>
      <c r="AI30" s="70"/>
      <c r="AJ30" s="70"/>
    </row>
    <row r="31" spans="1:76" s="47" customFormat="1" x14ac:dyDescent="0.3">
      <c r="A31" s="47">
        <v>14159500</v>
      </c>
      <c r="B31" s="47">
        <v>23773009</v>
      </c>
      <c r="C31" s="47" t="s">
        <v>7</v>
      </c>
      <c r="D31" s="47" t="s">
        <v>161</v>
      </c>
      <c r="E31" s="49">
        <v>-0.34</v>
      </c>
      <c r="F31" s="49" t="str">
        <f>IF(E31&gt;0.8,"VG",IF(E31&gt;0.7,"G",IF(E31&gt;0.45,"S","NS")))</f>
        <v>NS</v>
      </c>
      <c r="G31" s="49"/>
      <c r="H31" s="49"/>
      <c r="I31" s="49"/>
      <c r="J31" s="50">
        <v>0.47799999999999998</v>
      </c>
      <c r="K31" s="49" t="str">
        <f>IF(ABS(J31)&lt;5%,"VG",IF(ABS(J31)&lt;10%,"G",IF(ABS(J31)&lt;15%,"S","NS")))</f>
        <v>NS</v>
      </c>
      <c r="L31" s="49"/>
      <c r="M31" s="49"/>
      <c r="N31" s="49"/>
      <c r="O31" s="49">
        <v>0.89</v>
      </c>
      <c r="P31" s="49" t="str">
        <f>IF(O31&lt;=0.5,"VG",IF(O31&lt;=0.6,"G",IF(O31&lt;=0.7,"S","NS")))</f>
        <v>NS</v>
      </c>
      <c r="Q31" s="49"/>
      <c r="R31" s="49"/>
      <c r="S31" s="49"/>
      <c r="T31" s="49">
        <v>0.88200000000000001</v>
      </c>
      <c r="U31" s="49" t="str">
        <f>IF(T31&gt;0.85,"VG",IF(T31&gt;0.75,"G",IF(T31&gt;0.6,"S","NS")))</f>
        <v>VG</v>
      </c>
      <c r="V31" s="49"/>
      <c r="W31" s="49"/>
      <c r="X31" s="49"/>
      <c r="Y31" s="49"/>
      <c r="Z31" s="50"/>
      <c r="AA31" s="49"/>
      <c r="AB31" s="49"/>
      <c r="AC31" s="49"/>
      <c r="AD31" s="50"/>
      <c r="AE31" s="49"/>
      <c r="AF31" s="49"/>
      <c r="AG31" s="49"/>
      <c r="AH31" s="50"/>
      <c r="AI31" s="49"/>
      <c r="AJ31" s="49"/>
    </row>
    <row r="32" spans="1:76" x14ac:dyDescent="0.3">
      <c r="K32" s="26"/>
    </row>
    <row r="33" spans="1:36" x14ac:dyDescent="0.3">
      <c r="A33">
        <v>14161100</v>
      </c>
      <c r="B33">
        <v>23773429</v>
      </c>
      <c r="C33" t="s">
        <v>59</v>
      </c>
      <c r="D33" t="s">
        <v>55</v>
      </c>
      <c r="E33" s="16">
        <v>0.90400000000000003</v>
      </c>
      <c r="F33" s="16" t="str">
        <f t="shared" ref="F33:F43" si="54">IF(E33&gt;0.8,"VG",IF(E33&gt;0.7,"G",IF(E33&gt;0.45,"S","NS")))</f>
        <v>VG</v>
      </c>
      <c r="J33" s="19">
        <v>5.8000000000000003E-2</v>
      </c>
      <c r="K33" s="26" t="str">
        <f t="shared" ref="K33:K42" si="55">IF(ABS(J33)&lt;5%,"VG",IF(ABS(J33)&lt;10%,"G",IF(ABS(J33)&lt;15%,"S","NS")))</f>
        <v>G</v>
      </c>
      <c r="O33" s="17">
        <v>0.307</v>
      </c>
      <c r="P33" s="17" t="str">
        <f t="shared" ref="P33:P42" si="56">IF(O33&lt;=0.5,"VG",IF(O33&lt;=0.6,"G",IF(O33&lt;=0.7,"S","NS")))</f>
        <v>VG</v>
      </c>
      <c r="T33" s="18">
        <v>0.91900000000000004</v>
      </c>
      <c r="U33" s="18" t="str">
        <f t="shared" ref="U33:U42" si="57">IF(T33&gt;0.85,"VG",IF(T33&gt;0.75,"G",IF(T33&gt;0.6,"S","NS")))</f>
        <v>VG</v>
      </c>
    </row>
    <row r="34" spans="1:36" s="47" customFormat="1" x14ac:dyDescent="0.3">
      <c r="A34" s="47">
        <v>14161100</v>
      </c>
      <c r="B34" s="47">
        <v>23773429</v>
      </c>
      <c r="C34" s="47" t="s">
        <v>59</v>
      </c>
      <c r="D34" s="47" t="s">
        <v>161</v>
      </c>
      <c r="E34" s="49">
        <v>-0.02</v>
      </c>
      <c r="F34" s="49" t="str">
        <f t="shared" ref="F34" si="58">IF(E34&gt;0.8,"VG",IF(E34&gt;0.7,"G",IF(E34&gt;0.45,"S","NS")))</f>
        <v>NS</v>
      </c>
      <c r="G34" s="49"/>
      <c r="H34" s="49"/>
      <c r="I34" s="49"/>
      <c r="J34" s="50">
        <v>0.47</v>
      </c>
      <c r="K34" s="49" t="str">
        <f t="shared" ref="K34" si="59">IF(ABS(J34)&lt;5%,"VG",IF(ABS(J34)&lt;10%,"G",IF(ABS(J34)&lt;15%,"S","NS")))</f>
        <v>NS</v>
      </c>
      <c r="L34" s="49"/>
      <c r="M34" s="49"/>
      <c r="N34" s="49"/>
      <c r="O34" s="49">
        <v>0.83399999999999996</v>
      </c>
      <c r="P34" s="49" t="str">
        <f t="shared" ref="P34" si="60">IF(O34&lt;=0.5,"VG",IF(O34&lt;=0.6,"G",IF(O34&lt;=0.7,"S","NS")))</f>
        <v>NS</v>
      </c>
      <c r="Q34" s="49"/>
      <c r="R34" s="49"/>
      <c r="S34" s="49"/>
      <c r="T34" s="49">
        <v>0.89200000000000002</v>
      </c>
      <c r="U34" s="49" t="str">
        <f t="shared" ref="U34" si="61">IF(T34&gt;0.85,"VG",IF(T34&gt;0.75,"G",IF(T34&gt;0.6,"S","NS")))</f>
        <v>VG</v>
      </c>
      <c r="V34" s="49"/>
      <c r="W34" s="49"/>
      <c r="X34" s="49"/>
      <c r="Y34" s="49"/>
      <c r="Z34" s="50"/>
      <c r="AA34" s="49"/>
      <c r="AB34" s="49"/>
      <c r="AC34" s="49"/>
      <c r="AD34" s="50"/>
      <c r="AE34" s="49"/>
      <c r="AF34" s="49"/>
      <c r="AG34" s="49"/>
      <c r="AH34" s="50"/>
      <c r="AI34" s="49"/>
      <c r="AJ34" s="49"/>
    </row>
    <row r="35" spans="1:36" x14ac:dyDescent="0.3">
      <c r="K35" s="26"/>
    </row>
    <row r="36" spans="1:36" s="47" customFormat="1" x14ac:dyDescent="0.3">
      <c r="A36" s="47">
        <v>14162200</v>
      </c>
      <c r="B36" s="47">
        <v>23773405</v>
      </c>
      <c r="C36" s="47" t="s">
        <v>10</v>
      </c>
      <c r="D36" s="47" t="s">
        <v>161</v>
      </c>
      <c r="E36" s="49">
        <v>-33.627000000000002</v>
      </c>
      <c r="F36" s="49" t="str">
        <f t="shared" si="54"/>
        <v>NS</v>
      </c>
      <c r="G36" s="49"/>
      <c r="H36" s="49"/>
      <c r="I36" s="49"/>
      <c r="J36" s="50">
        <v>-0.68799999999999994</v>
      </c>
      <c r="K36" s="49" t="str">
        <f t="shared" si="55"/>
        <v>NS</v>
      </c>
      <c r="L36" s="49"/>
      <c r="M36" s="49"/>
      <c r="N36" s="49"/>
      <c r="O36" s="49">
        <v>1.105</v>
      </c>
      <c r="P36" s="49" t="str">
        <f t="shared" si="56"/>
        <v>NS</v>
      </c>
      <c r="Q36" s="49"/>
      <c r="R36" s="49"/>
      <c r="S36" s="49"/>
      <c r="T36" s="49">
        <v>0.55600000000000005</v>
      </c>
      <c r="U36" s="49" t="str">
        <f t="shared" si="57"/>
        <v>NS</v>
      </c>
      <c r="V36" s="49"/>
      <c r="W36" s="49"/>
      <c r="X36" s="49"/>
      <c r="Y36" s="49"/>
      <c r="Z36" s="50"/>
      <c r="AA36" s="49"/>
      <c r="AB36" s="49"/>
      <c r="AC36" s="49"/>
      <c r="AD36" s="50"/>
      <c r="AE36" s="49"/>
      <c r="AF36" s="49"/>
      <c r="AG36" s="49"/>
      <c r="AH36" s="50"/>
      <c r="AI36" s="49"/>
      <c r="AJ36" s="49"/>
    </row>
    <row r="37" spans="1:36" x14ac:dyDescent="0.3">
      <c r="K37" s="26"/>
    </row>
    <row r="38" spans="1:36" x14ac:dyDescent="0.3">
      <c r="A38">
        <v>14162500</v>
      </c>
      <c r="B38">
        <v>23772909</v>
      </c>
      <c r="C38" t="s">
        <v>11</v>
      </c>
      <c r="D38" t="s">
        <v>55</v>
      </c>
      <c r="E38" s="16">
        <v>0.88500000000000001</v>
      </c>
      <c r="F38" s="16" t="str">
        <f t="shared" si="54"/>
        <v>VG</v>
      </c>
      <c r="J38" s="19">
        <v>-1.6E-2</v>
      </c>
      <c r="K38" s="19" t="str">
        <f t="shared" si="55"/>
        <v>VG</v>
      </c>
      <c r="O38" s="17">
        <v>0.33700000000000002</v>
      </c>
      <c r="P38" s="17" t="str">
        <f t="shared" si="56"/>
        <v>VG</v>
      </c>
      <c r="T38" s="18">
        <v>0.92100000000000004</v>
      </c>
      <c r="U38" s="18" t="str">
        <f t="shared" si="57"/>
        <v>VG</v>
      </c>
    </row>
    <row r="39" spans="1:36" s="47" customFormat="1" x14ac:dyDescent="0.3">
      <c r="A39" s="47">
        <v>14162500</v>
      </c>
      <c r="B39" s="47">
        <v>23772909</v>
      </c>
      <c r="C39" s="47" t="s">
        <v>11</v>
      </c>
      <c r="D39" s="47" t="s">
        <v>161</v>
      </c>
      <c r="E39" s="49">
        <v>0.28899999999999998</v>
      </c>
      <c r="F39" s="49" t="str">
        <f t="shared" si="54"/>
        <v>NS</v>
      </c>
      <c r="G39" s="49"/>
      <c r="H39" s="49"/>
      <c r="I39" s="49"/>
      <c r="J39" s="50">
        <v>-0.128</v>
      </c>
      <c r="K39" s="50" t="str">
        <f t="shared" si="55"/>
        <v>S</v>
      </c>
      <c r="L39" s="49"/>
      <c r="M39" s="49"/>
      <c r="N39" s="49"/>
      <c r="O39" s="49">
        <v>0.76400000000000001</v>
      </c>
      <c r="P39" s="49" t="str">
        <f t="shared" si="56"/>
        <v>NS</v>
      </c>
      <c r="Q39" s="49"/>
      <c r="R39" s="49"/>
      <c r="S39" s="49"/>
      <c r="T39" s="49">
        <v>0.64100000000000001</v>
      </c>
      <c r="U39" s="49" t="str">
        <f t="shared" si="57"/>
        <v>S</v>
      </c>
      <c r="V39" s="49"/>
      <c r="W39" s="49"/>
      <c r="X39" s="49"/>
      <c r="Y39" s="49"/>
      <c r="Z39" s="50"/>
      <c r="AA39" s="49"/>
      <c r="AB39" s="49"/>
      <c r="AC39" s="49"/>
      <c r="AD39" s="50"/>
      <c r="AE39" s="49"/>
      <c r="AF39" s="49"/>
      <c r="AG39" s="49"/>
      <c r="AH39" s="50"/>
      <c r="AI39" s="49"/>
      <c r="AJ39" s="49"/>
    </row>
    <row r="41" spans="1:36" x14ac:dyDescent="0.3">
      <c r="A41">
        <v>14164900</v>
      </c>
      <c r="B41">
        <v>23772751</v>
      </c>
      <c r="C41" t="s">
        <v>60</v>
      </c>
      <c r="D41" t="s">
        <v>55</v>
      </c>
      <c r="E41" s="16">
        <v>0.88600000000000001</v>
      </c>
      <c r="F41" s="16" t="str">
        <f t="shared" si="54"/>
        <v>VG</v>
      </c>
      <c r="J41" s="19">
        <v>5.7000000000000002E-2</v>
      </c>
      <c r="K41" s="19" t="str">
        <f t="shared" si="55"/>
        <v>G</v>
      </c>
      <c r="O41" s="17">
        <v>0.33300000000000002</v>
      </c>
      <c r="P41" s="17" t="str">
        <f t="shared" si="56"/>
        <v>VG</v>
      </c>
      <c r="T41" s="18">
        <v>0.93</v>
      </c>
      <c r="U41" s="18" t="str">
        <f t="shared" si="57"/>
        <v>VG</v>
      </c>
    </row>
    <row r="42" spans="1:36" s="69" customFormat="1" x14ac:dyDescent="0.3">
      <c r="A42" s="69">
        <v>14164900</v>
      </c>
      <c r="B42" s="69">
        <v>23772751</v>
      </c>
      <c r="C42" s="69" t="s">
        <v>60</v>
      </c>
      <c r="D42" s="69" t="s">
        <v>93</v>
      </c>
      <c r="E42" s="70">
        <v>0.91300000000000003</v>
      </c>
      <c r="F42" s="70" t="str">
        <f t="shared" ref="F42" si="62">IF(E42&gt;0.8,"VG",IF(E42&gt;0.7,"G",IF(E42&gt;0.45,"S","NS")))</f>
        <v>VG</v>
      </c>
      <c r="G42" s="70"/>
      <c r="H42" s="70"/>
      <c r="I42" s="70"/>
      <c r="J42" s="71">
        <v>3.2000000000000001E-2</v>
      </c>
      <c r="K42" s="71" t="str">
        <f t="shared" si="55"/>
        <v>VG</v>
      </c>
      <c r="L42" s="70"/>
      <c r="M42" s="70"/>
      <c r="N42" s="70"/>
      <c r="O42" s="70">
        <v>0.29199999999999998</v>
      </c>
      <c r="P42" s="70" t="str">
        <f t="shared" si="56"/>
        <v>VG</v>
      </c>
      <c r="Q42" s="70"/>
      <c r="R42" s="70"/>
      <c r="S42" s="70"/>
      <c r="T42" s="70">
        <v>0.93799999999999994</v>
      </c>
      <c r="U42" s="70" t="str">
        <f t="shared" si="57"/>
        <v>VG</v>
      </c>
      <c r="V42" s="70"/>
      <c r="W42" s="70"/>
      <c r="X42" s="70"/>
      <c r="Y42" s="70"/>
      <c r="Z42" s="71"/>
      <c r="AA42" s="70"/>
      <c r="AB42" s="70"/>
      <c r="AC42" s="70"/>
      <c r="AD42" s="71"/>
      <c r="AE42" s="70"/>
      <c r="AF42" s="70"/>
      <c r="AG42" s="70"/>
      <c r="AH42" s="71"/>
      <c r="AI42" s="70"/>
      <c r="AJ42" s="70"/>
    </row>
    <row r="43" spans="1:36" s="69" customFormat="1" x14ac:dyDescent="0.3">
      <c r="A43" s="69">
        <v>14164900</v>
      </c>
      <c r="B43" s="69">
        <v>23772751</v>
      </c>
      <c r="C43" s="69" t="s">
        <v>60</v>
      </c>
      <c r="D43" s="69" t="s">
        <v>132</v>
      </c>
      <c r="E43" s="70">
        <v>0.77700000000000002</v>
      </c>
      <c r="F43" s="70" t="str">
        <f t="shared" si="54"/>
        <v>G</v>
      </c>
      <c r="G43" s="70"/>
      <c r="H43" s="70"/>
      <c r="I43" s="70"/>
      <c r="J43" s="71">
        <v>-5.2999999999999999E-2</v>
      </c>
      <c r="K43" s="71" t="str">
        <f t="shared" ref="K43" si="63">IF(ABS(J43)&lt;5%,"VG",IF(ABS(J43)&lt;10%,"G",IF(ABS(J43)&lt;15%,"S","NS")))</f>
        <v>G</v>
      </c>
      <c r="L43" s="70"/>
      <c r="M43" s="70"/>
      <c r="N43" s="70"/>
      <c r="O43" s="70">
        <v>0.46600000000000003</v>
      </c>
      <c r="P43" s="70" t="str">
        <f t="shared" ref="P43" si="64">IF(O43&lt;=0.5,"VG",IF(O43&lt;=0.6,"G",IF(O43&lt;=0.7,"S","NS")))</f>
        <v>VG</v>
      </c>
      <c r="Q43" s="70"/>
      <c r="R43" s="70"/>
      <c r="S43" s="70"/>
      <c r="T43" s="70">
        <v>0.82699999999999996</v>
      </c>
      <c r="U43" s="70" t="str">
        <f t="shared" ref="U43" si="65">IF(T43&gt;0.85,"VG",IF(T43&gt;0.75,"G",IF(T43&gt;0.6,"S","NS")))</f>
        <v>G</v>
      </c>
      <c r="V43" s="70"/>
      <c r="W43" s="70"/>
      <c r="X43" s="70"/>
      <c r="Y43" s="70"/>
      <c r="Z43" s="71"/>
      <c r="AA43" s="70"/>
      <c r="AB43" s="70"/>
      <c r="AC43" s="70"/>
      <c r="AD43" s="71"/>
      <c r="AE43" s="70"/>
      <c r="AF43" s="70"/>
      <c r="AG43" s="70"/>
      <c r="AH43" s="71"/>
      <c r="AI43" s="70"/>
      <c r="AJ43" s="70"/>
    </row>
    <row r="44" spans="1:36" s="63" customFormat="1" x14ac:dyDescent="0.3">
      <c r="A44" s="63">
        <v>14164900</v>
      </c>
      <c r="B44" s="63">
        <v>23772751</v>
      </c>
      <c r="C44" s="63" t="s">
        <v>60</v>
      </c>
      <c r="D44" s="63" t="s">
        <v>161</v>
      </c>
      <c r="E44" s="64">
        <v>0.77100000000000002</v>
      </c>
      <c r="F44" s="64" t="str">
        <f t="shared" ref="F44" si="66">IF(E44&gt;0.8,"VG",IF(E44&gt;0.7,"G",IF(E44&gt;0.45,"S","NS")))</f>
        <v>G</v>
      </c>
      <c r="G44" s="64"/>
      <c r="H44" s="64"/>
      <c r="I44" s="64"/>
      <c r="J44" s="65">
        <v>-7.0999999999999994E-2</v>
      </c>
      <c r="K44" s="65" t="str">
        <f t="shared" ref="K44" si="67">IF(ABS(J44)&lt;5%,"VG",IF(ABS(J44)&lt;10%,"G",IF(ABS(J44)&lt;15%,"S","NS")))</f>
        <v>G</v>
      </c>
      <c r="L44" s="64"/>
      <c r="M44" s="64"/>
      <c r="N44" s="64"/>
      <c r="O44" s="64">
        <v>0.46700000000000003</v>
      </c>
      <c r="P44" s="64" t="str">
        <f t="shared" ref="P44" si="68">IF(O44&lt;=0.5,"VG",IF(O44&lt;=0.6,"G",IF(O44&lt;=0.7,"S","NS")))</f>
        <v>VG</v>
      </c>
      <c r="Q44" s="64"/>
      <c r="R44" s="64"/>
      <c r="S44" s="64"/>
      <c r="T44" s="64">
        <v>0.83699999999999997</v>
      </c>
      <c r="U44" s="64" t="str">
        <f t="shared" ref="U44" si="69">IF(T44&gt;0.85,"VG",IF(T44&gt;0.75,"G",IF(T44&gt;0.6,"S","NS")))</f>
        <v>G</v>
      </c>
      <c r="V44" s="64"/>
      <c r="W44" s="64"/>
      <c r="X44" s="64"/>
      <c r="Y44" s="64"/>
      <c r="Z44" s="65"/>
      <c r="AA44" s="64"/>
      <c r="AB44" s="64"/>
      <c r="AC44" s="64"/>
      <c r="AD44" s="65"/>
      <c r="AE44" s="64"/>
      <c r="AF44" s="64"/>
      <c r="AG44" s="64"/>
      <c r="AH44" s="65"/>
      <c r="AI44" s="64"/>
      <c r="AJ44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2020-11-26T14:30:20Z</dcterms:modified>
</cp:coreProperties>
</file>