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66DFFDC-9614-4B8D-9BA2-A76E13BDDD60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01" i="15" l="1"/>
  <c r="R301" i="15"/>
  <c r="M301" i="15"/>
  <c r="H301" i="15"/>
  <c r="W325" i="15"/>
  <c r="R325" i="15"/>
  <c r="M325" i="15"/>
  <c r="H325" i="15"/>
  <c r="W347" i="15"/>
  <c r="R347" i="15"/>
  <c r="M347" i="15"/>
  <c r="H347" i="15"/>
  <c r="W373" i="15"/>
  <c r="R373" i="15"/>
  <c r="M373" i="15"/>
  <c r="H373" i="15"/>
  <c r="W401" i="15"/>
  <c r="R401" i="15"/>
  <c r="M401" i="15"/>
  <c r="H401" i="15"/>
  <c r="W441" i="15"/>
  <c r="R441" i="15"/>
  <c r="M441" i="15"/>
  <c r="H441" i="15"/>
  <c r="BI181" i="15" l="1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W372" i="15"/>
  <c r="R372" i="15"/>
  <c r="M372" i="15"/>
  <c r="H372" i="15"/>
  <c r="W346" i="15"/>
  <c r="R346" i="15"/>
  <c r="M346" i="15"/>
  <c r="H346" i="15"/>
  <c r="W345" i="15" l="1"/>
  <c r="R345" i="15"/>
  <c r="M345" i="15"/>
  <c r="H345" i="15"/>
  <c r="W371" i="15"/>
  <c r="R371" i="15"/>
  <c r="M371" i="15"/>
  <c r="H371" i="15"/>
  <c r="W344" i="15"/>
  <c r="R344" i="15"/>
  <c r="M344" i="15"/>
  <c r="H344" i="15"/>
  <c r="W370" i="15" l="1"/>
  <c r="R370" i="15"/>
  <c r="M370" i="15"/>
  <c r="H370" i="15"/>
  <c r="W400" i="15"/>
  <c r="R400" i="15"/>
  <c r="M400" i="15"/>
  <c r="H400" i="15"/>
  <c r="W300" i="15"/>
  <c r="R300" i="15"/>
  <c r="M300" i="15"/>
  <c r="H300" i="15"/>
  <c r="W324" i="15"/>
  <c r="R324" i="15"/>
  <c r="M324" i="15"/>
  <c r="H324" i="15"/>
  <c r="W343" i="15"/>
  <c r="R343" i="15"/>
  <c r="M343" i="15"/>
  <c r="H343" i="15"/>
  <c r="W369" i="15"/>
  <c r="R369" i="15"/>
  <c r="M369" i="15"/>
  <c r="H369" i="15"/>
  <c r="W399" i="15"/>
  <c r="R399" i="15"/>
  <c r="M399" i="15"/>
  <c r="H399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75" i="15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W440" i="15" l="1"/>
  <c r="R440" i="15"/>
  <c r="M440" i="15"/>
  <c r="H440" i="15"/>
  <c r="W439" i="15"/>
  <c r="R439" i="15"/>
  <c r="M439" i="15"/>
  <c r="H439" i="15"/>
  <c r="BI248" i="15" l="1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38" i="15" l="1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30" i="15"/>
  <c r="R430" i="15"/>
  <c r="M430" i="15"/>
  <c r="H430" i="15"/>
  <c r="W429" i="15"/>
  <c r="R429" i="15"/>
  <c r="M429" i="15"/>
  <c r="H429" i="15"/>
  <c r="W428" i="15"/>
  <c r="R428" i="15"/>
  <c r="M428" i="15"/>
  <c r="H428" i="15"/>
  <c r="W427" i="15"/>
  <c r="R427" i="15"/>
  <c r="M427" i="15"/>
  <c r="H427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68" i="15"/>
  <c r="R368" i="15"/>
  <c r="M368" i="15"/>
  <c r="H368" i="15"/>
  <c r="W367" i="15"/>
  <c r="R367" i="15"/>
  <c r="M367" i="15"/>
  <c r="H367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2" i="15"/>
  <c r="R342" i="15"/>
  <c r="M342" i="15"/>
  <c r="H342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3" i="15"/>
  <c r="R323" i="15"/>
  <c r="M323" i="15"/>
  <c r="H323" i="15"/>
  <c r="W322" i="15"/>
  <c r="R322" i="15"/>
  <c r="M322" i="15"/>
  <c r="H322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299" i="15"/>
  <c r="R299" i="15"/>
  <c r="M299" i="15"/>
  <c r="H299" i="15"/>
  <c r="W298" i="15"/>
  <c r="R298" i="15"/>
  <c r="M298" i="15"/>
  <c r="H298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2" i="15"/>
  <c r="R282" i="15"/>
  <c r="M282" i="15"/>
  <c r="H282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W44" i="15"/>
  <c r="R44" i="15"/>
  <c r="M44" i="15"/>
  <c r="H44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<sst xmlns="http://schemas.openxmlformats.org/spreadsheetml/2006/main" count="14543" uniqueCount="532">
  <si>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</si>
  <si>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</si>
  <si>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</si>
  <si>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</si>
  <si>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</si>
  <si>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</si>
  <si>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</si>
  <si>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</si>
  <si>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</si>
  <si>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</si>
  <si>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</si>
  <si>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</si>
  <si>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</si>
  <si>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</si>
  <si>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</si>
  <si>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</si>
  <si>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</si>
  <si>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</si>
  <si>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</si>
  <si>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</si>
  <si>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</si>
  <si>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</si>
  <si>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</si>
  <si>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</si>
  <si>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</si>
  <si>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</si>
  <si>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</si>
  <si>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</si>
  <si>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</si>
  <si>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</si>
  <si>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</si>
  <si>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</si>
  <si>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</si>
  <si>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</si>
  <si>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</si>
  <si>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</si>
  <si>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</si>
  <si>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</si>
  <si>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</si>
  <si>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</si>
  <si>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</si>
  <si>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</si>
  <si>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</si>
  <si>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</si>
  <si>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</si>
  <si>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</si>
  <si>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</si>
  <si>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</si>
  <si>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</si>
  <si>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</si>
  <si>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</si>
  <si>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</si>
  <si>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</si>
  <si>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</si>
  <si>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</si>
  <si>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</si>
  <si>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</si>
  <si>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</si>
  <si>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</si>
  <si>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</si>
  <si>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</si>
  <si>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</si>
  <si>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</si>
  <si>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</si>
  <si>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</si>
  <si>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</si>
  <si>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</si>
  <si>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</si>
  <si>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</si>
  <si>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</si>
  <si>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</si>
  <si>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</si>
  <si>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</si>
  <si>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</si>
  <si>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</si>
  <si>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</si>
  <si>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</si>
  <si>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</si>
  <si>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</si>
  <si>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</si>
  <si>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</si>
  <si>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</si>
  <si>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</si>
  <si>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</si>
  <si>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</si>
  <si>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</si>
  <si>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</si>
  <si>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</si>
  <si>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</si>
  <si>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</si>
  <si>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</si>
  <si>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</si>
  <si>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</si>
  <si>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</si>
  <si>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</si>
  <si>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</si>
  <si>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</si>
  <si>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</si>
  <si>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</si>
  <si>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</si>
  <si>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</si>
  <si>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</si>
  <si>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</si>
  <si>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</si>
  <si>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</si>
  <si>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</si>
  <si>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</si>
  <si>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</si>
  <si>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</si>
  <si>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</si>
  <si>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</si>
  <si>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</si>
  <si>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</si>
  <si>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</si>
  <si>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</si>
  <si>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</si>
  <si>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</si>
  <si>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</si>
  <si>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</si>
  <si>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</si>
  <si>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</si>
  <si>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</si>
  <si>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</si>
  <si>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</si>
  <si>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</si>
  <si>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</si>
  <si>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</si>
  <si>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</si>
  <si>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</si>
  <si>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</si>
  <si>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</si>
  <si>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</si>
  <si>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</si>
  <si>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</si>
  <si>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</si>
  <si>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</si>
  <si>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</si>
  <si>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</si>
  <si>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</si>
  <si>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</si>
  <si>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</si>
  <si>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</si>
  <si>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</si>
  <si>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</si>
  <si>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</si>
  <si>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</si>
  <si>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</si>
  <si>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</si>
  <si>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</si>
  <si>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</si>
  <si>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</si>
  <si>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</si>
  <si>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</si>
  <si>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</si>
  <si>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</si>
  <si>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</si>
  <si>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</si>
  <si>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</si>
  <si>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</si>
  <si>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</si>
  <si>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</si>
  <si>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</si>
  <si>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</si>
  <si>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</si>
  <si>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</si>
  <si>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</si>
  <si>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</si>
  <si>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</si>
  <si>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</si>
  <si>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</si>
  <si>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</si>
  <si>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</si>
  <si>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</si>
  <si>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</si>
  <si>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</si>
  <si>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</si>
  <si>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</si>
  <si>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</si>
  <si>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</si>
  <si>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</si>
  <si>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</si>
  <si>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</si>
  <si>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</si>
  <si>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</si>
  <si>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</si>
  <si>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</si>
  <si>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</si>
  <si>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</si>
  <si>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</si>
  <si>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</si>
  <si>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</si>
  <si>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</si>
  <si>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</si>
  <si>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</si>
  <si>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</si>
  <si>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</si>
  <si>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</si>
  <si>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</si>
  <si>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</si>
  <si>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</si>
  <si>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</si>
  <si>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</si>
  <si>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</si>
  <si>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</si>
  <si>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</si>
  <si>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</si>
  <si>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</si>
  <si>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</si>
  <si>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</si>
  <si>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</si>
  <si>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</si>
  <si>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</si>
  <si>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</si>
  <si>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</si>
  <si>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</si>
  <si>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</si>
  <si>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</si>
  <si>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</si>
  <si>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</si>
  <si>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</si>
  <si>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</si>
  <si>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</si>
  <si>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</si>
  <si>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</si>
  <si>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</si>
  <si>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</si>
  <si>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</si>
  <si>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</si>
  <si>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</si>
  <si>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</si>
  <si>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</si>
  <si>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</si>
  <si>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</si>
  <si>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</si>
  <si>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</si>
  <si>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</si>
  <si>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</si>
  <si>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</si>
  <si>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</si>
  <si>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</si>
  <si>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</si>
  <si>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</si>
  <si>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</si>
  <si>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</si>
  <si>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</si>
  <si>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</si>
  <si>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</si>
  <si>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</si>
  <si>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</si>
  <si>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</si>
  <si>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</si>
  <si>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</si>
  <si>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</si>
  <si>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</si>
  <si>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</si>
  <si>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</si>
  <si>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</si>
  <si>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</si>
  <si>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</si>
  <si>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</si>
  <si>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</si>
  <si>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</si>
  <si>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</si>
  <si>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</si>
  <si>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</si>
  <si>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</si>
  <si>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</si>
  <si>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</si>
  <si>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</si>
  <si>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</si>
  <si>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</si>
  <si>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</si>
  <si>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</si>
  <si>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</si>
  <si>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</si>
  <si>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</si>
  <si>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</si>
  <si>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</si>
  <si>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</si>
  <si>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</si>
  <si>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</si>
  <si>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</si>
  <si>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</si>
  <si>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</si>
  <si>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</si>
  <si>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</si>
  <si>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</si>
  <si>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</si>
  <si>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</si>
  <si>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</si>
  <si>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</si>
  <si>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</si>
  <si>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</si>
  <si>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</si>
  <si>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</si>
  <si>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</si>
  <si>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</si>
  <si>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</si>
  <si>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</si>
  <si>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</si>
  <si>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</si>
  <si>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</si>
  <si>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</si>
  <si>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</si>
  <si>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</si>
  <si>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</si>
  <si>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</si>
  <si>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</si>
  <si>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</si>
  <si>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</si>
  <si>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</si>
  <si>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</si>
  <si>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</si>
  <si>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</si>
  <si>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</si>
  <si>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</si>
  <si>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</si>
  <si>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</si>
  <si>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</si>
  <si>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</si>
  <si>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</si>
  <si>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</si>
  <si>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</si>
  <si>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</si>
  <si>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</si>
  <si>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</si>
  <si>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</si>
  <si>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</si>
  <si>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</si>
  <si>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</si>
  <si>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</si>
  <si>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</si>
  <si>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</si>
  <si>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</si>
  <si>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</si>
  <si>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</si>
  <si>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</si>
  <si>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</si>
  <si>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</si>
  <si>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</si>
  <si>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</si>
  <si>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</si>
  <si>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</si>
  <si>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</si>
  <si>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</si>
  <si>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</si>
  <si>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</si>
  <si>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</si>
  <si>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</si>
  <si>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</si>
  <si>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</si>
  <si>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</si>
  <si>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</si>
  <si>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</si>
  <si>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</si>
  <si>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</si>
  <si>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</si>
  <si>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</si>
  <si>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</si>
  <si>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</si>
  <si>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</si>
  <si>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</si>
  <si>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</si>
  <si>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</si>
  <si>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</si>
  <si>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</si>
  <si>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</si>
  <si>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</si>
  <si>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</si>
  <si>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</si>
  <si>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</si>
  <si>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</si>
  <si>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</si>
  <si>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</si>
  <si>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</si>
  <si>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</si>
  <si>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</si>
  <si>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</si>
  <si>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</si>
  <si>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</si>
  <si>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</si>
  <si>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</si>
  <si>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</si>
  <si>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</si>
  <si>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</si>
  <si>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</si>
  <si>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</si>
  <si>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</si>
  <si>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</si>
  <si>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</si>
  <si>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</si>
  <si>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</si>
  <si>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</si>
  <si>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</si>
  <si>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</si>
  <si>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</si>
  <si>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</si>
  <si>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</si>
  <si>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</si>
  <si>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</si>
  <si>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</si>
  <si>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</si>
  <si>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</si>
  <si>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</si>
  <si>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</si>
  <si>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</si>
  <si>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</si>
  <si>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</si>
  <si>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</si>
  <si>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</si>
  <si>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</si>
  <si>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</si>
  <si>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</si>
  <si>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</si>
  <si>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</si>
  <si>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</si>
  <si>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</si>
  <si>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</si>
  <si>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</si>
  <si>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</si>
  <si>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</si>
  <si>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</si>
  <si>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</si>
  <si>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</si>
  <si>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</si>
  <si>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</si>
  <si>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</si>
  <si>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</si>
  <si>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</si>
  <si>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</si>
  <si>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</si>
  <si>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</si>
  <si>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</si>
  <si>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</si>
  <si>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</si>
  <si>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</si>
  <si>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</si>
  <si>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</si>
  <si>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</si>
  <si>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</si>
  <si>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</si>
  <si>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</si>
  <si>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</si>
  <si>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</si>
  <si>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</si>
  <si>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</si>
  <si>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</si>
  <si>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</si>
  <si>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</si>
  <si>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</si>
  <si>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</si>
  <si>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</si>
  <si>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</si>
  <si>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</si>
  <si>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</si>
  <si>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</si>
  <si>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</si>
  <si>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</si>
  <si>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</si>
  <si>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</si>
  <si>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</si>
  <si>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</si>
  <si>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</si>
  <si>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</si>
  <si>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</si>
  <si>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</si>
  <si>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</si>
  <si>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</si>
  <si>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</si>
  <si>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</si>
  <si>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</si>
  <si>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</si>
  <si>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</si>
  <si>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</si>
  <si>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</si>
  <si>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</si>
  <si>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</si>
  <si>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</si>
  <si>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</si>
  <si>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</si>
  <si>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</si>
  <si>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</si>
  <si>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</si>
  <si>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</si>
  <si>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</si>
  <si>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</si>
  <si>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</si>
  <si>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</si>
  <si>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</si>
  <si>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</si>
  <si>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</si>
  <si>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</si>
  <si>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</si>
  <si>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</si>
  <si>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</si>
  <si>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</si>
  <si>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</si>
  <si>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</si>
  <si>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</si>
  <si>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</si>
  <si>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</si>
  <si>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</si>
  <si>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</si>
  <si>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</si>
  <si>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</si>
  <si>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</si>
  <si>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</si>
  <si>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</si>
  <si>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</si>
  <si>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</si>
  <si>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</si>
  <si>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</si>
  <si>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</si>
  <si>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</si>
  <si>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</si>
  <si>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</si>
  <si>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</si>
  <si>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</si>
  <si>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</si>
  <si>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</si>
  <si>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</si>
  <si>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</si>
  <si>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</si>
  <si>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</si>
  <si>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</si>
  <si>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</si>
  <si>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</si>
  <si>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</si>
  <si>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C740+</t>
  </si>
  <si>
    <t>sim is 0.3 C high? on avg</t>
  </si>
  <si>
    <t>sim is 0.2C low on avg</t>
  </si>
  <si>
    <t>sim is 0.7 high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</si>
</sst>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0" fontId="0" fillId="13" borderId="0" xfId="0" applyFill="1"/>
    <xf numFmtId="166" fontId="0" fillId="13" borderId="0" xfId="0" applyNumberFormat="1" applyFill="1"/>
    <xf numFmtId="2" fontId="0" fillId="13" borderId="0" xfId="0" applyNumberFormat="1" applyFill="1"/>
    <xf numFmtId="164" fontId="0" fillId="13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54" t="s">
        <v>32</v>
      </c>
      <c r="Z3" s="154"/>
      <c r="AA3" s="159" t="s">
        <v>33</v>
      </c>
      <c r="AB3" s="159"/>
      <c r="AC3" s="162" t="s">
        <v>16</v>
      </c>
      <c r="AD3" s="162"/>
      <c r="AE3" s="157" t="s">
        <v>34</v>
      </c>
      <c r="AF3" s="157"/>
      <c r="AG3" s="154" t="s">
        <v>14</v>
      </c>
      <c r="AH3" s="154"/>
      <c r="AI3" s="155" t="s">
        <v>33</v>
      </c>
      <c r="AJ3" s="155"/>
      <c r="AK3" s="156" t="s">
        <v>16</v>
      </c>
      <c r="AL3" s="156"/>
      <c r="AM3" s="157" t="s">
        <v>34</v>
      </c>
      <c r="AN3" s="157"/>
      <c r="AP3" s="21" t="s">
        <v>19</v>
      </c>
      <c r="AQ3" s="154" t="s">
        <v>14</v>
      </c>
      <c r="AR3" s="154"/>
      <c r="AS3" s="159" t="s">
        <v>33</v>
      </c>
      <c r="AT3" s="159"/>
      <c r="AU3" s="156" t="s">
        <v>16</v>
      </c>
      <c r="AV3" s="156"/>
      <c r="AW3" s="157" t="s">
        <v>34</v>
      </c>
      <c r="AX3" s="157"/>
      <c r="AY3" s="154" t="s">
        <v>14</v>
      </c>
      <c r="AZ3" s="154"/>
      <c r="BA3" s="155" t="s">
        <v>33</v>
      </c>
      <c r="BB3" s="155"/>
      <c r="BC3" s="156" t="s">
        <v>16</v>
      </c>
      <c r="BD3" s="156"/>
      <c r="BE3" s="157" t="s">
        <v>34</v>
      </c>
      <c r="BF3" s="157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41"/>
  <sheetViews>
    <sheetView tabSelected="1" workbookViewId="0">
      <pane ySplit="3" topLeftCell="A292" activePane="bottomLeft" state="frozen"/>
      <selection pane="bottomLeft" activeCell="F302" sqref="F302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MIN(BI6:BI454)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x14ac:dyDescent="0.3">
      <c r="A43" s="1"/>
      <c r="D43" s="113"/>
      <c r="E43" s="113"/>
      <c r="F43" s="114"/>
      <c r="G43" s="7"/>
      <c r="H43" s="7"/>
      <c r="I43" s="7"/>
      <c r="J43" s="7"/>
      <c r="K43" s="7"/>
      <c r="L43" s="58"/>
      <c r="M43" s="7"/>
      <c r="N43" s="7"/>
      <c r="O43" s="7"/>
      <c r="P43" s="7"/>
      <c r="Q43" s="7"/>
      <c r="R43" s="7"/>
      <c r="S43" s="7"/>
      <c r="T43" s="7"/>
      <c r="U43" s="7"/>
      <c r="AA43" s="24"/>
      <c r="AB43" s="24"/>
      <c r="AC43" s="24"/>
      <c r="AD43" s="24"/>
      <c r="AE43" s="24"/>
      <c r="AF43" s="24"/>
      <c r="AG43" s="24"/>
      <c r="AH43" s="24"/>
      <c r="AI43" s="2"/>
      <c r="AJ43" s="2"/>
      <c r="AK43" s="2"/>
      <c r="AL43" s="2"/>
      <c r="AM43" s="2"/>
      <c r="AN43" s="2"/>
      <c r="AO43" s="2"/>
      <c r="AP43" s="2"/>
      <c r="AR43" s="33"/>
      <c r="AS43" s="24"/>
      <c r="AT43" s="24"/>
      <c r="AU43" s="24"/>
      <c r="AV43" s="24"/>
      <c r="AW43" s="24"/>
      <c r="AX43" s="24"/>
      <c r="AY43" s="24"/>
      <c r="AZ43" s="24"/>
      <c r="BA43" s="2"/>
      <c r="BB43" s="2"/>
      <c r="BC43" s="2"/>
      <c r="BD43" s="2"/>
      <c r="BE43" s="2"/>
      <c r="BF43" s="2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 t="s">
        <v>55</v>
      </c>
      <c r="B44">
        <v>23773363</v>
      </c>
      <c r="C44" t="s">
        <v>56</v>
      </c>
      <c r="D44" t="s">
        <v>57</v>
      </c>
      <c r="G44" s="5">
        <v>-9.5</v>
      </c>
      <c r="H44" s="5" t="str">
        <f t="shared" ref="H44:H56" si="34">IF(G44&gt;0.8,"VG",IF(G44&gt;0.7,"G",IF(G44&gt;0.45,"S","NS")))</f>
        <v>NS</v>
      </c>
      <c r="L44" s="8">
        <v>-0.58399999999999996</v>
      </c>
      <c r="M44" s="15" t="str">
        <f t="shared" ref="M44:M56" si="35">IF(ABS(L44)&lt;5%,"VG",IF(ABS(L44)&lt;10%,"G",IF(ABS(L44)&lt;15%,"S","NS")))</f>
        <v>NS</v>
      </c>
      <c r="Q44" s="6">
        <v>1.0109999999999999</v>
      </c>
      <c r="R44" s="6" t="str">
        <f t="shared" ref="R44:R56" si="36">IF(Q44&lt;=0.5,"VG",IF(Q44&lt;=0.6,"G",IF(Q44&lt;=0.7,"S","NS")))</f>
        <v>NS</v>
      </c>
      <c r="V44" s="7">
        <v>0.42399999999999999</v>
      </c>
      <c r="W44" s="7" t="str">
        <f t="shared" ref="W44:W56" si="37">IF(V44&gt;0.85,"VG",IF(V44&gt;0.75,"G",IF(V44&gt;0.6,"S","NS")))</f>
        <v>NS</v>
      </c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x14ac:dyDescent="0.3">
      <c r="A45" s="1"/>
      <c r="M45" s="15"/>
      <c r="AA45" s="22"/>
      <c r="AB45" s="22"/>
      <c r="AC45" s="31"/>
      <c r="AD45" s="31"/>
      <c r="AE45" s="32"/>
      <c r="AF45" s="32"/>
      <c r="AG45" s="24"/>
      <c r="AH45" s="24"/>
      <c r="AI45" s="25"/>
      <c r="AJ45" s="25"/>
      <c r="AK45" s="29"/>
      <c r="AL45" s="29"/>
      <c r="AM45" s="30"/>
      <c r="AN45" s="30"/>
      <c r="AO45" s="2"/>
      <c r="AP45" s="2"/>
      <c r="AR45" s="33"/>
      <c r="AS45" s="22"/>
      <c r="AT45" s="22"/>
      <c r="AU45" s="31"/>
      <c r="AV45" s="31"/>
      <c r="AW45" s="32"/>
      <c r="AX45" s="32"/>
      <c r="AY45" s="24"/>
      <c r="AZ45" s="24"/>
      <c r="BA45" s="25"/>
      <c r="BB45" s="25"/>
      <c r="BC45" s="29"/>
      <c r="BD45" s="29"/>
      <c r="BE45" s="30"/>
      <c r="BF45" s="30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s="42" customFormat="1" ht="28.8" x14ac:dyDescent="0.3">
      <c r="A46" s="41">
        <v>14158790</v>
      </c>
      <c r="B46" s="42">
        <v>23773393</v>
      </c>
      <c r="C46" s="43" t="s">
        <v>323</v>
      </c>
      <c r="D46" s="42" t="s">
        <v>75</v>
      </c>
      <c r="F46" s="118"/>
      <c r="G46" s="44">
        <v>0.69399999999999995</v>
      </c>
      <c r="H46" s="44" t="str">
        <f t="shared" si="34"/>
        <v>S</v>
      </c>
      <c r="I46" s="44" t="str">
        <f t="shared" ref="I46:I56" si="38">AJ46</f>
        <v>S</v>
      </c>
      <c r="J46" s="44" t="str">
        <f t="shared" ref="J46:J56" si="39">BB46</f>
        <v>G</v>
      </c>
      <c r="K46" s="44" t="str">
        <f t="shared" ref="K46:K56" si="40">BT46</f>
        <v>G</v>
      </c>
      <c r="L46" s="45">
        <v>2E-3</v>
      </c>
      <c r="M46" s="44" t="str">
        <f t="shared" si="35"/>
        <v>VG</v>
      </c>
      <c r="N46" s="44" t="str">
        <f t="shared" ref="N46:N56" si="41">AO46</f>
        <v>G</v>
      </c>
      <c r="O46" s="44" t="str">
        <f t="shared" ref="O46:O56" si="42">BD46</f>
        <v>G</v>
      </c>
      <c r="P46" s="44" t="str">
        <f t="shared" ref="P46:P56" si="43">BY46</f>
        <v>G</v>
      </c>
      <c r="Q46" s="44">
        <v>0.55200000000000005</v>
      </c>
      <c r="R46" s="44" t="str">
        <f t="shared" si="36"/>
        <v>G</v>
      </c>
      <c r="S46" s="44" t="str">
        <f t="shared" ref="S46:S56" si="44">AN46</f>
        <v>G</v>
      </c>
      <c r="T46" s="44" t="str">
        <f t="shared" ref="T46:T56" si="45">BF46</f>
        <v>VG</v>
      </c>
      <c r="U46" s="44" t="str">
        <f t="shared" ref="U46:U56" si="46">BX46</f>
        <v>VG</v>
      </c>
      <c r="V46" s="44">
        <v>0.71799999999999997</v>
      </c>
      <c r="W46" s="44" t="str">
        <f t="shared" si="37"/>
        <v>S</v>
      </c>
      <c r="X46" s="44" t="str">
        <f t="shared" ref="X46:X56" si="47">AP46</f>
        <v>S</v>
      </c>
      <c r="Y46" s="44" t="str">
        <f t="shared" ref="Y46:Y56" si="48">BH46</f>
        <v>G</v>
      </c>
      <c r="Z46" s="44" t="str">
        <f t="shared" ref="Z46:Z56" si="49">BZ46</f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ref="BI46:BI56" si="50">IF(BJ46=AR46,1,0)</f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42" customFormat="1" ht="28.8" x14ac:dyDescent="0.3">
      <c r="A47" s="41">
        <v>14158790</v>
      </c>
      <c r="B47" s="42">
        <v>23773393</v>
      </c>
      <c r="C47" s="43" t="s">
        <v>323</v>
      </c>
      <c r="D47" s="42" t="s">
        <v>147</v>
      </c>
      <c r="F47" s="96"/>
      <c r="G47" s="44">
        <v>0.7</v>
      </c>
      <c r="H47" s="44" t="str">
        <f t="shared" si="34"/>
        <v>S</v>
      </c>
      <c r="I47" s="44" t="str">
        <f t="shared" si="38"/>
        <v>S</v>
      </c>
      <c r="J47" s="44" t="str">
        <f t="shared" si="39"/>
        <v>G</v>
      </c>
      <c r="K47" s="44" t="str">
        <f t="shared" si="40"/>
        <v>G</v>
      </c>
      <c r="L47" s="45">
        <v>-7.0000000000000001E-3</v>
      </c>
      <c r="M47" s="44" t="str">
        <f t="shared" si="35"/>
        <v>VG</v>
      </c>
      <c r="N47" s="44" t="str">
        <f t="shared" si="41"/>
        <v>G</v>
      </c>
      <c r="O47" s="44" t="str">
        <f t="shared" si="42"/>
        <v>G</v>
      </c>
      <c r="P47" s="44" t="str">
        <f t="shared" si="43"/>
        <v>G</v>
      </c>
      <c r="Q47" s="44">
        <v>0.55000000000000004</v>
      </c>
      <c r="R47" s="44" t="str">
        <f t="shared" si="36"/>
        <v>G</v>
      </c>
      <c r="S47" s="44" t="str">
        <f t="shared" si="44"/>
        <v>G</v>
      </c>
      <c r="T47" s="44" t="str">
        <f t="shared" si="45"/>
        <v>VG</v>
      </c>
      <c r="U47" s="44" t="str">
        <f t="shared" si="46"/>
        <v>VG</v>
      </c>
      <c r="V47" s="44">
        <v>0.73</v>
      </c>
      <c r="W47" s="44" t="str">
        <f t="shared" si="37"/>
        <v>S</v>
      </c>
      <c r="X47" s="44" t="str">
        <f t="shared" si="47"/>
        <v>S</v>
      </c>
      <c r="Y47" s="44" t="str">
        <f t="shared" si="48"/>
        <v>G</v>
      </c>
      <c r="Z47" s="44" t="str">
        <f t="shared" si="49"/>
        <v>G</v>
      </c>
      <c r="AA47" s="46">
        <v>0.73826421128751596</v>
      </c>
      <c r="AB47" s="46">
        <v>0.68764690136602502</v>
      </c>
      <c r="AC47" s="46">
        <v>7.6075962877986996</v>
      </c>
      <c r="AD47" s="46">
        <v>3.4185755354494298</v>
      </c>
      <c r="AE47" s="46">
        <v>0.51160120085129301</v>
      </c>
      <c r="AF47" s="46">
        <v>0.55888558635374996</v>
      </c>
      <c r="AG47" s="46">
        <v>0.80425822209953401</v>
      </c>
      <c r="AH47" s="46">
        <v>0.71702551703780304</v>
      </c>
      <c r="AI47" s="47" t="s">
        <v>41</v>
      </c>
      <c r="AJ47" s="47" t="s">
        <v>42</v>
      </c>
      <c r="AK47" s="47" t="s">
        <v>41</v>
      </c>
      <c r="AL47" s="47" t="s">
        <v>43</v>
      </c>
      <c r="AM47" s="47" t="s">
        <v>41</v>
      </c>
      <c r="AN47" s="47" t="s">
        <v>41</v>
      </c>
      <c r="AO47" s="47" t="s">
        <v>41</v>
      </c>
      <c r="AP47" s="47" t="s">
        <v>42</v>
      </c>
      <c r="AR47" s="48" t="s">
        <v>44</v>
      </c>
      <c r="AS47" s="46">
        <v>0.73520929581453698</v>
      </c>
      <c r="AT47" s="46">
        <v>0.75118898337791196</v>
      </c>
      <c r="AU47" s="46">
        <v>8.0861336842206004</v>
      </c>
      <c r="AV47" s="46">
        <v>7.9465833675547897</v>
      </c>
      <c r="AW47" s="46">
        <v>0.51457818082917495</v>
      </c>
      <c r="AX47" s="46">
        <v>0.49880959956890197</v>
      </c>
      <c r="AY47" s="46">
        <v>0.80222190842627705</v>
      </c>
      <c r="AZ47" s="46">
        <v>0.81279403757242896</v>
      </c>
      <c r="BA47" s="47" t="s">
        <v>41</v>
      </c>
      <c r="BB47" s="47" t="s">
        <v>41</v>
      </c>
      <c r="BC47" s="47" t="s">
        <v>41</v>
      </c>
      <c r="BD47" s="47" t="s">
        <v>41</v>
      </c>
      <c r="BE47" s="47" t="s">
        <v>41</v>
      </c>
      <c r="BF47" s="47" t="s">
        <v>43</v>
      </c>
      <c r="BG47" s="47" t="s">
        <v>41</v>
      </c>
      <c r="BH47" s="47" t="s">
        <v>41</v>
      </c>
      <c r="BI47" s="42">
        <f t="shared" si="50"/>
        <v>1</v>
      </c>
      <c r="BJ47" s="42" t="s">
        <v>44</v>
      </c>
      <c r="BK47" s="46">
        <v>0.73593302929872295</v>
      </c>
      <c r="BL47" s="46">
        <v>0.75000401917089399</v>
      </c>
      <c r="BM47" s="46">
        <v>9.9614971936286505</v>
      </c>
      <c r="BN47" s="46">
        <v>9.4196893225000498</v>
      </c>
      <c r="BO47" s="46">
        <v>0.51387446978934104</v>
      </c>
      <c r="BP47" s="46">
        <v>0.49999598081295199</v>
      </c>
      <c r="BQ47" s="46">
        <v>0.80755704914537996</v>
      </c>
      <c r="BR47" s="46">
        <v>0.81135155731168696</v>
      </c>
      <c r="BS47" s="42" t="s">
        <v>41</v>
      </c>
      <c r="BT47" s="42" t="s">
        <v>41</v>
      </c>
      <c r="BU47" s="42" t="s">
        <v>41</v>
      </c>
      <c r="BV47" s="42" t="s">
        <v>41</v>
      </c>
      <c r="BW47" s="42" t="s">
        <v>41</v>
      </c>
      <c r="BX47" s="42" t="s">
        <v>43</v>
      </c>
      <c r="BY47" s="42" t="s">
        <v>41</v>
      </c>
      <c r="BZ47" s="42" t="s">
        <v>41</v>
      </c>
    </row>
    <row r="48" spans="1:78" s="120" customFormat="1" ht="28.8" x14ac:dyDescent="0.3">
      <c r="A48" s="119">
        <v>14158790</v>
      </c>
      <c r="B48" s="120">
        <v>23773393</v>
      </c>
      <c r="C48" s="121" t="s">
        <v>323</v>
      </c>
      <c r="D48" s="120" t="s">
        <v>155</v>
      </c>
      <c r="F48" s="122"/>
      <c r="G48" s="123">
        <v>0.64</v>
      </c>
      <c r="H48" s="123" t="str">
        <f t="shared" si="34"/>
        <v>S</v>
      </c>
      <c r="I48" s="123" t="str">
        <f t="shared" si="38"/>
        <v>S</v>
      </c>
      <c r="J48" s="123" t="str">
        <f t="shared" si="39"/>
        <v>G</v>
      </c>
      <c r="K48" s="123" t="str">
        <f t="shared" si="40"/>
        <v>G</v>
      </c>
      <c r="L48" s="124">
        <v>-0.16089999999999999</v>
      </c>
      <c r="M48" s="123" t="str">
        <f t="shared" si="35"/>
        <v>NS</v>
      </c>
      <c r="N48" s="123" t="str">
        <f t="shared" si="41"/>
        <v>G</v>
      </c>
      <c r="O48" s="123" t="str">
        <f t="shared" si="42"/>
        <v>G</v>
      </c>
      <c r="P48" s="123" t="str">
        <f t="shared" si="43"/>
        <v>G</v>
      </c>
      <c r="Q48" s="123">
        <v>0.59</v>
      </c>
      <c r="R48" s="123" t="str">
        <f t="shared" si="36"/>
        <v>G</v>
      </c>
      <c r="S48" s="123" t="str">
        <f t="shared" si="44"/>
        <v>G</v>
      </c>
      <c r="T48" s="123" t="str">
        <f t="shared" si="45"/>
        <v>VG</v>
      </c>
      <c r="U48" s="123" t="str">
        <f t="shared" si="46"/>
        <v>VG</v>
      </c>
      <c r="V48" s="123">
        <v>0.69</v>
      </c>
      <c r="W48" s="123" t="str">
        <f t="shared" si="37"/>
        <v>S</v>
      </c>
      <c r="X48" s="123" t="str">
        <f t="shared" si="47"/>
        <v>S</v>
      </c>
      <c r="Y48" s="123" t="str">
        <f t="shared" si="48"/>
        <v>G</v>
      </c>
      <c r="Z48" s="123" t="str">
        <f t="shared" si="49"/>
        <v>G</v>
      </c>
      <c r="AA48" s="125">
        <v>0.73826421128751596</v>
      </c>
      <c r="AB48" s="125">
        <v>0.68764690136602502</v>
      </c>
      <c r="AC48" s="125">
        <v>7.6075962877986996</v>
      </c>
      <c r="AD48" s="125">
        <v>3.4185755354494298</v>
      </c>
      <c r="AE48" s="125">
        <v>0.51160120085129301</v>
      </c>
      <c r="AF48" s="125">
        <v>0.55888558635374996</v>
      </c>
      <c r="AG48" s="125">
        <v>0.80425822209953401</v>
      </c>
      <c r="AH48" s="125">
        <v>0.71702551703780304</v>
      </c>
      <c r="AI48" s="126" t="s">
        <v>41</v>
      </c>
      <c r="AJ48" s="126" t="s">
        <v>42</v>
      </c>
      <c r="AK48" s="126" t="s">
        <v>41</v>
      </c>
      <c r="AL48" s="126" t="s">
        <v>43</v>
      </c>
      <c r="AM48" s="126" t="s">
        <v>41</v>
      </c>
      <c r="AN48" s="126" t="s">
        <v>41</v>
      </c>
      <c r="AO48" s="126" t="s">
        <v>41</v>
      </c>
      <c r="AP48" s="126" t="s">
        <v>42</v>
      </c>
      <c r="AR48" s="127" t="s">
        <v>44</v>
      </c>
      <c r="AS48" s="125">
        <v>0.73520929581453698</v>
      </c>
      <c r="AT48" s="125">
        <v>0.75118898337791196</v>
      </c>
      <c r="AU48" s="125">
        <v>8.0861336842206004</v>
      </c>
      <c r="AV48" s="125">
        <v>7.9465833675547897</v>
      </c>
      <c r="AW48" s="125">
        <v>0.51457818082917495</v>
      </c>
      <c r="AX48" s="125">
        <v>0.49880959956890197</v>
      </c>
      <c r="AY48" s="125">
        <v>0.80222190842627705</v>
      </c>
      <c r="AZ48" s="125">
        <v>0.81279403757242896</v>
      </c>
      <c r="BA48" s="126" t="s">
        <v>41</v>
      </c>
      <c r="BB48" s="126" t="s">
        <v>41</v>
      </c>
      <c r="BC48" s="126" t="s">
        <v>41</v>
      </c>
      <c r="BD48" s="126" t="s">
        <v>41</v>
      </c>
      <c r="BE48" s="126" t="s">
        <v>41</v>
      </c>
      <c r="BF48" s="126" t="s">
        <v>43</v>
      </c>
      <c r="BG48" s="126" t="s">
        <v>41</v>
      </c>
      <c r="BH48" s="126" t="s">
        <v>41</v>
      </c>
      <c r="BI48" s="120">
        <f t="shared" si="50"/>
        <v>1</v>
      </c>
      <c r="BJ48" s="120" t="s">
        <v>44</v>
      </c>
      <c r="BK48" s="125">
        <v>0.73593302929872295</v>
      </c>
      <c r="BL48" s="125">
        <v>0.75000401917089399</v>
      </c>
      <c r="BM48" s="125">
        <v>9.9614971936286505</v>
      </c>
      <c r="BN48" s="125">
        <v>9.4196893225000498</v>
      </c>
      <c r="BO48" s="125">
        <v>0.51387446978934104</v>
      </c>
      <c r="BP48" s="125">
        <v>0.49999598081295199</v>
      </c>
      <c r="BQ48" s="125">
        <v>0.80755704914537996</v>
      </c>
      <c r="BR48" s="125">
        <v>0.81135155731168696</v>
      </c>
      <c r="BS48" s="120" t="s">
        <v>41</v>
      </c>
      <c r="BT48" s="120" t="s">
        <v>41</v>
      </c>
      <c r="BU48" s="120" t="s">
        <v>41</v>
      </c>
      <c r="BV48" s="120" t="s">
        <v>41</v>
      </c>
      <c r="BW48" s="120" t="s">
        <v>41</v>
      </c>
      <c r="BX48" s="120" t="s">
        <v>43</v>
      </c>
      <c r="BY48" s="120" t="s">
        <v>41</v>
      </c>
      <c r="BZ48" s="120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185</v>
      </c>
      <c r="E49" s="42" t="s">
        <v>324</v>
      </c>
      <c r="F49" s="96"/>
      <c r="G49" s="44">
        <v>0.77</v>
      </c>
      <c r="H49" s="44" t="str">
        <f t="shared" si="34"/>
        <v>G</v>
      </c>
      <c r="I49" s="44" t="str">
        <f t="shared" si="38"/>
        <v>S</v>
      </c>
      <c r="J49" s="44" t="str">
        <f t="shared" si="39"/>
        <v>G</v>
      </c>
      <c r="K49" s="44" t="str">
        <f t="shared" si="40"/>
        <v>G</v>
      </c>
      <c r="L49" s="45">
        <v>-1.23E-2</v>
      </c>
      <c r="M49" s="44" t="str">
        <f t="shared" si="35"/>
        <v>VG</v>
      </c>
      <c r="N49" s="44" t="str">
        <f t="shared" si="41"/>
        <v>G</v>
      </c>
      <c r="O49" s="44" t="str">
        <f t="shared" si="42"/>
        <v>G</v>
      </c>
      <c r="P49" s="44" t="str">
        <f t="shared" si="43"/>
        <v>G</v>
      </c>
      <c r="Q49" s="44">
        <v>0.48</v>
      </c>
      <c r="R49" s="44" t="str">
        <f t="shared" si="36"/>
        <v>VG</v>
      </c>
      <c r="S49" s="44" t="str">
        <f t="shared" si="44"/>
        <v>G</v>
      </c>
      <c r="T49" s="44" t="str">
        <f t="shared" si="45"/>
        <v>VG</v>
      </c>
      <c r="U49" s="44" t="str">
        <f t="shared" si="46"/>
        <v>VG</v>
      </c>
      <c r="V49" s="44">
        <v>0.77900000000000003</v>
      </c>
      <c r="W49" s="44" t="str">
        <f t="shared" si="37"/>
        <v>G</v>
      </c>
      <c r="X49" s="44" t="str">
        <f t="shared" si="47"/>
        <v>S</v>
      </c>
      <c r="Y49" s="44" t="str">
        <f t="shared" si="48"/>
        <v>G</v>
      </c>
      <c r="Z49" s="44" t="str">
        <f t="shared" si="49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50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207</v>
      </c>
      <c r="F50" s="96"/>
      <c r="G50" s="44">
        <v>0.628</v>
      </c>
      <c r="H50" s="44" t="str">
        <f t="shared" si="34"/>
        <v>S</v>
      </c>
      <c r="I50" s="44" t="str">
        <f t="shared" si="38"/>
        <v>S</v>
      </c>
      <c r="J50" s="44" t="str">
        <f t="shared" si="39"/>
        <v>G</v>
      </c>
      <c r="K50" s="44" t="str">
        <f t="shared" si="40"/>
        <v>G</v>
      </c>
      <c r="L50" s="45">
        <v>-9.8799999999999999E-2</v>
      </c>
      <c r="M50" s="44" t="str">
        <f t="shared" si="35"/>
        <v>G</v>
      </c>
      <c r="N50" s="44" t="str">
        <f t="shared" si="41"/>
        <v>G</v>
      </c>
      <c r="O50" s="44" t="str">
        <f t="shared" si="42"/>
        <v>G</v>
      </c>
      <c r="P50" s="44" t="str">
        <f t="shared" si="43"/>
        <v>G</v>
      </c>
      <c r="Q50" s="44">
        <v>0.60499999999999998</v>
      </c>
      <c r="R50" s="44" t="str">
        <f t="shared" si="36"/>
        <v>S</v>
      </c>
      <c r="S50" s="44" t="str">
        <f t="shared" si="44"/>
        <v>G</v>
      </c>
      <c r="T50" s="44" t="str">
        <f t="shared" si="45"/>
        <v>VG</v>
      </c>
      <c r="U50" s="44" t="str">
        <f t="shared" si="46"/>
        <v>VG</v>
      </c>
      <c r="V50" s="44">
        <v>0.65500000000000003</v>
      </c>
      <c r="W50" s="44" t="str">
        <f t="shared" si="37"/>
        <v>S</v>
      </c>
      <c r="X50" s="44" t="str">
        <f t="shared" si="47"/>
        <v>S</v>
      </c>
      <c r="Y50" s="44" t="str">
        <f t="shared" si="48"/>
        <v>G</v>
      </c>
      <c r="Z50" s="44" t="str">
        <f t="shared" si="49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50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212</v>
      </c>
      <c r="F51" s="96"/>
      <c r="G51" s="44">
        <v>0.628</v>
      </c>
      <c r="H51" s="44" t="str">
        <f t="shared" si="34"/>
        <v>S</v>
      </c>
      <c r="I51" s="44" t="str">
        <f t="shared" si="38"/>
        <v>S</v>
      </c>
      <c r="J51" s="44" t="str">
        <f t="shared" si="39"/>
        <v>G</v>
      </c>
      <c r="K51" s="44" t="str">
        <f t="shared" si="40"/>
        <v>G</v>
      </c>
      <c r="L51" s="45">
        <v>-9.8799999999999999E-2</v>
      </c>
      <c r="M51" s="44" t="str">
        <f t="shared" si="35"/>
        <v>G</v>
      </c>
      <c r="N51" s="44" t="str">
        <f t="shared" si="41"/>
        <v>G</v>
      </c>
      <c r="O51" s="44" t="str">
        <f t="shared" si="42"/>
        <v>G</v>
      </c>
      <c r="P51" s="44" t="str">
        <f t="shared" si="43"/>
        <v>G</v>
      </c>
      <c r="Q51" s="44">
        <v>0.60499999999999998</v>
      </c>
      <c r="R51" s="44" t="str">
        <f t="shared" si="36"/>
        <v>S</v>
      </c>
      <c r="S51" s="44" t="str">
        <f t="shared" si="44"/>
        <v>G</v>
      </c>
      <c r="T51" s="44" t="str">
        <f t="shared" si="45"/>
        <v>VG</v>
      </c>
      <c r="U51" s="44" t="str">
        <f t="shared" si="46"/>
        <v>VG</v>
      </c>
      <c r="V51" s="44">
        <v>0.65500000000000003</v>
      </c>
      <c r="W51" s="44" t="str">
        <f t="shared" si="37"/>
        <v>S</v>
      </c>
      <c r="X51" s="44" t="str">
        <f t="shared" si="47"/>
        <v>S</v>
      </c>
      <c r="Y51" s="44" t="str">
        <f t="shared" si="48"/>
        <v>G</v>
      </c>
      <c r="Z51" s="44" t="str">
        <f t="shared" si="49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50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325</v>
      </c>
      <c r="E52" s="42" t="s">
        <v>324</v>
      </c>
      <c r="F52" s="96"/>
      <c r="G52" s="44">
        <v>0.77</v>
      </c>
      <c r="H52" s="44" t="str">
        <f t="shared" si="34"/>
        <v>G</v>
      </c>
      <c r="I52" s="44" t="str">
        <f t="shared" si="38"/>
        <v>S</v>
      </c>
      <c r="J52" s="44" t="str">
        <f t="shared" si="39"/>
        <v>G</v>
      </c>
      <c r="K52" s="44" t="str">
        <f t="shared" si="40"/>
        <v>G</v>
      </c>
      <c r="L52" s="45">
        <v>-1.2E-2</v>
      </c>
      <c r="M52" s="44" t="str">
        <f t="shared" si="35"/>
        <v>VG</v>
      </c>
      <c r="N52" s="44" t="str">
        <f t="shared" si="41"/>
        <v>G</v>
      </c>
      <c r="O52" s="44" t="str">
        <f t="shared" si="42"/>
        <v>G</v>
      </c>
      <c r="P52" s="44" t="str">
        <f t="shared" si="43"/>
        <v>G</v>
      </c>
      <c r="Q52" s="44">
        <v>0.48</v>
      </c>
      <c r="R52" s="44" t="str">
        <f t="shared" si="36"/>
        <v>VG</v>
      </c>
      <c r="S52" s="44" t="str">
        <f t="shared" si="44"/>
        <v>G</v>
      </c>
      <c r="T52" s="44" t="str">
        <f t="shared" si="45"/>
        <v>VG</v>
      </c>
      <c r="U52" s="44" t="str">
        <f t="shared" si="46"/>
        <v>VG</v>
      </c>
      <c r="V52" s="44">
        <v>0.78</v>
      </c>
      <c r="W52" s="44" t="str">
        <f t="shared" si="37"/>
        <v>G</v>
      </c>
      <c r="X52" s="44" t="str">
        <f t="shared" si="47"/>
        <v>S</v>
      </c>
      <c r="Y52" s="44" t="str">
        <f t="shared" si="48"/>
        <v>G</v>
      </c>
      <c r="Z52" s="44" t="str">
        <f t="shared" si="49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50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326</v>
      </c>
      <c r="E53" s="43" t="s">
        <v>327</v>
      </c>
      <c r="F53" s="96"/>
      <c r="G53" s="112">
        <v>0.80100000000000005</v>
      </c>
      <c r="H53" s="44" t="str">
        <f t="shared" si="34"/>
        <v>VG</v>
      </c>
      <c r="I53" s="44" t="str">
        <f t="shared" si="38"/>
        <v>S</v>
      </c>
      <c r="J53" s="44" t="str">
        <f t="shared" si="39"/>
        <v>G</v>
      </c>
      <c r="K53" s="44" t="str">
        <f t="shared" si="40"/>
        <v>G</v>
      </c>
      <c r="L53" s="45">
        <v>5.1999999999999998E-3</v>
      </c>
      <c r="M53" s="44" t="str">
        <f t="shared" si="35"/>
        <v>VG</v>
      </c>
      <c r="N53" s="44" t="str">
        <f t="shared" si="41"/>
        <v>G</v>
      </c>
      <c r="O53" s="44" t="str">
        <f t="shared" si="42"/>
        <v>G</v>
      </c>
      <c r="P53" s="44" t="str">
        <f t="shared" si="43"/>
        <v>G</v>
      </c>
      <c r="Q53" s="44">
        <v>0.44500000000000001</v>
      </c>
      <c r="R53" s="44" t="str">
        <f t="shared" si="36"/>
        <v>VG</v>
      </c>
      <c r="S53" s="44" t="str">
        <f t="shared" si="44"/>
        <v>G</v>
      </c>
      <c r="T53" s="44" t="str">
        <f t="shared" si="45"/>
        <v>VG</v>
      </c>
      <c r="U53" s="44" t="str">
        <f t="shared" si="46"/>
        <v>VG</v>
      </c>
      <c r="V53" s="44">
        <v>0.81299999999999994</v>
      </c>
      <c r="W53" s="44" t="str">
        <f t="shared" si="37"/>
        <v>G</v>
      </c>
      <c r="X53" s="44" t="str">
        <f t="shared" si="47"/>
        <v>S</v>
      </c>
      <c r="Y53" s="44" t="str">
        <f t="shared" si="48"/>
        <v>G</v>
      </c>
      <c r="Z53" s="44" t="str">
        <f t="shared" si="49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50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x14ac:dyDescent="0.3">
      <c r="A54" s="41">
        <v>14158790</v>
      </c>
      <c r="B54" s="42">
        <v>23773393</v>
      </c>
      <c r="C54" s="43" t="s">
        <v>1</v>
      </c>
      <c r="D54" s="42" t="s">
        <v>214</v>
      </c>
      <c r="E54" s="43" t="s">
        <v>168</v>
      </c>
      <c r="F54" s="96"/>
      <c r="G54" s="112">
        <v>0.61</v>
      </c>
      <c r="H54" s="44" t="str">
        <f t="shared" si="34"/>
        <v>S</v>
      </c>
      <c r="I54" s="44" t="str">
        <f t="shared" si="38"/>
        <v>S</v>
      </c>
      <c r="J54" s="44" t="str">
        <f t="shared" si="39"/>
        <v>G</v>
      </c>
      <c r="K54" s="44" t="str">
        <f t="shared" si="40"/>
        <v>G</v>
      </c>
      <c r="L54" s="45">
        <v>-8.3000000000000004E-2</v>
      </c>
      <c r="M54" s="44" t="str">
        <f t="shared" si="35"/>
        <v>G</v>
      </c>
      <c r="N54" s="44" t="str">
        <f t="shared" si="41"/>
        <v>G</v>
      </c>
      <c r="O54" s="44" t="str">
        <f t="shared" si="42"/>
        <v>G</v>
      </c>
      <c r="P54" s="44" t="str">
        <f t="shared" si="43"/>
        <v>G</v>
      </c>
      <c r="Q54" s="44">
        <v>0.621</v>
      </c>
      <c r="R54" s="44" t="str">
        <f t="shared" si="36"/>
        <v>S</v>
      </c>
      <c r="S54" s="44" t="str">
        <f t="shared" si="44"/>
        <v>G</v>
      </c>
      <c r="T54" s="44" t="str">
        <f t="shared" si="45"/>
        <v>VG</v>
      </c>
      <c r="U54" s="44" t="str">
        <f t="shared" si="46"/>
        <v>VG</v>
      </c>
      <c r="V54" s="44">
        <v>0.64700000000000002</v>
      </c>
      <c r="W54" s="44" t="str">
        <f t="shared" si="37"/>
        <v>S</v>
      </c>
      <c r="X54" s="44" t="str">
        <f t="shared" si="47"/>
        <v>S</v>
      </c>
      <c r="Y54" s="44" t="str">
        <f t="shared" si="48"/>
        <v>G</v>
      </c>
      <c r="Z54" s="44" t="str">
        <f t="shared" si="49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50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129" customFormat="1" ht="28.8" x14ac:dyDescent="0.3">
      <c r="A55" s="128">
        <v>14158790</v>
      </c>
      <c r="B55" s="129">
        <v>23773393</v>
      </c>
      <c r="C55" s="130" t="s">
        <v>1</v>
      </c>
      <c r="D55" s="101" t="s">
        <v>318</v>
      </c>
      <c r="E55" s="101" t="s">
        <v>319</v>
      </c>
      <c r="F55" s="131"/>
      <c r="G55" s="132">
        <v>-0.76300000000000001</v>
      </c>
      <c r="H55" s="133" t="str">
        <f t="shared" si="34"/>
        <v>NS</v>
      </c>
      <c r="I55" s="133" t="str">
        <f t="shared" si="38"/>
        <v>S</v>
      </c>
      <c r="J55" s="133" t="str">
        <f t="shared" si="39"/>
        <v>G</v>
      </c>
      <c r="K55" s="133" t="str">
        <f t="shared" si="40"/>
        <v>G</v>
      </c>
      <c r="L55" s="134">
        <v>-0.36520000000000002</v>
      </c>
      <c r="M55" s="133" t="str">
        <f t="shared" si="35"/>
        <v>NS</v>
      </c>
      <c r="N55" s="133" t="str">
        <f t="shared" si="41"/>
        <v>G</v>
      </c>
      <c r="O55" s="133" t="str">
        <f t="shared" si="42"/>
        <v>G</v>
      </c>
      <c r="P55" s="133" t="str">
        <f t="shared" si="43"/>
        <v>G</v>
      </c>
      <c r="Q55" s="133">
        <v>1.175</v>
      </c>
      <c r="R55" s="133" t="str">
        <f t="shared" si="36"/>
        <v>NS</v>
      </c>
      <c r="S55" s="133" t="str">
        <f t="shared" si="44"/>
        <v>G</v>
      </c>
      <c r="T55" s="133" t="str">
        <f t="shared" si="45"/>
        <v>VG</v>
      </c>
      <c r="U55" s="133" t="str">
        <f t="shared" si="46"/>
        <v>VG</v>
      </c>
      <c r="V55" s="133">
        <v>0.38019999999999998</v>
      </c>
      <c r="W55" s="133" t="str">
        <f t="shared" si="37"/>
        <v>NS</v>
      </c>
      <c r="X55" s="133" t="str">
        <f t="shared" si="47"/>
        <v>S</v>
      </c>
      <c r="Y55" s="133" t="str">
        <f t="shared" si="48"/>
        <v>G</v>
      </c>
      <c r="Z55" s="133" t="str">
        <f t="shared" si="49"/>
        <v>G</v>
      </c>
      <c r="AA55" s="135">
        <v>0.73826421128751596</v>
      </c>
      <c r="AB55" s="135">
        <v>0.68764690136602502</v>
      </c>
      <c r="AC55" s="135">
        <v>7.6075962877986996</v>
      </c>
      <c r="AD55" s="135">
        <v>3.4185755354494298</v>
      </c>
      <c r="AE55" s="135">
        <v>0.51160120085129301</v>
      </c>
      <c r="AF55" s="135">
        <v>0.55888558635374996</v>
      </c>
      <c r="AG55" s="135">
        <v>0.80425822209953401</v>
      </c>
      <c r="AH55" s="135">
        <v>0.71702551703780304</v>
      </c>
      <c r="AI55" s="136" t="s">
        <v>41</v>
      </c>
      <c r="AJ55" s="136" t="s">
        <v>42</v>
      </c>
      <c r="AK55" s="136" t="s">
        <v>41</v>
      </c>
      <c r="AL55" s="136" t="s">
        <v>43</v>
      </c>
      <c r="AM55" s="136" t="s">
        <v>41</v>
      </c>
      <c r="AN55" s="136" t="s">
        <v>41</v>
      </c>
      <c r="AO55" s="136" t="s">
        <v>41</v>
      </c>
      <c r="AP55" s="136" t="s">
        <v>42</v>
      </c>
      <c r="AR55" s="137" t="s">
        <v>44</v>
      </c>
      <c r="AS55" s="135">
        <v>0.73520929581453698</v>
      </c>
      <c r="AT55" s="135">
        <v>0.75118898337791196</v>
      </c>
      <c r="AU55" s="135">
        <v>8.0861336842206004</v>
      </c>
      <c r="AV55" s="135">
        <v>7.9465833675547897</v>
      </c>
      <c r="AW55" s="135">
        <v>0.51457818082917495</v>
      </c>
      <c r="AX55" s="135">
        <v>0.49880959956890197</v>
      </c>
      <c r="AY55" s="135">
        <v>0.80222190842627705</v>
      </c>
      <c r="AZ55" s="135">
        <v>0.81279403757242896</v>
      </c>
      <c r="BA55" s="136" t="s">
        <v>41</v>
      </c>
      <c r="BB55" s="136" t="s">
        <v>41</v>
      </c>
      <c r="BC55" s="136" t="s">
        <v>41</v>
      </c>
      <c r="BD55" s="136" t="s">
        <v>41</v>
      </c>
      <c r="BE55" s="136" t="s">
        <v>41</v>
      </c>
      <c r="BF55" s="136" t="s">
        <v>43</v>
      </c>
      <c r="BG55" s="136" t="s">
        <v>41</v>
      </c>
      <c r="BH55" s="136" t="s">
        <v>41</v>
      </c>
      <c r="BI55" s="129">
        <f t="shared" si="50"/>
        <v>1</v>
      </c>
      <c r="BJ55" s="129" t="s">
        <v>44</v>
      </c>
      <c r="BK55" s="135">
        <v>0.73593302929872295</v>
      </c>
      <c r="BL55" s="135">
        <v>0.75000401917089399</v>
      </c>
      <c r="BM55" s="135">
        <v>9.9614971936286505</v>
      </c>
      <c r="BN55" s="135">
        <v>9.4196893225000498</v>
      </c>
      <c r="BO55" s="135">
        <v>0.51387446978934104</v>
      </c>
      <c r="BP55" s="135">
        <v>0.49999598081295199</v>
      </c>
      <c r="BQ55" s="135">
        <v>0.80755704914537996</v>
      </c>
      <c r="BR55" s="135">
        <v>0.81135155731168696</v>
      </c>
      <c r="BS55" s="129" t="s">
        <v>41</v>
      </c>
      <c r="BT55" s="129" t="s">
        <v>41</v>
      </c>
      <c r="BU55" s="129" t="s">
        <v>41</v>
      </c>
      <c r="BV55" s="129" t="s">
        <v>41</v>
      </c>
      <c r="BW55" s="129" t="s">
        <v>41</v>
      </c>
      <c r="BX55" s="129" t="s">
        <v>43</v>
      </c>
      <c r="BY55" s="129" t="s">
        <v>41</v>
      </c>
      <c r="BZ55" s="129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322</v>
      </c>
      <c r="E56" s="43" t="s">
        <v>168</v>
      </c>
      <c r="F56" s="96"/>
      <c r="G56" s="112">
        <v>0.82</v>
      </c>
      <c r="H56" s="44" t="str">
        <f t="shared" si="34"/>
        <v>VG</v>
      </c>
      <c r="I56" s="44" t="str">
        <f t="shared" si="38"/>
        <v>S</v>
      </c>
      <c r="J56" s="44" t="str">
        <f t="shared" si="39"/>
        <v>G</v>
      </c>
      <c r="K56" s="44" t="str">
        <f t="shared" si="40"/>
        <v>G</v>
      </c>
      <c r="L56" s="45">
        <v>-4.07E-2</v>
      </c>
      <c r="M56" s="44" t="str">
        <f t="shared" si="35"/>
        <v>VG</v>
      </c>
      <c r="N56" s="44" t="str">
        <f t="shared" si="41"/>
        <v>G</v>
      </c>
      <c r="O56" s="44" t="str">
        <f t="shared" si="42"/>
        <v>G</v>
      </c>
      <c r="P56" s="44" t="str">
        <f t="shared" si="43"/>
        <v>G</v>
      </c>
      <c r="Q56" s="44">
        <v>0.42399999999999999</v>
      </c>
      <c r="R56" s="44" t="str">
        <f t="shared" si="36"/>
        <v>VG</v>
      </c>
      <c r="S56" s="44" t="str">
        <f t="shared" si="44"/>
        <v>G</v>
      </c>
      <c r="T56" s="44" t="str">
        <f t="shared" si="45"/>
        <v>VG</v>
      </c>
      <c r="U56" s="44" t="str">
        <f t="shared" si="46"/>
        <v>VG</v>
      </c>
      <c r="V56" s="44">
        <v>0.83040000000000003</v>
      </c>
      <c r="W56" s="44" t="str">
        <f t="shared" si="37"/>
        <v>G</v>
      </c>
      <c r="X56" s="44" t="str">
        <f t="shared" si="47"/>
        <v>S</v>
      </c>
      <c r="Y56" s="44" t="str">
        <f t="shared" si="48"/>
        <v>G</v>
      </c>
      <c r="Z56" s="44" t="str">
        <f t="shared" si="49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50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508</v>
      </c>
      <c r="E57" s="43" t="s">
        <v>168</v>
      </c>
      <c r="F57" s="96"/>
      <c r="G57" s="112">
        <v>0.80800000000000005</v>
      </c>
      <c r="H57" s="44" t="str">
        <f t="shared" ref="H57" si="51">IF(G57&gt;0.8,"VG",IF(G57&gt;0.7,"G",IF(G57&gt;0.45,"S","NS")))</f>
        <v>VG</v>
      </c>
      <c r="I57" s="44" t="str">
        <f t="shared" ref="I57" si="52">AJ57</f>
        <v>S</v>
      </c>
      <c r="J57" s="44" t="str">
        <f t="shared" ref="J57" si="53">BB57</f>
        <v>G</v>
      </c>
      <c r="K57" s="44" t="str">
        <f t="shared" ref="K57" si="54">BT57</f>
        <v>G</v>
      </c>
      <c r="L57" s="45">
        <v>-4.36E-2</v>
      </c>
      <c r="M57" s="44" t="str">
        <f t="shared" ref="M57" si="55">IF(ABS(L57)&lt;5%,"VG",IF(ABS(L57)&lt;10%,"G",IF(ABS(L57)&lt;15%,"S","NS")))</f>
        <v>VG</v>
      </c>
      <c r="N57" s="44" t="str">
        <f t="shared" ref="N57" si="56">AO57</f>
        <v>G</v>
      </c>
      <c r="O57" s="44" t="str">
        <f t="shared" ref="O57" si="57">BD57</f>
        <v>G</v>
      </c>
      <c r="P57" s="44" t="str">
        <f t="shared" ref="P57" si="58">BY57</f>
        <v>G</v>
      </c>
      <c r="Q57" s="44">
        <v>0.437</v>
      </c>
      <c r="R57" s="44" t="str">
        <f t="shared" ref="R57" si="59">IF(Q57&lt;=0.5,"VG",IF(Q57&lt;=0.6,"G",IF(Q57&lt;=0.7,"S","NS")))</f>
        <v>VG</v>
      </c>
      <c r="S57" s="44" t="str">
        <f t="shared" ref="S57" si="60">AN57</f>
        <v>G</v>
      </c>
      <c r="T57" s="44" t="str">
        <f t="shared" ref="T57" si="61">BF57</f>
        <v>VG</v>
      </c>
      <c r="U57" s="44" t="str">
        <f t="shared" ref="U57" si="62">BX57</f>
        <v>VG</v>
      </c>
      <c r="V57" s="44">
        <v>0.81699999999999995</v>
      </c>
      <c r="W57" s="44" t="str">
        <f t="shared" ref="W57" si="63">IF(V57&gt;0.85,"VG",IF(V57&gt;0.75,"G",IF(V57&gt;0.6,"S","NS")))</f>
        <v>G</v>
      </c>
      <c r="X57" s="44" t="str">
        <f t="shared" ref="X57" si="64">AP57</f>
        <v>S</v>
      </c>
      <c r="Y57" s="44" t="str">
        <f t="shared" ref="Y57" si="65">BH57</f>
        <v>G</v>
      </c>
      <c r="Z57" s="44" t="str">
        <f t="shared" ref="Z57" si="66">BZ57</f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ref="BI57" si="67">IF(BJ57=AR57,1,0)</f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39" customFormat="1" x14ac:dyDescent="0.3">
      <c r="A58" s="138"/>
      <c r="C58" s="4"/>
      <c r="F58" s="140"/>
      <c r="G58" s="141"/>
      <c r="H58" s="141"/>
      <c r="I58" s="141"/>
      <c r="J58" s="141"/>
      <c r="K58" s="141"/>
      <c r="L58" s="87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2"/>
      <c r="AB58" s="142"/>
      <c r="AC58" s="142"/>
      <c r="AD58" s="142"/>
      <c r="AE58" s="142"/>
      <c r="AF58" s="142"/>
      <c r="AG58" s="142"/>
      <c r="AH58" s="142"/>
      <c r="AI58" s="143"/>
      <c r="AJ58" s="143"/>
      <c r="AK58" s="143"/>
      <c r="AL58" s="143"/>
      <c r="AM58" s="143"/>
      <c r="AN58" s="143"/>
      <c r="AO58" s="143"/>
      <c r="AP58" s="143"/>
      <c r="AR58" s="144"/>
      <c r="AS58" s="142"/>
      <c r="AT58" s="142"/>
      <c r="AU58" s="142"/>
      <c r="AV58" s="142"/>
      <c r="AW58" s="142"/>
      <c r="AX58" s="142"/>
      <c r="AY58" s="142"/>
      <c r="AZ58" s="142"/>
      <c r="BA58" s="143"/>
      <c r="BB58" s="143"/>
      <c r="BC58" s="143"/>
      <c r="BD58" s="143"/>
      <c r="BE58" s="143"/>
      <c r="BF58" s="143"/>
      <c r="BG58" s="143"/>
      <c r="BH58" s="143"/>
      <c r="BK58" s="142"/>
      <c r="BL58" s="142"/>
      <c r="BM58" s="142"/>
      <c r="BN58" s="142"/>
      <c r="BO58" s="142"/>
      <c r="BP58" s="142"/>
      <c r="BQ58" s="142"/>
      <c r="BR58" s="142"/>
    </row>
    <row r="59" spans="1:78" x14ac:dyDescent="0.3">
      <c r="A59" s="1" t="s">
        <v>60</v>
      </c>
      <c r="B59" s="34">
        <v>23773359</v>
      </c>
      <c r="C59" s="34" t="s">
        <v>2</v>
      </c>
      <c r="D59" s="34" t="s">
        <v>75</v>
      </c>
      <c r="E59" s="34"/>
      <c r="G59" s="5">
        <v>0.30599999999999999</v>
      </c>
      <c r="H59" s="5" t="str">
        <f t="shared" ref="H59:H66" si="68">IF(G59&gt;0.8,"VG",IF(G59&gt;0.7,"G",IF(G59&gt;0.45,"S","NS")))</f>
        <v>NS</v>
      </c>
      <c r="I59" s="5" t="str">
        <f t="shared" ref="I59:I66" si="69">AJ59</f>
        <v>NS</v>
      </c>
      <c r="J59" s="5" t="str">
        <f t="shared" ref="J59:J66" si="70">BB59</f>
        <v>NS</v>
      </c>
      <c r="K59" s="5" t="str">
        <f t="shared" ref="K59:K66" si="71">BT59</f>
        <v>NS</v>
      </c>
      <c r="L59" s="8">
        <v>1E-3</v>
      </c>
      <c r="M59" s="15" t="str">
        <f t="shared" ref="M59:M66" si="72">IF(ABS(L59)&lt;5%,"VG",IF(ABS(L59)&lt;10%,"G",IF(ABS(L59)&lt;15%,"S","NS")))</f>
        <v>VG</v>
      </c>
      <c r="N59" s="15" t="str">
        <f t="shared" ref="N59:N66" si="73">AO59</f>
        <v>S</v>
      </c>
      <c r="O59" s="15" t="str">
        <f t="shared" ref="O59:O66" si="74">BD59</f>
        <v>NS</v>
      </c>
      <c r="P59" s="15" t="str">
        <f t="shared" ref="P59:P66" si="75">BY59</f>
        <v>S</v>
      </c>
      <c r="Q59" s="6">
        <v>0.83199999999999996</v>
      </c>
      <c r="R59" s="6" t="str">
        <f t="shared" ref="R59:R66" si="76">IF(Q59&lt;=0.5,"VG",IF(Q59&lt;=0.6,"G",IF(Q59&lt;=0.7,"S","NS")))</f>
        <v>NS</v>
      </c>
      <c r="S59" s="6" t="str">
        <f t="shared" ref="S59:S66" si="77">AN59</f>
        <v>NS</v>
      </c>
      <c r="T59" s="6" t="str">
        <f t="shared" ref="T59:T66" si="78">BF59</f>
        <v>NS</v>
      </c>
      <c r="U59" s="6" t="str">
        <f t="shared" ref="U59:U66" si="79">BX59</f>
        <v>NS</v>
      </c>
      <c r="V59" s="7">
        <v>0.57199999999999995</v>
      </c>
      <c r="W59" s="7" t="str">
        <f t="shared" ref="W59:W66" si="80">IF(V59&gt;0.85,"VG",IF(V59&gt;0.75,"G",IF(V59&gt;0.6,"S","NS")))</f>
        <v>NS</v>
      </c>
      <c r="X59" s="7" t="str">
        <f t="shared" ref="X59:X66" si="81">AP59</f>
        <v>S</v>
      </c>
      <c r="Y59" s="7" t="str">
        <f t="shared" ref="Y59:Y66" si="82">BH59</f>
        <v>S</v>
      </c>
      <c r="Z59" s="7" t="str">
        <f t="shared" ref="Z59:Z66" si="83">BZ59</f>
        <v>S</v>
      </c>
      <c r="AA59" s="22">
        <v>-1.6843588853474301</v>
      </c>
      <c r="AB59" s="22">
        <v>-1.38167388656029</v>
      </c>
      <c r="AC59" s="31">
        <v>47.052543454625599</v>
      </c>
      <c r="AD59" s="31">
        <v>45.075806202645801</v>
      </c>
      <c r="AE59" s="32">
        <v>1.6384013199907499</v>
      </c>
      <c r="AF59" s="32">
        <v>1.54326727644964</v>
      </c>
      <c r="AG59" s="24">
        <v>0.69305225977485296</v>
      </c>
      <c r="AH59" s="24">
        <v>0.64770252991781896</v>
      </c>
      <c r="AI59" s="25" t="s">
        <v>39</v>
      </c>
      <c r="AJ59" s="25" t="s">
        <v>39</v>
      </c>
      <c r="AK59" s="29" t="s">
        <v>39</v>
      </c>
      <c r="AL59" s="29" t="s">
        <v>39</v>
      </c>
      <c r="AM59" s="30" t="s">
        <v>39</v>
      </c>
      <c r="AN59" s="30" t="s">
        <v>39</v>
      </c>
      <c r="AO59" s="2" t="s">
        <v>42</v>
      </c>
      <c r="AP59" s="2" t="s">
        <v>42</v>
      </c>
      <c r="AR59" s="33" t="s">
        <v>45</v>
      </c>
      <c r="AS59" s="22">
        <v>-1.83479107370433</v>
      </c>
      <c r="AT59" s="22">
        <v>-1.6237819867810701</v>
      </c>
      <c r="AU59" s="31">
        <v>48.467621608912999</v>
      </c>
      <c r="AV59" s="31">
        <v>47.068713217609201</v>
      </c>
      <c r="AW59" s="32">
        <v>1.6836837807926801</v>
      </c>
      <c r="AX59" s="32">
        <v>1.6198092439485201</v>
      </c>
      <c r="AY59" s="24">
        <v>0.68246393329774402</v>
      </c>
      <c r="AZ59" s="24">
        <v>0.70648446797057196</v>
      </c>
      <c r="BA59" s="25" t="s">
        <v>39</v>
      </c>
      <c r="BB59" s="25" t="s">
        <v>39</v>
      </c>
      <c r="BC59" s="29" t="s">
        <v>39</v>
      </c>
      <c r="BD59" s="29" t="s">
        <v>39</v>
      </c>
      <c r="BE59" s="30" t="s">
        <v>39</v>
      </c>
      <c r="BF59" s="30" t="s">
        <v>39</v>
      </c>
      <c r="BG59" s="2" t="s">
        <v>42</v>
      </c>
      <c r="BH59" s="2" t="s">
        <v>42</v>
      </c>
      <c r="BI59">
        <f t="shared" ref="BI59:BI66" si="84">IF(BJ59=AR59,1,0)</f>
        <v>1</v>
      </c>
      <c r="BJ59" t="s">
        <v>45</v>
      </c>
      <c r="BK59" s="24">
        <v>-1.75261954637585</v>
      </c>
      <c r="BL59" s="24">
        <v>-1.5537418558679299</v>
      </c>
      <c r="BM59" s="24">
        <v>47.711807796612902</v>
      </c>
      <c r="BN59" s="24">
        <v>46.367428032967098</v>
      </c>
      <c r="BO59" s="24">
        <v>1.6591020301282999</v>
      </c>
      <c r="BP59" s="24">
        <v>1.59804313329395</v>
      </c>
      <c r="BQ59" s="24">
        <v>0.691906189651458</v>
      </c>
      <c r="BR59" s="24">
        <v>0.71335534686557001</v>
      </c>
      <c r="BS59" t="s">
        <v>39</v>
      </c>
      <c r="BT59" t="s">
        <v>39</v>
      </c>
      <c r="BU59" t="s">
        <v>39</v>
      </c>
      <c r="BV59" t="s">
        <v>39</v>
      </c>
      <c r="BW59" t="s">
        <v>39</v>
      </c>
      <c r="BX59" t="s">
        <v>39</v>
      </c>
      <c r="BY59" t="s">
        <v>42</v>
      </c>
      <c r="BZ59" t="s">
        <v>42</v>
      </c>
    </row>
    <row r="60" spans="1:78" s="63" customFormat="1" x14ac:dyDescent="0.3">
      <c r="A60" s="80" t="s">
        <v>60</v>
      </c>
      <c r="B60" s="63">
        <v>23773359</v>
      </c>
      <c r="C60" s="63" t="s">
        <v>2</v>
      </c>
      <c r="D60" s="63" t="s">
        <v>81</v>
      </c>
      <c r="F60" s="64"/>
      <c r="G60" s="5">
        <v>0.3</v>
      </c>
      <c r="H60" s="5" t="str">
        <f t="shared" si="68"/>
        <v>NS</v>
      </c>
      <c r="I60" s="5" t="str">
        <f t="shared" si="69"/>
        <v>NS</v>
      </c>
      <c r="J60" s="5" t="str">
        <f t="shared" si="70"/>
        <v>NS</v>
      </c>
      <c r="K60" s="5" t="str">
        <f t="shared" si="71"/>
        <v>NS</v>
      </c>
      <c r="L60" s="17">
        <v>0.12</v>
      </c>
      <c r="M60" s="5" t="str">
        <f t="shared" si="72"/>
        <v>S</v>
      </c>
      <c r="N60" s="5" t="str">
        <f t="shared" si="73"/>
        <v>S</v>
      </c>
      <c r="O60" s="5" t="str">
        <f t="shared" si="74"/>
        <v>NS</v>
      </c>
      <c r="P60" s="5" t="str">
        <f t="shared" si="75"/>
        <v>S</v>
      </c>
      <c r="Q60" s="5">
        <v>0.79</v>
      </c>
      <c r="R60" s="5" t="str">
        <f t="shared" si="76"/>
        <v>NS</v>
      </c>
      <c r="S60" s="5" t="str">
        <f t="shared" si="77"/>
        <v>NS</v>
      </c>
      <c r="T60" s="5" t="str">
        <f t="shared" si="78"/>
        <v>NS</v>
      </c>
      <c r="U60" s="5" t="str">
        <f t="shared" si="79"/>
        <v>NS</v>
      </c>
      <c r="V60" s="5">
        <v>0.48</v>
      </c>
      <c r="W60" s="5" t="str">
        <f t="shared" si="80"/>
        <v>NS</v>
      </c>
      <c r="X60" s="5" t="str">
        <f t="shared" si="81"/>
        <v>S</v>
      </c>
      <c r="Y60" s="5" t="str">
        <f t="shared" si="82"/>
        <v>S</v>
      </c>
      <c r="Z60" s="5" t="str">
        <f t="shared" si="83"/>
        <v>S</v>
      </c>
      <c r="AA60" s="82">
        <v>-1.6843588853474301</v>
      </c>
      <c r="AB60" s="82">
        <v>-1.38167388656029</v>
      </c>
      <c r="AC60" s="82">
        <v>47.052543454625599</v>
      </c>
      <c r="AD60" s="82">
        <v>45.075806202645801</v>
      </c>
      <c r="AE60" s="82">
        <v>1.6384013199907499</v>
      </c>
      <c r="AF60" s="82">
        <v>1.54326727644964</v>
      </c>
      <c r="AG60" s="82">
        <v>0.69305225977485296</v>
      </c>
      <c r="AH60" s="82">
        <v>0.64770252991781896</v>
      </c>
      <c r="AI60" s="28" t="s">
        <v>39</v>
      </c>
      <c r="AJ60" s="28" t="s">
        <v>39</v>
      </c>
      <c r="AK60" s="28" t="s">
        <v>39</v>
      </c>
      <c r="AL60" s="28" t="s">
        <v>39</v>
      </c>
      <c r="AM60" s="28" t="s">
        <v>39</v>
      </c>
      <c r="AN60" s="28" t="s">
        <v>39</v>
      </c>
      <c r="AO60" s="28" t="s">
        <v>42</v>
      </c>
      <c r="AP60" s="28" t="s">
        <v>42</v>
      </c>
      <c r="AR60" s="83" t="s">
        <v>45</v>
      </c>
      <c r="AS60" s="82">
        <v>-1.83479107370433</v>
      </c>
      <c r="AT60" s="82">
        <v>-1.6237819867810701</v>
      </c>
      <c r="AU60" s="82">
        <v>48.467621608912999</v>
      </c>
      <c r="AV60" s="82">
        <v>47.068713217609201</v>
      </c>
      <c r="AW60" s="82">
        <v>1.6836837807926801</v>
      </c>
      <c r="AX60" s="82">
        <v>1.6198092439485201</v>
      </c>
      <c r="AY60" s="82">
        <v>0.68246393329774402</v>
      </c>
      <c r="AZ60" s="82">
        <v>0.70648446797057196</v>
      </c>
      <c r="BA60" s="28" t="s">
        <v>39</v>
      </c>
      <c r="BB60" s="28" t="s">
        <v>39</v>
      </c>
      <c r="BC60" s="28" t="s">
        <v>39</v>
      </c>
      <c r="BD60" s="28" t="s">
        <v>39</v>
      </c>
      <c r="BE60" s="28" t="s">
        <v>39</v>
      </c>
      <c r="BF60" s="28" t="s">
        <v>39</v>
      </c>
      <c r="BG60" s="28" t="s">
        <v>42</v>
      </c>
      <c r="BH60" s="28" t="s">
        <v>42</v>
      </c>
      <c r="BI60" s="63">
        <f t="shared" si="84"/>
        <v>1</v>
      </c>
      <c r="BJ60" s="63" t="s">
        <v>45</v>
      </c>
      <c r="BK60" s="82">
        <v>-1.75261954637585</v>
      </c>
      <c r="BL60" s="82">
        <v>-1.5537418558679299</v>
      </c>
      <c r="BM60" s="82">
        <v>47.711807796612902</v>
      </c>
      <c r="BN60" s="82">
        <v>46.367428032967098</v>
      </c>
      <c r="BO60" s="82">
        <v>1.6591020301282999</v>
      </c>
      <c r="BP60" s="82">
        <v>1.59804313329395</v>
      </c>
      <c r="BQ60" s="82">
        <v>0.691906189651458</v>
      </c>
      <c r="BR60" s="82">
        <v>0.71335534686557001</v>
      </c>
      <c r="BS60" s="63" t="s">
        <v>39</v>
      </c>
      <c r="BT60" s="63" t="s">
        <v>39</v>
      </c>
      <c r="BU60" s="63" t="s">
        <v>39</v>
      </c>
      <c r="BV60" s="63" t="s">
        <v>39</v>
      </c>
      <c r="BW60" s="63" t="s">
        <v>39</v>
      </c>
      <c r="BX60" s="63" t="s">
        <v>39</v>
      </c>
      <c r="BY60" s="63" t="s">
        <v>42</v>
      </c>
      <c r="BZ60" s="63" t="s">
        <v>42</v>
      </c>
    </row>
    <row r="61" spans="1:78" s="63" customFormat="1" x14ac:dyDescent="0.3">
      <c r="A61" s="80" t="s">
        <v>60</v>
      </c>
      <c r="B61" s="63">
        <v>23773359</v>
      </c>
      <c r="C61" s="63" t="s">
        <v>2</v>
      </c>
      <c r="D61" s="63" t="s">
        <v>83</v>
      </c>
      <c r="F61" s="64"/>
      <c r="G61" s="5">
        <v>0.44</v>
      </c>
      <c r="H61" s="5" t="str">
        <f t="shared" si="68"/>
        <v>NS</v>
      </c>
      <c r="I61" s="5" t="str">
        <f t="shared" si="69"/>
        <v>NS</v>
      </c>
      <c r="J61" s="5" t="str">
        <f t="shared" si="70"/>
        <v>NS</v>
      </c>
      <c r="K61" s="5" t="str">
        <f t="shared" si="71"/>
        <v>NS</v>
      </c>
      <c r="L61" s="17">
        <v>8.4000000000000005E-2</v>
      </c>
      <c r="M61" s="5" t="str">
        <f t="shared" si="72"/>
        <v>G</v>
      </c>
      <c r="N61" s="5" t="str">
        <f t="shared" si="73"/>
        <v>S</v>
      </c>
      <c r="O61" s="5" t="str">
        <f t="shared" si="74"/>
        <v>NS</v>
      </c>
      <c r="P61" s="5" t="str">
        <f t="shared" si="75"/>
        <v>S</v>
      </c>
      <c r="Q61" s="5">
        <v>0.73</v>
      </c>
      <c r="R61" s="5" t="str">
        <f t="shared" si="76"/>
        <v>NS</v>
      </c>
      <c r="S61" s="5" t="str">
        <f t="shared" si="77"/>
        <v>NS</v>
      </c>
      <c r="T61" s="5" t="str">
        <f t="shared" si="78"/>
        <v>NS</v>
      </c>
      <c r="U61" s="5" t="str">
        <f t="shared" si="79"/>
        <v>NS</v>
      </c>
      <c r="V61" s="5">
        <v>0.63</v>
      </c>
      <c r="W61" s="5" t="str">
        <f t="shared" si="80"/>
        <v>S</v>
      </c>
      <c r="X61" s="5" t="str">
        <f t="shared" si="81"/>
        <v>S</v>
      </c>
      <c r="Y61" s="5" t="str">
        <f t="shared" si="82"/>
        <v>S</v>
      </c>
      <c r="Z61" s="5" t="str">
        <f t="shared" si="83"/>
        <v>S</v>
      </c>
      <c r="AA61" s="82">
        <v>-1.6843588853474301</v>
      </c>
      <c r="AB61" s="82">
        <v>-1.38167388656029</v>
      </c>
      <c r="AC61" s="82">
        <v>47.052543454625599</v>
      </c>
      <c r="AD61" s="82">
        <v>45.075806202645801</v>
      </c>
      <c r="AE61" s="82">
        <v>1.6384013199907499</v>
      </c>
      <c r="AF61" s="82">
        <v>1.54326727644964</v>
      </c>
      <c r="AG61" s="82">
        <v>0.69305225977485296</v>
      </c>
      <c r="AH61" s="82">
        <v>0.64770252991781896</v>
      </c>
      <c r="AI61" s="28" t="s">
        <v>39</v>
      </c>
      <c r="AJ61" s="28" t="s">
        <v>39</v>
      </c>
      <c r="AK61" s="28" t="s">
        <v>39</v>
      </c>
      <c r="AL61" s="28" t="s">
        <v>39</v>
      </c>
      <c r="AM61" s="28" t="s">
        <v>39</v>
      </c>
      <c r="AN61" s="28" t="s">
        <v>39</v>
      </c>
      <c r="AO61" s="28" t="s">
        <v>42</v>
      </c>
      <c r="AP61" s="28" t="s">
        <v>42</v>
      </c>
      <c r="AR61" s="83" t="s">
        <v>45</v>
      </c>
      <c r="AS61" s="82">
        <v>-1.83479107370433</v>
      </c>
      <c r="AT61" s="82">
        <v>-1.6237819867810701</v>
      </c>
      <c r="AU61" s="82">
        <v>48.467621608912999</v>
      </c>
      <c r="AV61" s="82">
        <v>47.068713217609201</v>
      </c>
      <c r="AW61" s="82">
        <v>1.6836837807926801</v>
      </c>
      <c r="AX61" s="82">
        <v>1.6198092439485201</v>
      </c>
      <c r="AY61" s="82">
        <v>0.68246393329774402</v>
      </c>
      <c r="AZ61" s="82">
        <v>0.70648446797057196</v>
      </c>
      <c r="BA61" s="28" t="s">
        <v>39</v>
      </c>
      <c r="BB61" s="28" t="s">
        <v>39</v>
      </c>
      <c r="BC61" s="28" t="s">
        <v>39</v>
      </c>
      <c r="BD61" s="28" t="s">
        <v>39</v>
      </c>
      <c r="BE61" s="28" t="s">
        <v>39</v>
      </c>
      <c r="BF61" s="28" t="s">
        <v>39</v>
      </c>
      <c r="BG61" s="28" t="s">
        <v>42</v>
      </c>
      <c r="BH61" s="28" t="s">
        <v>42</v>
      </c>
      <c r="BI61" s="63">
        <f t="shared" si="84"/>
        <v>1</v>
      </c>
      <c r="BJ61" s="63" t="s">
        <v>45</v>
      </c>
      <c r="BK61" s="82">
        <v>-1.75261954637585</v>
      </c>
      <c r="BL61" s="82">
        <v>-1.5537418558679299</v>
      </c>
      <c r="BM61" s="82">
        <v>47.711807796612902</v>
      </c>
      <c r="BN61" s="82">
        <v>46.367428032967098</v>
      </c>
      <c r="BO61" s="82">
        <v>1.6591020301282999</v>
      </c>
      <c r="BP61" s="82">
        <v>1.59804313329395</v>
      </c>
      <c r="BQ61" s="82">
        <v>0.691906189651458</v>
      </c>
      <c r="BR61" s="82">
        <v>0.71335534686557001</v>
      </c>
      <c r="BS61" s="63" t="s">
        <v>39</v>
      </c>
      <c r="BT61" s="63" t="s">
        <v>39</v>
      </c>
      <c r="BU61" s="63" t="s">
        <v>39</v>
      </c>
      <c r="BV61" s="63" t="s">
        <v>39</v>
      </c>
      <c r="BW61" s="63" t="s">
        <v>39</v>
      </c>
      <c r="BX61" s="63" t="s">
        <v>39</v>
      </c>
      <c r="BY61" s="63" t="s">
        <v>42</v>
      </c>
      <c r="BZ61" s="63" t="s">
        <v>42</v>
      </c>
    </row>
    <row r="62" spans="1:78" s="34" customFormat="1" x14ac:dyDescent="0.3">
      <c r="A62" s="35" t="s">
        <v>60</v>
      </c>
      <c r="B62" s="34">
        <v>23773359</v>
      </c>
      <c r="C62" s="34" t="s">
        <v>2</v>
      </c>
      <c r="D62" s="34" t="s">
        <v>85</v>
      </c>
      <c r="F62" s="86"/>
      <c r="G62" s="36">
        <v>0.5</v>
      </c>
      <c r="H62" s="36" t="str">
        <f t="shared" si="68"/>
        <v>S</v>
      </c>
      <c r="I62" s="36" t="str">
        <f t="shared" si="69"/>
        <v>NS</v>
      </c>
      <c r="J62" s="36" t="str">
        <f t="shared" si="70"/>
        <v>NS</v>
      </c>
      <c r="K62" s="36" t="str">
        <f t="shared" si="71"/>
        <v>NS</v>
      </c>
      <c r="L62" s="37">
        <v>0</v>
      </c>
      <c r="M62" s="36" t="str">
        <f t="shared" si="72"/>
        <v>VG</v>
      </c>
      <c r="N62" s="36" t="str">
        <f t="shared" si="73"/>
        <v>S</v>
      </c>
      <c r="O62" s="36" t="str">
        <f t="shared" si="74"/>
        <v>NS</v>
      </c>
      <c r="P62" s="36" t="str">
        <f t="shared" si="75"/>
        <v>S</v>
      </c>
      <c r="Q62" s="36">
        <v>0.71</v>
      </c>
      <c r="R62" s="36" t="str">
        <f t="shared" si="76"/>
        <v>NS</v>
      </c>
      <c r="S62" s="36" t="str">
        <f t="shared" si="77"/>
        <v>NS</v>
      </c>
      <c r="T62" s="36" t="str">
        <f t="shared" si="78"/>
        <v>NS</v>
      </c>
      <c r="U62" s="36" t="str">
        <f t="shared" si="79"/>
        <v>NS</v>
      </c>
      <c r="V62" s="36">
        <v>0.63</v>
      </c>
      <c r="W62" s="36" t="str">
        <f t="shared" si="80"/>
        <v>S</v>
      </c>
      <c r="X62" s="36" t="str">
        <f t="shared" si="81"/>
        <v>S</v>
      </c>
      <c r="Y62" s="36" t="str">
        <f t="shared" si="82"/>
        <v>S</v>
      </c>
      <c r="Z62" s="36" t="str">
        <f t="shared" si="83"/>
        <v>S</v>
      </c>
      <c r="AA62" s="38">
        <v>-1.6843588853474301</v>
      </c>
      <c r="AB62" s="38">
        <v>-1.38167388656029</v>
      </c>
      <c r="AC62" s="38">
        <v>47.052543454625599</v>
      </c>
      <c r="AD62" s="38">
        <v>45.075806202645801</v>
      </c>
      <c r="AE62" s="38">
        <v>1.6384013199907499</v>
      </c>
      <c r="AF62" s="38">
        <v>1.54326727644964</v>
      </c>
      <c r="AG62" s="38">
        <v>0.69305225977485296</v>
      </c>
      <c r="AH62" s="38">
        <v>0.64770252991781896</v>
      </c>
      <c r="AI62" s="39" t="s">
        <v>39</v>
      </c>
      <c r="AJ62" s="39" t="s">
        <v>39</v>
      </c>
      <c r="AK62" s="39" t="s">
        <v>39</v>
      </c>
      <c r="AL62" s="39" t="s">
        <v>39</v>
      </c>
      <c r="AM62" s="39" t="s">
        <v>39</v>
      </c>
      <c r="AN62" s="39" t="s">
        <v>39</v>
      </c>
      <c r="AO62" s="39" t="s">
        <v>42</v>
      </c>
      <c r="AP62" s="39" t="s">
        <v>42</v>
      </c>
      <c r="AR62" s="40" t="s">
        <v>45</v>
      </c>
      <c r="AS62" s="38">
        <v>-1.83479107370433</v>
      </c>
      <c r="AT62" s="38">
        <v>-1.6237819867810701</v>
      </c>
      <c r="AU62" s="38">
        <v>48.467621608912999</v>
      </c>
      <c r="AV62" s="38">
        <v>47.068713217609201</v>
      </c>
      <c r="AW62" s="38">
        <v>1.6836837807926801</v>
      </c>
      <c r="AX62" s="38">
        <v>1.6198092439485201</v>
      </c>
      <c r="AY62" s="38">
        <v>0.68246393329774402</v>
      </c>
      <c r="AZ62" s="38">
        <v>0.70648446797057196</v>
      </c>
      <c r="BA62" s="39" t="s">
        <v>39</v>
      </c>
      <c r="BB62" s="39" t="s">
        <v>39</v>
      </c>
      <c r="BC62" s="39" t="s">
        <v>39</v>
      </c>
      <c r="BD62" s="39" t="s">
        <v>39</v>
      </c>
      <c r="BE62" s="39" t="s">
        <v>39</v>
      </c>
      <c r="BF62" s="39" t="s">
        <v>39</v>
      </c>
      <c r="BG62" s="39" t="s">
        <v>42</v>
      </c>
      <c r="BH62" s="39" t="s">
        <v>42</v>
      </c>
      <c r="BI62" s="34">
        <f t="shared" si="84"/>
        <v>1</v>
      </c>
      <c r="BJ62" s="34" t="s">
        <v>45</v>
      </c>
      <c r="BK62" s="38">
        <v>-1.75261954637585</v>
      </c>
      <c r="BL62" s="38">
        <v>-1.5537418558679299</v>
      </c>
      <c r="BM62" s="38">
        <v>47.711807796612902</v>
      </c>
      <c r="BN62" s="38">
        <v>46.367428032967098</v>
      </c>
      <c r="BO62" s="38">
        <v>1.6591020301282999</v>
      </c>
      <c r="BP62" s="38">
        <v>1.59804313329395</v>
      </c>
      <c r="BQ62" s="38">
        <v>0.691906189651458</v>
      </c>
      <c r="BR62" s="38">
        <v>0.71335534686557001</v>
      </c>
      <c r="BS62" s="34" t="s">
        <v>39</v>
      </c>
      <c r="BT62" s="34" t="s">
        <v>39</v>
      </c>
      <c r="BU62" s="34" t="s">
        <v>39</v>
      </c>
      <c r="BV62" s="34" t="s">
        <v>39</v>
      </c>
      <c r="BW62" s="34" t="s">
        <v>39</v>
      </c>
      <c r="BX62" s="34" t="s">
        <v>39</v>
      </c>
      <c r="BY62" s="34" t="s">
        <v>42</v>
      </c>
      <c r="BZ62" s="34" t="s">
        <v>42</v>
      </c>
    </row>
    <row r="63" spans="1:78" s="19" customFormat="1" x14ac:dyDescent="0.3">
      <c r="A63" s="92" t="s">
        <v>60</v>
      </c>
      <c r="B63" s="19">
        <v>23773359</v>
      </c>
      <c r="C63" s="19" t="s">
        <v>2</v>
      </c>
      <c r="D63" s="19" t="s">
        <v>105</v>
      </c>
      <c r="F63" s="94"/>
      <c r="G63" s="13">
        <v>0.24</v>
      </c>
      <c r="H63" s="13" t="str">
        <f t="shared" si="68"/>
        <v>NS</v>
      </c>
      <c r="I63" s="13" t="str">
        <f t="shared" si="69"/>
        <v>NS</v>
      </c>
      <c r="J63" s="13" t="str">
        <f t="shared" si="70"/>
        <v>NS</v>
      </c>
      <c r="K63" s="13" t="str">
        <f t="shared" si="71"/>
        <v>NS</v>
      </c>
      <c r="L63" s="14">
        <v>-9.4E-2</v>
      </c>
      <c r="M63" s="13" t="str">
        <f t="shared" si="72"/>
        <v>G</v>
      </c>
      <c r="N63" s="13" t="str">
        <f t="shared" si="73"/>
        <v>S</v>
      </c>
      <c r="O63" s="13" t="str">
        <f t="shared" si="74"/>
        <v>NS</v>
      </c>
      <c r="P63" s="13" t="str">
        <f t="shared" si="75"/>
        <v>S</v>
      </c>
      <c r="Q63" s="13">
        <v>0.83</v>
      </c>
      <c r="R63" s="13" t="str">
        <f t="shared" si="76"/>
        <v>NS</v>
      </c>
      <c r="S63" s="13" t="str">
        <f t="shared" si="77"/>
        <v>NS</v>
      </c>
      <c r="T63" s="13" t="str">
        <f t="shared" si="78"/>
        <v>NS</v>
      </c>
      <c r="U63" s="13" t="str">
        <f t="shared" si="79"/>
        <v>NS</v>
      </c>
      <c r="V63" s="13">
        <v>0.71</v>
      </c>
      <c r="W63" s="13" t="str">
        <f t="shared" si="80"/>
        <v>S</v>
      </c>
      <c r="X63" s="13" t="str">
        <f t="shared" si="81"/>
        <v>S</v>
      </c>
      <c r="Y63" s="13" t="str">
        <f t="shared" si="82"/>
        <v>S</v>
      </c>
      <c r="Z63" s="13" t="str">
        <f t="shared" si="83"/>
        <v>S</v>
      </c>
      <c r="AA63" s="22">
        <v>-1.6843588853474301</v>
      </c>
      <c r="AB63" s="22">
        <v>-1.38167388656029</v>
      </c>
      <c r="AC63" s="22">
        <v>47.052543454625599</v>
      </c>
      <c r="AD63" s="22">
        <v>45.075806202645801</v>
      </c>
      <c r="AE63" s="22">
        <v>1.6384013199907499</v>
      </c>
      <c r="AF63" s="22">
        <v>1.54326727644964</v>
      </c>
      <c r="AG63" s="22">
        <v>0.69305225977485296</v>
      </c>
      <c r="AH63" s="22">
        <v>0.64770252991781896</v>
      </c>
      <c r="AI63" s="25" t="s">
        <v>39</v>
      </c>
      <c r="AJ63" s="25" t="s">
        <v>39</v>
      </c>
      <c r="AK63" s="25" t="s">
        <v>39</v>
      </c>
      <c r="AL63" s="25" t="s">
        <v>39</v>
      </c>
      <c r="AM63" s="25" t="s">
        <v>39</v>
      </c>
      <c r="AN63" s="25" t="s">
        <v>39</v>
      </c>
      <c r="AO63" s="25" t="s">
        <v>42</v>
      </c>
      <c r="AP63" s="25" t="s">
        <v>42</v>
      </c>
      <c r="AR63" s="95" t="s">
        <v>45</v>
      </c>
      <c r="AS63" s="22">
        <v>-1.83479107370433</v>
      </c>
      <c r="AT63" s="22">
        <v>-1.6237819867810701</v>
      </c>
      <c r="AU63" s="22">
        <v>48.467621608912999</v>
      </c>
      <c r="AV63" s="22">
        <v>47.068713217609201</v>
      </c>
      <c r="AW63" s="22">
        <v>1.6836837807926801</v>
      </c>
      <c r="AX63" s="22">
        <v>1.6198092439485201</v>
      </c>
      <c r="AY63" s="22">
        <v>0.68246393329774402</v>
      </c>
      <c r="AZ63" s="22">
        <v>0.70648446797057196</v>
      </c>
      <c r="BA63" s="25" t="s">
        <v>39</v>
      </c>
      <c r="BB63" s="25" t="s">
        <v>39</v>
      </c>
      <c r="BC63" s="25" t="s">
        <v>39</v>
      </c>
      <c r="BD63" s="25" t="s">
        <v>39</v>
      </c>
      <c r="BE63" s="25" t="s">
        <v>39</v>
      </c>
      <c r="BF63" s="25" t="s">
        <v>39</v>
      </c>
      <c r="BG63" s="25" t="s">
        <v>42</v>
      </c>
      <c r="BH63" s="25" t="s">
        <v>42</v>
      </c>
      <c r="BI63" s="19">
        <f t="shared" si="84"/>
        <v>1</v>
      </c>
      <c r="BJ63" s="19" t="s">
        <v>45</v>
      </c>
      <c r="BK63" s="22">
        <v>-1.75261954637585</v>
      </c>
      <c r="BL63" s="22">
        <v>-1.5537418558679299</v>
      </c>
      <c r="BM63" s="22">
        <v>47.711807796612902</v>
      </c>
      <c r="BN63" s="22">
        <v>46.367428032967098</v>
      </c>
      <c r="BO63" s="22">
        <v>1.6591020301282999</v>
      </c>
      <c r="BP63" s="22">
        <v>1.59804313329395</v>
      </c>
      <c r="BQ63" s="22">
        <v>0.691906189651458</v>
      </c>
      <c r="BR63" s="22">
        <v>0.71335534686557001</v>
      </c>
      <c r="BS63" s="19" t="s">
        <v>39</v>
      </c>
      <c r="BT63" s="19" t="s">
        <v>39</v>
      </c>
      <c r="BU63" s="19" t="s">
        <v>39</v>
      </c>
      <c r="BV63" s="19" t="s">
        <v>39</v>
      </c>
      <c r="BW63" s="19" t="s">
        <v>39</v>
      </c>
      <c r="BX63" s="19" t="s">
        <v>39</v>
      </c>
      <c r="BY63" s="19" t="s">
        <v>42</v>
      </c>
      <c r="BZ63" s="19" t="s">
        <v>42</v>
      </c>
    </row>
    <row r="64" spans="1:78" s="19" customFormat="1" x14ac:dyDescent="0.3">
      <c r="A64" s="92" t="s">
        <v>60</v>
      </c>
      <c r="B64" s="19">
        <v>23773359</v>
      </c>
      <c r="C64" s="19" t="s">
        <v>2</v>
      </c>
      <c r="D64" s="19" t="s">
        <v>207</v>
      </c>
      <c r="F64" s="94"/>
      <c r="G64" s="13">
        <v>0.27</v>
      </c>
      <c r="H64" s="13" t="str">
        <f t="shared" si="68"/>
        <v>NS</v>
      </c>
      <c r="I64" s="13" t="str">
        <f t="shared" si="69"/>
        <v>NS</v>
      </c>
      <c r="J64" s="13" t="str">
        <f t="shared" si="70"/>
        <v>NS</v>
      </c>
      <c r="K64" s="13" t="str">
        <f t="shared" si="71"/>
        <v>NS</v>
      </c>
      <c r="L64" s="14">
        <v>-8.5000000000000006E-2</v>
      </c>
      <c r="M64" s="13" t="str">
        <f t="shared" si="72"/>
        <v>G</v>
      </c>
      <c r="N64" s="13" t="str">
        <f t="shared" si="73"/>
        <v>S</v>
      </c>
      <c r="O64" s="13" t="str">
        <f t="shared" si="74"/>
        <v>NS</v>
      </c>
      <c r="P64" s="13" t="str">
        <f t="shared" si="75"/>
        <v>S</v>
      </c>
      <c r="Q64" s="13">
        <v>0.81899999999999995</v>
      </c>
      <c r="R64" s="13" t="str">
        <f t="shared" si="76"/>
        <v>NS</v>
      </c>
      <c r="S64" s="13" t="str">
        <f t="shared" si="77"/>
        <v>NS</v>
      </c>
      <c r="T64" s="13" t="str">
        <f t="shared" si="78"/>
        <v>NS</v>
      </c>
      <c r="U64" s="13" t="str">
        <f t="shared" si="79"/>
        <v>NS</v>
      </c>
      <c r="V64" s="13">
        <v>0.68799999999999994</v>
      </c>
      <c r="W64" s="13" t="str">
        <f t="shared" si="80"/>
        <v>S</v>
      </c>
      <c r="X64" s="13" t="str">
        <f t="shared" si="81"/>
        <v>S</v>
      </c>
      <c r="Y64" s="13" t="str">
        <f t="shared" si="82"/>
        <v>S</v>
      </c>
      <c r="Z64" s="13" t="str">
        <f t="shared" si="83"/>
        <v>S</v>
      </c>
      <c r="AA64" s="22">
        <v>-1.6843588853474301</v>
      </c>
      <c r="AB64" s="22">
        <v>-1.38167388656029</v>
      </c>
      <c r="AC64" s="22">
        <v>47.052543454625599</v>
      </c>
      <c r="AD64" s="22">
        <v>45.075806202645801</v>
      </c>
      <c r="AE64" s="22">
        <v>1.6384013199907499</v>
      </c>
      <c r="AF64" s="22">
        <v>1.54326727644964</v>
      </c>
      <c r="AG64" s="22">
        <v>0.69305225977485296</v>
      </c>
      <c r="AH64" s="22">
        <v>0.64770252991781896</v>
      </c>
      <c r="AI64" s="25" t="s">
        <v>39</v>
      </c>
      <c r="AJ64" s="25" t="s">
        <v>39</v>
      </c>
      <c r="AK64" s="25" t="s">
        <v>39</v>
      </c>
      <c r="AL64" s="25" t="s">
        <v>39</v>
      </c>
      <c r="AM64" s="25" t="s">
        <v>39</v>
      </c>
      <c r="AN64" s="25" t="s">
        <v>39</v>
      </c>
      <c r="AO64" s="25" t="s">
        <v>42</v>
      </c>
      <c r="AP64" s="25" t="s">
        <v>42</v>
      </c>
      <c r="AR64" s="95" t="s">
        <v>45</v>
      </c>
      <c r="AS64" s="22">
        <v>-1.83479107370433</v>
      </c>
      <c r="AT64" s="22">
        <v>-1.6237819867810701</v>
      </c>
      <c r="AU64" s="22">
        <v>48.467621608912999</v>
      </c>
      <c r="AV64" s="22">
        <v>47.068713217609201</v>
      </c>
      <c r="AW64" s="22">
        <v>1.6836837807926801</v>
      </c>
      <c r="AX64" s="22">
        <v>1.6198092439485201</v>
      </c>
      <c r="AY64" s="22">
        <v>0.68246393329774402</v>
      </c>
      <c r="AZ64" s="22">
        <v>0.70648446797057196</v>
      </c>
      <c r="BA64" s="25" t="s">
        <v>39</v>
      </c>
      <c r="BB64" s="25" t="s">
        <v>39</v>
      </c>
      <c r="BC64" s="25" t="s">
        <v>39</v>
      </c>
      <c r="BD64" s="25" t="s">
        <v>39</v>
      </c>
      <c r="BE64" s="25" t="s">
        <v>39</v>
      </c>
      <c r="BF64" s="25" t="s">
        <v>39</v>
      </c>
      <c r="BG64" s="25" t="s">
        <v>42</v>
      </c>
      <c r="BH64" s="25" t="s">
        <v>42</v>
      </c>
      <c r="BI64" s="19">
        <f t="shared" si="84"/>
        <v>1</v>
      </c>
      <c r="BJ64" s="19" t="s">
        <v>45</v>
      </c>
      <c r="BK64" s="22">
        <v>-1.75261954637585</v>
      </c>
      <c r="BL64" s="22">
        <v>-1.5537418558679299</v>
      </c>
      <c r="BM64" s="22">
        <v>47.711807796612902</v>
      </c>
      <c r="BN64" s="22">
        <v>46.367428032967098</v>
      </c>
      <c r="BO64" s="22">
        <v>1.6591020301282999</v>
      </c>
      <c r="BP64" s="22">
        <v>1.59804313329395</v>
      </c>
      <c r="BQ64" s="22">
        <v>0.691906189651458</v>
      </c>
      <c r="BR64" s="22">
        <v>0.71335534686557001</v>
      </c>
      <c r="BS64" s="19" t="s">
        <v>39</v>
      </c>
      <c r="BT64" s="19" t="s">
        <v>39</v>
      </c>
      <c r="BU64" s="19" t="s">
        <v>39</v>
      </c>
      <c r="BV64" s="19" t="s">
        <v>39</v>
      </c>
      <c r="BW64" s="19" t="s">
        <v>39</v>
      </c>
      <c r="BX64" s="19" t="s">
        <v>39</v>
      </c>
      <c r="BY64" s="19" t="s">
        <v>42</v>
      </c>
      <c r="BZ64" s="19" t="s">
        <v>42</v>
      </c>
    </row>
    <row r="65" spans="1:78" s="50" customFormat="1" x14ac:dyDescent="0.3">
      <c r="A65" s="49" t="s">
        <v>60</v>
      </c>
      <c r="B65" s="50">
        <v>23773359</v>
      </c>
      <c r="C65" s="50" t="s">
        <v>2</v>
      </c>
      <c r="D65" s="50" t="s">
        <v>318</v>
      </c>
      <c r="E65" s="50" t="s">
        <v>220</v>
      </c>
      <c r="F65" s="65"/>
      <c r="G65" s="51">
        <v>0.59799999999999998</v>
      </c>
      <c r="H65" s="51" t="str">
        <f t="shared" si="68"/>
        <v>S</v>
      </c>
      <c r="I65" s="51" t="str">
        <f t="shared" si="69"/>
        <v>NS</v>
      </c>
      <c r="J65" s="51" t="str">
        <f t="shared" si="70"/>
        <v>NS</v>
      </c>
      <c r="K65" s="51" t="str">
        <f t="shared" si="71"/>
        <v>NS</v>
      </c>
      <c r="L65" s="52">
        <v>-7.2599999999999998E-2</v>
      </c>
      <c r="M65" s="51" t="str">
        <f t="shared" si="72"/>
        <v>G</v>
      </c>
      <c r="N65" s="51" t="str">
        <f t="shared" si="73"/>
        <v>S</v>
      </c>
      <c r="O65" s="51" t="str">
        <f t="shared" si="74"/>
        <v>NS</v>
      </c>
      <c r="P65" s="51" t="str">
        <f t="shared" si="75"/>
        <v>S</v>
      </c>
      <c r="Q65" s="51">
        <v>0.61899999999999999</v>
      </c>
      <c r="R65" s="51" t="str">
        <f t="shared" si="76"/>
        <v>S</v>
      </c>
      <c r="S65" s="51" t="str">
        <f t="shared" si="77"/>
        <v>NS</v>
      </c>
      <c r="T65" s="51" t="str">
        <f t="shared" si="78"/>
        <v>NS</v>
      </c>
      <c r="U65" s="51" t="str">
        <f t="shared" si="79"/>
        <v>NS</v>
      </c>
      <c r="V65" s="51">
        <v>0.70530000000000004</v>
      </c>
      <c r="W65" s="51" t="str">
        <f t="shared" si="80"/>
        <v>S</v>
      </c>
      <c r="X65" s="51" t="str">
        <f t="shared" si="81"/>
        <v>S</v>
      </c>
      <c r="Y65" s="51" t="str">
        <f t="shared" si="82"/>
        <v>S</v>
      </c>
      <c r="Z65" s="51" t="str">
        <f t="shared" si="83"/>
        <v>S</v>
      </c>
      <c r="AA65" s="53">
        <v>-1.6843588853474301</v>
      </c>
      <c r="AB65" s="53">
        <v>-1.38167388656029</v>
      </c>
      <c r="AC65" s="53">
        <v>47.052543454625599</v>
      </c>
      <c r="AD65" s="53">
        <v>45.075806202645801</v>
      </c>
      <c r="AE65" s="53">
        <v>1.6384013199907499</v>
      </c>
      <c r="AF65" s="53">
        <v>1.54326727644964</v>
      </c>
      <c r="AG65" s="53">
        <v>0.69305225977485296</v>
      </c>
      <c r="AH65" s="53">
        <v>0.64770252991781896</v>
      </c>
      <c r="AI65" s="54" t="s">
        <v>39</v>
      </c>
      <c r="AJ65" s="54" t="s">
        <v>39</v>
      </c>
      <c r="AK65" s="54" t="s">
        <v>39</v>
      </c>
      <c r="AL65" s="54" t="s">
        <v>39</v>
      </c>
      <c r="AM65" s="54" t="s">
        <v>39</v>
      </c>
      <c r="AN65" s="54" t="s">
        <v>39</v>
      </c>
      <c r="AO65" s="54" t="s">
        <v>42</v>
      </c>
      <c r="AP65" s="54" t="s">
        <v>42</v>
      </c>
      <c r="AR65" s="55" t="s">
        <v>45</v>
      </c>
      <c r="AS65" s="53">
        <v>-1.83479107370433</v>
      </c>
      <c r="AT65" s="53">
        <v>-1.6237819867810701</v>
      </c>
      <c r="AU65" s="53">
        <v>48.467621608912999</v>
      </c>
      <c r="AV65" s="53">
        <v>47.068713217609201</v>
      </c>
      <c r="AW65" s="53">
        <v>1.6836837807926801</v>
      </c>
      <c r="AX65" s="53">
        <v>1.6198092439485201</v>
      </c>
      <c r="AY65" s="53">
        <v>0.68246393329774402</v>
      </c>
      <c r="AZ65" s="53">
        <v>0.70648446797057196</v>
      </c>
      <c r="BA65" s="54" t="s">
        <v>39</v>
      </c>
      <c r="BB65" s="54" t="s">
        <v>39</v>
      </c>
      <c r="BC65" s="54" t="s">
        <v>39</v>
      </c>
      <c r="BD65" s="54" t="s">
        <v>39</v>
      </c>
      <c r="BE65" s="54" t="s">
        <v>39</v>
      </c>
      <c r="BF65" s="54" t="s">
        <v>39</v>
      </c>
      <c r="BG65" s="54" t="s">
        <v>42</v>
      </c>
      <c r="BH65" s="54" t="s">
        <v>42</v>
      </c>
      <c r="BI65" s="50">
        <f t="shared" si="84"/>
        <v>1</v>
      </c>
      <c r="BJ65" s="50" t="s">
        <v>45</v>
      </c>
      <c r="BK65" s="53">
        <v>-1.75261954637585</v>
      </c>
      <c r="BL65" s="53">
        <v>-1.5537418558679299</v>
      </c>
      <c r="BM65" s="53">
        <v>47.711807796612902</v>
      </c>
      <c r="BN65" s="53">
        <v>46.367428032967098</v>
      </c>
      <c r="BO65" s="53">
        <v>1.6591020301282999</v>
      </c>
      <c r="BP65" s="53">
        <v>1.59804313329395</v>
      </c>
      <c r="BQ65" s="53">
        <v>0.691906189651458</v>
      </c>
      <c r="BR65" s="53">
        <v>0.71335534686557001</v>
      </c>
      <c r="BS65" s="50" t="s">
        <v>39</v>
      </c>
      <c r="BT65" s="50" t="s">
        <v>39</v>
      </c>
      <c r="BU65" s="50" t="s">
        <v>39</v>
      </c>
      <c r="BV65" s="50" t="s">
        <v>39</v>
      </c>
      <c r="BW65" s="50" t="s">
        <v>39</v>
      </c>
      <c r="BX65" s="50" t="s">
        <v>39</v>
      </c>
      <c r="BY65" s="50" t="s">
        <v>42</v>
      </c>
      <c r="BZ65" s="50" t="s">
        <v>42</v>
      </c>
    </row>
    <row r="66" spans="1:78" s="50" customFormat="1" x14ac:dyDescent="0.3">
      <c r="A66" s="49" t="s">
        <v>60</v>
      </c>
      <c r="B66" s="50">
        <v>23773359</v>
      </c>
      <c r="C66" s="50" t="s">
        <v>2</v>
      </c>
      <c r="D66" s="50" t="s">
        <v>322</v>
      </c>
      <c r="E66" s="50" t="s">
        <v>221</v>
      </c>
      <c r="F66" s="65"/>
      <c r="G66" s="51">
        <v>0.57399999999999995</v>
      </c>
      <c r="H66" s="51" t="str">
        <f t="shared" si="68"/>
        <v>S</v>
      </c>
      <c r="I66" s="51" t="str">
        <f t="shared" si="69"/>
        <v>NS</v>
      </c>
      <c r="J66" s="51" t="str">
        <f t="shared" si="70"/>
        <v>NS</v>
      </c>
      <c r="K66" s="51" t="str">
        <f t="shared" si="71"/>
        <v>NS</v>
      </c>
      <c r="L66" s="52">
        <v>7.1800000000000003E-2</v>
      </c>
      <c r="M66" s="51" t="str">
        <f t="shared" si="72"/>
        <v>G</v>
      </c>
      <c r="N66" s="51" t="str">
        <f t="shared" si="73"/>
        <v>S</v>
      </c>
      <c r="O66" s="51" t="str">
        <f t="shared" si="74"/>
        <v>NS</v>
      </c>
      <c r="P66" s="51" t="str">
        <f t="shared" si="75"/>
        <v>S</v>
      </c>
      <c r="Q66" s="51">
        <v>0.63800000000000001</v>
      </c>
      <c r="R66" s="51" t="str">
        <f t="shared" si="76"/>
        <v>S</v>
      </c>
      <c r="S66" s="51" t="str">
        <f t="shared" si="77"/>
        <v>NS</v>
      </c>
      <c r="T66" s="51" t="str">
        <f t="shared" si="78"/>
        <v>NS</v>
      </c>
      <c r="U66" s="51" t="str">
        <f t="shared" si="79"/>
        <v>NS</v>
      </c>
      <c r="V66" s="51">
        <v>0.67200000000000004</v>
      </c>
      <c r="W66" s="51" t="str">
        <f t="shared" si="80"/>
        <v>S</v>
      </c>
      <c r="X66" s="51" t="str">
        <f t="shared" si="81"/>
        <v>S</v>
      </c>
      <c r="Y66" s="51" t="str">
        <f t="shared" si="82"/>
        <v>S</v>
      </c>
      <c r="Z66" s="51" t="str">
        <f t="shared" si="83"/>
        <v>S</v>
      </c>
      <c r="AA66" s="53">
        <v>-1.6843588853474301</v>
      </c>
      <c r="AB66" s="53">
        <v>-1.38167388656029</v>
      </c>
      <c r="AC66" s="53">
        <v>47.052543454625599</v>
      </c>
      <c r="AD66" s="53">
        <v>45.075806202645801</v>
      </c>
      <c r="AE66" s="53">
        <v>1.6384013199907499</v>
      </c>
      <c r="AF66" s="53">
        <v>1.54326727644964</v>
      </c>
      <c r="AG66" s="53">
        <v>0.69305225977485296</v>
      </c>
      <c r="AH66" s="53">
        <v>0.64770252991781896</v>
      </c>
      <c r="AI66" s="54" t="s">
        <v>39</v>
      </c>
      <c r="AJ66" s="54" t="s">
        <v>39</v>
      </c>
      <c r="AK66" s="54" t="s">
        <v>39</v>
      </c>
      <c r="AL66" s="54" t="s">
        <v>39</v>
      </c>
      <c r="AM66" s="54" t="s">
        <v>39</v>
      </c>
      <c r="AN66" s="54" t="s">
        <v>39</v>
      </c>
      <c r="AO66" s="54" t="s">
        <v>42</v>
      </c>
      <c r="AP66" s="54" t="s">
        <v>42</v>
      </c>
      <c r="AR66" s="55" t="s">
        <v>45</v>
      </c>
      <c r="AS66" s="53">
        <v>-1.83479107370433</v>
      </c>
      <c r="AT66" s="53">
        <v>-1.6237819867810701</v>
      </c>
      <c r="AU66" s="53">
        <v>48.467621608912999</v>
      </c>
      <c r="AV66" s="53">
        <v>47.068713217609201</v>
      </c>
      <c r="AW66" s="53">
        <v>1.6836837807926801</v>
      </c>
      <c r="AX66" s="53">
        <v>1.6198092439485201</v>
      </c>
      <c r="AY66" s="53">
        <v>0.68246393329774402</v>
      </c>
      <c r="AZ66" s="53">
        <v>0.70648446797057196</v>
      </c>
      <c r="BA66" s="54" t="s">
        <v>39</v>
      </c>
      <c r="BB66" s="54" t="s">
        <v>39</v>
      </c>
      <c r="BC66" s="54" t="s">
        <v>39</v>
      </c>
      <c r="BD66" s="54" t="s">
        <v>39</v>
      </c>
      <c r="BE66" s="54" t="s">
        <v>39</v>
      </c>
      <c r="BF66" s="54" t="s">
        <v>39</v>
      </c>
      <c r="BG66" s="54" t="s">
        <v>42</v>
      </c>
      <c r="BH66" s="54" t="s">
        <v>42</v>
      </c>
      <c r="BI66" s="50">
        <f t="shared" si="84"/>
        <v>1</v>
      </c>
      <c r="BJ66" s="50" t="s">
        <v>45</v>
      </c>
      <c r="BK66" s="53">
        <v>-1.75261954637585</v>
      </c>
      <c r="BL66" s="53">
        <v>-1.5537418558679299</v>
      </c>
      <c r="BM66" s="53">
        <v>47.711807796612902</v>
      </c>
      <c r="BN66" s="53">
        <v>46.367428032967098</v>
      </c>
      <c r="BO66" s="53">
        <v>1.6591020301282999</v>
      </c>
      <c r="BP66" s="53">
        <v>1.59804313329395</v>
      </c>
      <c r="BQ66" s="53">
        <v>0.691906189651458</v>
      </c>
      <c r="BR66" s="53">
        <v>0.71335534686557001</v>
      </c>
      <c r="BS66" s="50" t="s">
        <v>39</v>
      </c>
      <c r="BT66" s="50" t="s">
        <v>39</v>
      </c>
      <c r="BU66" s="50" t="s">
        <v>39</v>
      </c>
      <c r="BV66" s="50" t="s">
        <v>39</v>
      </c>
      <c r="BW66" s="50" t="s">
        <v>39</v>
      </c>
      <c r="BX66" s="50" t="s">
        <v>39</v>
      </c>
      <c r="BY66" s="50" t="s">
        <v>42</v>
      </c>
      <c r="BZ66" s="50" t="s">
        <v>42</v>
      </c>
    </row>
    <row r="67" spans="1:78" s="50" customFormat="1" x14ac:dyDescent="0.3">
      <c r="A67" s="49" t="s">
        <v>60</v>
      </c>
      <c r="B67" s="50">
        <v>23773359</v>
      </c>
      <c r="C67" s="50" t="s">
        <v>2</v>
      </c>
      <c r="D67" s="50" t="s">
        <v>508</v>
      </c>
      <c r="E67" s="50" t="s">
        <v>221</v>
      </c>
      <c r="F67" s="65"/>
      <c r="G67" s="51">
        <v>0.57499999999999996</v>
      </c>
      <c r="H67" s="51" t="str">
        <f t="shared" ref="H67" si="85">IF(G67&gt;0.8,"VG",IF(G67&gt;0.7,"G",IF(G67&gt;0.45,"S","NS")))</f>
        <v>S</v>
      </c>
      <c r="I67" s="51" t="str">
        <f t="shared" ref="I67" si="86">AJ67</f>
        <v>NS</v>
      </c>
      <c r="J67" s="51" t="str">
        <f t="shared" ref="J67" si="87">BB67</f>
        <v>NS</v>
      </c>
      <c r="K67" s="51" t="str">
        <f t="shared" ref="K67" si="88">BT67</f>
        <v>NS</v>
      </c>
      <c r="L67" s="52">
        <v>7.2300000000000003E-2</v>
      </c>
      <c r="M67" s="51" t="str">
        <f t="shared" ref="M67" si="89">IF(ABS(L67)&lt;5%,"VG",IF(ABS(L67)&lt;10%,"G",IF(ABS(L67)&lt;15%,"S","NS")))</f>
        <v>G</v>
      </c>
      <c r="N67" s="51" t="str">
        <f t="shared" ref="N67" si="90">AO67</f>
        <v>S</v>
      </c>
      <c r="O67" s="51" t="str">
        <f t="shared" ref="O67" si="91">BD67</f>
        <v>NS</v>
      </c>
      <c r="P67" s="51" t="str">
        <f t="shared" ref="P67" si="92">BY67</f>
        <v>S</v>
      </c>
      <c r="Q67" s="51">
        <v>0.63800000000000001</v>
      </c>
      <c r="R67" s="51" t="str">
        <f t="shared" ref="R67" si="93">IF(Q67&lt;=0.5,"VG",IF(Q67&lt;=0.6,"G",IF(Q67&lt;=0.7,"S","NS")))</f>
        <v>S</v>
      </c>
      <c r="S67" s="51" t="str">
        <f t="shared" ref="S67" si="94">AN67</f>
        <v>NS</v>
      </c>
      <c r="T67" s="51" t="str">
        <f t="shared" ref="T67" si="95">BF67</f>
        <v>NS</v>
      </c>
      <c r="U67" s="51" t="str">
        <f t="shared" ref="U67" si="96">BX67</f>
        <v>NS</v>
      </c>
      <c r="V67" s="51">
        <v>0.67279999999999995</v>
      </c>
      <c r="W67" s="51" t="str">
        <f t="shared" ref="W67" si="97">IF(V67&gt;0.85,"VG",IF(V67&gt;0.75,"G",IF(V67&gt;0.6,"S","NS")))</f>
        <v>S</v>
      </c>
      <c r="X67" s="51" t="str">
        <f t="shared" ref="X67" si="98">AP67</f>
        <v>S</v>
      </c>
      <c r="Y67" s="51" t="str">
        <f t="shared" ref="Y67" si="99">BH67</f>
        <v>S</v>
      </c>
      <c r="Z67" s="51" t="str">
        <f t="shared" ref="Z67" si="100">BZ67</f>
        <v>S</v>
      </c>
      <c r="AA67" s="53">
        <v>-1.6843588853474301</v>
      </c>
      <c r="AB67" s="53">
        <v>-1.38167388656029</v>
      </c>
      <c r="AC67" s="53">
        <v>47.052543454625599</v>
      </c>
      <c r="AD67" s="53">
        <v>45.075806202645801</v>
      </c>
      <c r="AE67" s="53">
        <v>1.6384013199907499</v>
      </c>
      <c r="AF67" s="53">
        <v>1.54326727644964</v>
      </c>
      <c r="AG67" s="53">
        <v>0.69305225977485296</v>
      </c>
      <c r="AH67" s="53">
        <v>0.64770252991781896</v>
      </c>
      <c r="AI67" s="54" t="s">
        <v>39</v>
      </c>
      <c r="AJ67" s="54" t="s">
        <v>39</v>
      </c>
      <c r="AK67" s="54" t="s">
        <v>39</v>
      </c>
      <c r="AL67" s="54" t="s">
        <v>39</v>
      </c>
      <c r="AM67" s="54" t="s">
        <v>39</v>
      </c>
      <c r="AN67" s="54" t="s">
        <v>39</v>
      </c>
      <c r="AO67" s="54" t="s">
        <v>42</v>
      </c>
      <c r="AP67" s="54" t="s">
        <v>42</v>
      </c>
      <c r="AR67" s="55" t="s">
        <v>45</v>
      </c>
      <c r="AS67" s="53">
        <v>-1.83479107370433</v>
      </c>
      <c r="AT67" s="53">
        <v>-1.6237819867810701</v>
      </c>
      <c r="AU67" s="53">
        <v>48.467621608912999</v>
      </c>
      <c r="AV67" s="53">
        <v>47.068713217609201</v>
      </c>
      <c r="AW67" s="53">
        <v>1.6836837807926801</v>
      </c>
      <c r="AX67" s="53">
        <v>1.6198092439485201</v>
      </c>
      <c r="AY67" s="53">
        <v>0.68246393329774402</v>
      </c>
      <c r="AZ67" s="53">
        <v>0.70648446797057196</v>
      </c>
      <c r="BA67" s="54" t="s">
        <v>39</v>
      </c>
      <c r="BB67" s="54" t="s">
        <v>39</v>
      </c>
      <c r="BC67" s="54" t="s">
        <v>39</v>
      </c>
      <c r="BD67" s="54" t="s">
        <v>39</v>
      </c>
      <c r="BE67" s="54" t="s">
        <v>39</v>
      </c>
      <c r="BF67" s="54" t="s">
        <v>39</v>
      </c>
      <c r="BG67" s="54" t="s">
        <v>42</v>
      </c>
      <c r="BH67" s="54" t="s">
        <v>42</v>
      </c>
      <c r="BI67" s="50">
        <f t="shared" ref="BI67" si="101">IF(BJ67=AR67,1,0)</f>
        <v>1</v>
      </c>
      <c r="BJ67" s="50" t="s">
        <v>45</v>
      </c>
      <c r="BK67" s="53">
        <v>-1.75261954637585</v>
      </c>
      <c r="BL67" s="53">
        <v>-1.5537418558679299</v>
      </c>
      <c r="BM67" s="53">
        <v>47.711807796612902</v>
      </c>
      <c r="BN67" s="53">
        <v>46.367428032967098</v>
      </c>
      <c r="BO67" s="53">
        <v>1.6591020301282999</v>
      </c>
      <c r="BP67" s="53">
        <v>1.59804313329395</v>
      </c>
      <c r="BQ67" s="53">
        <v>0.691906189651458</v>
      </c>
      <c r="BR67" s="53">
        <v>0.71335534686557001</v>
      </c>
      <c r="BS67" s="50" t="s">
        <v>39</v>
      </c>
      <c r="BT67" s="50" t="s">
        <v>39</v>
      </c>
      <c r="BU67" s="50" t="s">
        <v>39</v>
      </c>
      <c r="BV67" s="50" t="s">
        <v>39</v>
      </c>
      <c r="BW67" s="50" t="s">
        <v>39</v>
      </c>
      <c r="BX67" s="50" t="s">
        <v>39</v>
      </c>
      <c r="BY67" s="50" t="s">
        <v>42</v>
      </c>
      <c r="BZ67" s="50" t="s">
        <v>42</v>
      </c>
    </row>
    <row r="68" spans="1:78" x14ac:dyDescent="0.3">
      <c r="A68" s="1"/>
      <c r="G68" s="7"/>
      <c r="H68" s="7"/>
      <c r="I68" s="7"/>
      <c r="J68" s="7"/>
      <c r="K68" s="7"/>
      <c r="L68" s="58"/>
      <c r="M68" s="7"/>
      <c r="N68" s="7"/>
      <c r="O68" s="7"/>
      <c r="P68" s="7"/>
      <c r="Q68" s="7"/>
      <c r="R68" s="7"/>
      <c r="S68" s="7"/>
      <c r="T68" s="7"/>
      <c r="U68" s="7"/>
      <c r="AA68" s="24"/>
      <c r="AB68" s="24"/>
      <c r="AC68" s="24"/>
      <c r="AD68" s="24"/>
      <c r="AE68" s="24"/>
      <c r="AF68" s="24"/>
      <c r="AG68" s="24"/>
      <c r="AH68" s="24"/>
      <c r="AI68" s="2"/>
      <c r="AJ68" s="2"/>
      <c r="AK68" s="2"/>
      <c r="AL68" s="2"/>
      <c r="AM68" s="2"/>
      <c r="AN68" s="2"/>
      <c r="AO68" s="2"/>
      <c r="AP68" s="2"/>
      <c r="AR68" s="33"/>
      <c r="AS68" s="24"/>
      <c r="AT68" s="24"/>
      <c r="AU68" s="24"/>
      <c r="AV68" s="24"/>
      <c r="AW68" s="24"/>
      <c r="AX68" s="24"/>
      <c r="AY68" s="24"/>
      <c r="AZ68" s="24"/>
      <c r="BA68" s="2"/>
      <c r="BB68" s="2"/>
      <c r="BC68" s="2"/>
      <c r="BD68" s="2"/>
      <c r="BE68" s="2"/>
      <c r="BF68" s="2"/>
      <c r="BG68" s="2"/>
      <c r="BH68" s="2"/>
      <c r="BK68" s="24"/>
      <c r="BL68" s="24"/>
      <c r="BM68" s="24"/>
      <c r="BN68" s="24"/>
      <c r="BO68" s="24"/>
      <c r="BP68" s="24"/>
      <c r="BQ68" s="24"/>
      <c r="BR68" s="24"/>
    </row>
    <row r="69" spans="1:78" x14ac:dyDescent="0.3">
      <c r="A69" s="1">
        <v>14159200</v>
      </c>
      <c r="B69">
        <v>23773037</v>
      </c>
      <c r="C69" t="s">
        <v>3</v>
      </c>
      <c r="D69" t="s">
        <v>59</v>
      </c>
      <c r="G69" s="7">
        <v>0.80900000000000005</v>
      </c>
      <c r="H69" s="7" t="str">
        <f t="shared" ref="H69:H97" si="102">IF(G69&gt;0.8,"VG",IF(G69&gt;0.7,"G",IF(G69&gt;0.45,"S","NS")))</f>
        <v>VG</v>
      </c>
      <c r="I69" s="7" t="str">
        <f t="shared" ref="I69:I97" si="103">AJ69</f>
        <v>G</v>
      </c>
      <c r="J69" s="7" t="str">
        <f t="shared" ref="J69:J97" si="104">BB69</f>
        <v>G</v>
      </c>
      <c r="K69" s="7" t="str">
        <f t="shared" ref="K69:K97" si="105">BT69</f>
        <v>G</v>
      </c>
      <c r="L69" s="58">
        <v>1E-3</v>
      </c>
      <c r="M69" s="7" t="str">
        <f t="shared" ref="M69:M97" si="106">IF(ABS(L69)&lt;5%,"VG",IF(ABS(L69)&lt;10%,"G",IF(ABS(L69)&lt;15%,"S","NS")))</f>
        <v>VG</v>
      </c>
      <c r="N69" s="7" t="str">
        <f t="shared" ref="N69:N97" si="107">AO69</f>
        <v>VG</v>
      </c>
      <c r="O69" s="7" t="str">
        <f t="shared" ref="O69:O97" si="108">BD69</f>
        <v>S</v>
      </c>
      <c r="P69" s="7" t="str">
        <f t="shared" ref="P69:P97" si="109">BY69</f>
        <v>VG</v>
      </c>
      <c r="Q69" s="7">
        <v>0.436</v>
      </c>
      <c r="R69" s="7" t="str">
        <f t="shared" ref="R69:R97" si="110">IF(Q69&lt;=0.5,"VG",IF(Q69&lt;=0.6,"G",IF(Q69&lt;=0.7,"S","NS")))</f>
        <v>VG</v>
      </c>
      <c r="S69" s="7" t="str">
        <f t="shared" ref="S69:S97" si="111">AN69</f>
        <v>VG</v>
      </c>
      <c r="T69" s="7" t="str">
        <f t="shared" ref="T69:T97" si="112">BF69</f>
        <v>VG</v>
      </c>
      <c r="U69" s="7" t="str">
        <f t="shared" ref="U69:U97" si="113">BX69</f>
        <v>VG</v>
      </c>
      <c r="V69" s="7">
        <v>0.80900000000000005</v>
      </c>
      <c r="W69" s="7" t="str">
        <f t="shared" ref="W69:W97" si="114">IF(V69&gt;0.85,"VG",IF(V69&gt;0.75,"G",IF(V69&gt;0.6,"S","NS")))</f>
        <v>G</v>
      </c>
      <c r="X69" s="7" t="str">
        <f t="shared" ref="X69:X97" si="115">AP69</f>
        <v>G</v>
      </c>
      <c r="Y69" s="7" t="str">
        <f t="shared" ref="Y69:Y97" si="116">BH69</f>
        <v>G</v>
      </c>
      <c r="Z69" s="7" t="str">
        <f t="shared" ref="Z69:Z97" si="117">BZ69</f>
        <v>VG</v>
      </c>
      <c r="AA69" s="24">
        <v>0.75970108906368805</v>
      </c>
      <c r="AB69" s="24">
        <v>0.75063879960706603</v>
      </c>
      <c r="AC69" s="24">
        <v>18.415634885623501</v>
      </c>
      <c r="AD69" s="24">
        <v>15.2545356125226</v>
      </c>
      <c r="AE69" s="24">
        <v>0.49020292832286499</v>
      </c>
      <c r="AF69" s="24">
        <v>0.49936079180581799</v>
      </c>
      <c r="AG69" s="24">
        <v>0.86660761316030299</v>
      </c>
      <c r="AH69" s="24">
        <v>0.81789718318883897</v>
      </c>
      <c r="AI69" s="2" t="s">
        <v>41</v>
      </c>
      <c r="AJ69" s="2" t="s">
        <v>41</v>
      </c>
      <c r="AK69" s="2" t="s">
        <v>39</v>
      </c>
      <c r="AL69" s="2" t="s">
        <v>39</v>
      </c>
      <c r="AM69" s="2" t="s">
        <v>43</v>
      </c>
      <c r="AN69" s="2" t="s">
        <v>43</v>
      </c>
      <c r="AO69" s="2" t="s">
        <v>43</v>
      </c>
      <c r="AP69" s="2" t="s">
        <v>41</v>
      </c>
      <c r="AR69" s="33" t="s">
        <v>46</v>
      </c>
      <c r="AS69" s="24">
        <v>0.764077031229909</v>
      </c>
      <c r="AT69" s="24">
        <v>0.78185212897951994</v>
      </c>
      <c r="AU69" s="24">
        <v>11.7523691987757</v>
      </c>
      <c r="AV69" s="24">
        <v>11.2784086121226</v>
      </c>
      <c r="AW69" s="24">
        <v>0.48571902245031601</v>
      </c>
      <c r="AX69" s="24">
        <v>0.46706302681809397</v>
      </c>
      <c r="AY69" s="24">
        <v>0.80328492295590603</v>
      </c>
      <c r="AZ69" s="24">
        <v>0.81869273756447003</v>
      </c>
      <c r="BA69" s="2" t="s">
        <v>41</v>
      </c>
      <c r="BB69" s="2" t="s">
        <v>41</v>
      </c>
      <c r="BC69" s="2" t="s">
        <v>42</v>
      </c>
      <c r="BD69" s="2" t="s">
        <v>42</v>
      </c>
      <c r="BE69" s="2" t="s">
        <v>43</v>
      </c>
      <c r="BF69" s="2" t="s">
        <v>43</v>
      </c>
      <c r="BG69" s="2" t="s">
        <v>41</v>
      </c>
      <c r="BH69" s="2" t="s">
        <v>41</v>
      </c>
      <c r="BI69">
        <f t="shared" ref="BI69:BI97" si="118">IF(BJ69=AR69,1,0)</f>
        <v>1</v>
      </c>
      <c r="BJ69" t="s">
        <v>46</v>
      </c>
      <c r="BK69" s="24">
        <v>0.77280838950758401</v>
      </c>
      <c r="BL69" s="24">
        <v>0.79008821186110201</v>
      </c>
      <c r="BM69" s="24">
        <v>17.311852514792498</v>
      </c>
      <c r="BN69" s="24">
        <v>15.7081291725773</v>
      </c>
      <c r="BO69" s="24">
        <v>0.476646211033316</v>
      </c>
      <c r="BP69" s="24">
        <v>0.45816131235504698</v>
      </c>
      <c r="BQ69" s="24">
        <v>0.86857741991317705</v>
      </c>
      <c r="BR69" s="24">
        <v>0.86727983833181699</v>
      </c>
      <c r="BS69" t="s">
        <v>41</v>
      </c>
      <c r="BT69" t="s">
        <v>41</v>
      </c>
      <c r="BU69" t="s">
        <v>39</v>
      </c>
      <c r="BV69" t="s">
        <v>39</v>
      </c>
      <c r="BW69" t="s">
        <v>43</v>
      </c>
      <c r="BX69" t="s">
        <v>43</v>
      </c>
      <c r="BY69" t="s">
        <v>43</v>
      </c>
      <c r="BZ69" t="s">
        <v>43</v>
      </c>
    </row>
    <row r="70" spans="1:78" s="50" customFormat="1" x14ac:dyDescent="0.3">
      <c r="A70" s="49">
        <v>14159200</v>
      </c>
      <c r="B70" s="50">
        <v>23773037</v>
      </c>
      <c r="C70" s="50" t="s">
        <v>3</v>
      </c>
      <c r="D70" s="50" t="s">
        <v>75</v>
      </c>
      <c r="F70" s="64"/>
      <c r="G70" s="51">
        <v>0.76700000000000002</v>
      </c>
      <c r="H70" s="51" t="str">
        <f t="shared" si="102"/>
        <v>G</v>
      </c>
      <c r="I70" s="51" t="str">
        <f t="shared" si="103"/>
        <v>G</v>
      </c>
      <c r="J70" s="51" t="str">
        <f t="shared" si="104"/>
        <v>G</v>
      </c>
      <c r="K70" s="51" t="str">
        <f t="shared" si="105"/>
        <v>G</v>
      </c>
      <c r="L70" s="52">
        <v>-0.108</v>
      </c>
      <c r="M70" s="51" t="str">
        <f t="shared" si="106"/>
        <v>S</v>
      </c>
      <c r="N70" s="51" t="str">
        <f t="shared" si="107"/>
        <v>VG</v>
      </c>
      <c r="O70" s="51" t="str">
        <f t="shared" si="108"/>
        <v>S</v>
      </c>
      <c r="P70" s="51" t="str">
        <f t="shared" si="109"/>
        <v>VG</v>
      </c>
      <c r="Q70" s="51">
        <v>0.47399999999999998</v>
      </c>
      <c r="R70" s="51" t="str">
        <f t="shared" si="110"/>
        <v>VG</v>
      </c>
      <c r="S70" s="51" t="str">
        <f t="shared" si="111"/>
        <v>VG</v>
      </c>
      <c r="T70" s="51" t="str">
        <f t="shared" si="112"/>
        <v>VG</v>
      </c>
      <c r="U70" s="51" t="str">
        <f t="shared" si="113"/>
        <v>VG</v>
      </c>
      <c r="V70" s="51">
        <v>0.82299999999999995</v>
      </c>
      <c r="W70" s="51" t="str">
        <f t="shared" si="114"/>
        <v>G</v>
      </c>
      <c r="X70" s="51" t="str">
        <f t="shared" si="115"/>
        <v>G</v>
      </c>
      <c r="Y70" s="51" t="str">
        <f t="shared" si="116"/>
        <v>G</v>
      </c>
      <c r="Z70" s="51" t="str">
        <f t="shared" si="117"/>
        <v>VG</v>
      </c>
      <c r="AA70" s="53">
        <v>0.75970108906368805</v>
      </c>
      <c r="AB70" s="53">
        <v>0.75063879960706603</v>
      </c>
      <c r="AC70" s="53">
        <v>18.415634885623501</v>
      </c>
      <c r="AD70" s="53">
        <v>15.2545356125226</v>
      </c>
      <c r="AE70" s="53">
        <v>0.49020292832286499</v>
      </c>
      <c r="AF70" s="53">
        <v>0.49936079180581799</v>
      </c>
      <c r="AG70" s="53">
        <v>0.86660761316030299</v>
      </c>
      <c r="AH70" s="53">
        <v>0.81789718318883897</v>
      </c>
      <c r="AI70" s="54" t="s">
        <v>41</v>
      </c>
      <c r="AJ70" s="54" t="s">
        <v>41</v>
      </c>
      <c r="AK70" s="54" t="s">
        <v>39</v>
      </c>
      <c r="AL70" s="54" t="s">
        <v>39</v>
      </c>
      <c r="AM70" s="54" t="s">
        <v>43</v>
      </c>
      <c r="AN70" s="54" t="s">
        <v>43</v>
      </c>
      <c r="AO70" s="54" t="s">
        <v>43</v>
      </c>
      <c r="AP70" s="54" t="s">
        <v>41</v>
      </c>
      <c r="AR70" s="55" t="s">
        <v>46</v>
      </c>
      <c r="AS70" s="53">
        <v>0.764077031229909</v>
      </c>
      <c r="AT70" s="53">
        <v>0.78185212897951994</v>
      </c>
      <c r="AU70" s="53">
        <v>11.7523691987757</v>
      </c>
      <c r="AV70" s="53">
        <v>11.2784086121226</v>
      </c>
      <c r="AW70" s="53">
        <v>0.48571902245031601</v>
      </c>
      <c r="AX70" s="53">
        <v>0.46706302681809397</v>
      </c>
      <c r="AY70" s="53">
        <v>0.80328492295590603</v>
      </c>
      <c r="AZ70" s="53">
        <v>0.81869273756447003</v>
      </c>
      <c r="BA70" s="54" t="s">
        <v>41</v>
      </c>
      <c r="BB70" s="54" t="s">
        <v>41</v>
      </c>
      <c r="BC70" s="54" t="s">
        <v>42</v>
      </c>
      <c r="BD70" s="54" t="s">
        <v>42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118"/>
        <v>1</v>
      </c>
      <c r="BJ70" s="50" t="s">
        <v>46</v>
      </c>
      <c r="BK70" s="53">
        <v>0.77280838950758401</v>
      </c>
      <c r="BL70" s="53">
        <v>0.79008821186110201</v>
      </c>
      <c r="BM70" s="53">
        <v>17.311852514792498</v>
      </c>
      <c r="BN70" s="53">
        <v>15.7081291725773</v>
      </c>
      <c r="BO70" s="53">
        <v>0.476646211033316</v>
      </c>
      <c r="BP70" s="53">
        <v>0.45816131235504698</v>
      </c>
      <c r="BQ70" s="53">
        <v>0.86857741991317705</v>
      </c>
      <c r="BR70" s="53">
        <v>0.86727983833181699</v>
      </c>
      <c r="BS70" s="50" t="s">
        <v>41</v>
      </c>
      <c r="BT70" s="50" t="s">
        <v>41</v>
      </c>
      <c r="BU70" s="50" t="s">
        <v>39</v>
      </c>
      <c r="BV70" s="50" t="s">
        <v>39</v>
      </c>
      <c r="BW70" s="50" t="s">
        <v>43</v>
      </c>
      <c r="BX70" s="50" t="s">
        <v>43</v>
      </c>
      <c r="BY70" s="50" t="s">
        <v>43</v>
      </c>
      <c r="BZ70" s="50" t="s">
        <v>43</v>
      </c>
    </row>
    <row r="71" spans="1:78" s="50" customFormat="1" x14ac:dyDescent="0.3">
      <c r="A71" s="49">
        <v>14159200</v>
      </c>
      <c r="B71" s="50">
        <v>23773037</v>
      </c>
      <c r="C71" s="50" t="s">
        <v>3</v>
      </c>
      <c r="D71" s="50" t="s">
        <v>78</v>
      </c>
      <c r="F71" s="64"/>
      <c r="G71" s="51">
        <v>0.76700000000000002</v>
      </c>
      <c r="H71" s="51" t="str">
        <f t="shared" si="102"/>
        <v>G</v>
      </c>
      <c r="I71" s="51" t="str">
        <f t="shared" si="103"/>
        <v>G</v>
      </c>
      <c r="J71" s="51" t="str">
        <f t="shared" si="104"/>
        <v>G</v>
      </c>
      <c r="K71" s="51" t="str">
        <f t="shared" si="105"/>
        <v>G</v>
      </c>
      <c r="L71" s="52">
        <v>-0.111</v>
      </c>
      <c r="M71" s="51" t="str">
        <f t="shared" si="106"/>
        <v>S</v>
      </c>
      <c r="N71" s="51" t="str">
        <f t="shared" si="107"/>
        <v>VG</v>
      </c>
      <c r="O71" s="51" t="str">
        <f t="shared" si="108"/>
        <v>S</v>
      </c>
      <c r="P71" s="51" t="str">
        <f t="shared" si="109"/>
        <v>VG</v>
      </c>
      <c r="Q71" s="51">
        <v>0.47399999999999998</v>
      </c>
      <c r="R71" s="51" t="str">
        <f t="shared" si="110"/>
        <v>VG</v>
      </c>
      <c r="S71" s="51" t="str">
        <f t="shared" si="111"/>
        <v>VG</v>
      </c>
      <c r="T71" s="51" t="str">
        <f t="shared" si="112"/>
        <v>VG</v>
      </c>
      <c r="U71" s="51" t="str">
        <f t="shared" si="113"/>
        <v>VG</v>
      </c>
      <c r="V71" s="51">
        <v>0.83</v>
      </c>
      <c r="W71" s="51" t="str">
        <f t="shared" si="114"/>
        <v>G</v>
      </c>
      <c r="X71" s="51" t="str">
        <f t="shared" si="115"/>
        <v>G</v>
      </c>
      <c r="Y71" s="51" t="str">
        <f t="shared" si="116"/>
        <v>G</v>
      </c>
      <c r="Z71" s="51" t="str">
        <f t="shared" si="117"/>
        <v>VG</v>
      </c>
      <c r="AA71" s="53">
        <v>0.75970108906368805</v>
      </c>
      <c r="AB71" s="53">
        <v>0.75063879960706603</v>
      </c>
      <c r="AC71" s="53">
        <v>18.415634885623501</v>
      </c>
      <c r="AD71" s="53">
        <v>15.2545356125226</v>
      </c>
      <c r="AE71" s="53">
        <v>0.49020292832286499</v>
      </c>
      <c r="AF71" s="53">
        <v>0.49936079180581799</v>
      </c>
      <c r="AG71" s="53">
        <v>0.86660761316030299</v>
      </c>
      <c r="AH71" s="53">
        <v>0.81789718318883897</v>
      </c>
      <c r="AI71" s="54" t="s">
        <v>41</v>
      </c>
      <c r="AJ71" s="54" t="s">
        <v>41</v>
      </c>
      <c r="AK71" s="54" t="s">
        <v>39</v>
      </c>
      <c r="AL71" s="54" t="s">
        <v>39</v>
      </c>
      <c r="AM71" s="54" t="s">
        <v>43</v>
      </c>
      <c r="AN71" s="54" t="s">
        <v>43</v>
      </c>
      <c r="AO71" s="54" t="s">
        <v>43</v>
      </c>
      <c r="AP71" s="54" t="s">
        <v>41</v>
      </c>
      <c r="AR71" s="55" t="s">
        <v>46</v>
      </c>
      <c r="AS71" s="53">
        <v>0.764077031229909</v>
      </c>
      <c r="AT71" s="53">
        <v>0.78185212897951994</v>
      </c>
      <c r="AU71" s="53">
        <v>11.7523691987757</v>
      </c>
      <c r="AV71" s="53">
        <v>11.2784086121226</v>
      </c>
      <c r="AW71" s="53">
        <v>0.48571902245031601</v>
      </c>
      <c r="AX71" s="53">
        <v>0.46706302681809397</v>
      </c>
      <c r="AY71" s="53">
        <v>0.80328492295590603</v>
      </c>
      <c r="AZ71" s="53">
        <v>0.81869273756447003</v>
      </c>
      <c r="BA71" s="54" t="s">
        <v>41</v>
      </c>
      <c r="BB71" s="54" t="s">
        <v>41</v>
      </c>
      <c r="BC71" s="54" t="s">
        <v>42</v>
      </c>
      <c r="BD71" s="54" t="s">
        <v>42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118"/>
        <v>1</v>
      </c>
      <c r="BJ71" s="50" t="s">
        <v>46</v>
      </c>
      <c r="BK71" s="53">
        <v>0.77280838950758401</v>
      </c>
      <c r="BL71" s="53">
        <v>0.79008821186110201</v>
      </c>
      <c r="BM71" s="53">
        <v>17.311852514792498</v>
      </c>
      <c r="BN71" s="53">
        <v>15.7081291725773</v>
      </c>
      <c r="BO71" s="53">
        <v>0.476646211033316</v>
      </c>
      <c r="BP71" s="53">
        <v>0.45816131235504698</v>
      </c>
      <c r="BQ71" s="53">
        <v>0.86857741991317705</v>
      </c>
      <c r="BR71" s="53">
        <v>0.86727983833181699</v>
      </c>
      <c r="BS71" s="50" t="s">
        <v>41</v>
      </c>
      <c r="BT71" s="50" t="s">
        <v>41</v>
      </c>
      <c r="BU71" s="50" t="s">
        <v>39</v>
      </c>
      <c r="BV71" s="50" t="s">
        <v>39</v>
      </c>
      <c r="BW71" s="50" t="s">
        <v>43</v>
      </c>
      <c r="BX71" s="50" t="s">
        <v>43</v>
      </c>
      <c r="BY71" s="50" t="s">
        <v>43</v>
      </c>
      <c r="BZ71" s="50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83</v>
      </c>
      <c r="F72" s="64"/>
      <c r="G72" s="5">
        <v>-0.35</v>
      </c>
      <c r="H72" s="5" t="str">
        <f t="shared" si="102"/>
        <v>NS</v>
      </c>
      <c r="I72" s="5" t="str">
        <f t="shared" si="103"/>
        <v>G</v>
      </c>
      <c r="J72" s="5" t="str">
        <f t="shared" si="104"/>
        <v>G</v>
      </c>
      <c r="K72" s="5" t="str">
        <f t="shared" si="105"/>
        <v>G</v>
      </c>
      <c r="L72" s="17">
        <v>-0.35599999999999998</v>
      </c>
      <c r="M72" s="5" t="str">
        <f t="shared" si="106"/>
        <v>NS</v>
      </c>
      <c r="N72" s="5" t="str">
        <f t="shared" si="107"/>
        <v>VG</v>
      </c>
      <c r="O72" s="5" t="str">
        <f t="shared" si="108"/>
        <v>S</v>
      </c>
      <c r="P72" s="5" t="str">
        <f t="shared" si="109"/>
        <v>VG</v>
      </c>
      <c r="Q72" s="5">
        <v>0.88</v>
      </c>
      <c r="R72" s="5" t="str">
        <f t="shared" si="110"/>
        <v>NS</v>
      </c>
      <c r="S72" s="5" t="str">
        <f t="shared" si="111"/>
        <v>VG</v>
      </c>
      <c r="T72" s="5" t="str">
        <f t="shared" si="112"/>
        <v>VG</v>
      </c>
      <c r="U72" s="5" t="str">
        <f t="shared" si="113"/>
        <v>VG</v>
      </c>
      <c r="V72" s="5">
        <v>0.71</v>
      </c>
      <c r="W72" s="5" t="str">
        <f t="shared" si="114"/>
        <v>S</v>
      </c>
      <c r="X72" s="5" t="str">
        <f t="shared" si="115"/>
        <v>G</v>
      </c>
      <c r="Y72" s="5" t="str">
        <f t="shared" si="116"/>
        <v>G</v>
      </c>
      <c r="Z72" s="5" t="str">
        <f t="shared" si="117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118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63" customFormat="1" x14ac:dyDescent="0.3">
      <c r="A73" s="80">
        <v>14159200</v>
      </c>
      <c r="B73" s="63">
        <v>23773037</v>
      </c>
      <c r="C73" s="63" t="s">
        <v>3</v>
      </c>
      <c r="D73" s="63" t="s">
        <v>84</v>
      </c>
      <c r="F73" s="64"/>
      <c r="G73" s="5">
        <v>0.27</v>
      </c>
      <c r="H73" s="5" t="str">
        <f t="shared" si="102"/>
        <v>NS</v>
      </c>
      <c r="I73" s="5" t="str">
        <f t="shared" si="103"/>
        <v>G</v>
      </c>
      <c r="J73" s="5" t="str">
        <f t="shared" si="104"/>
        <v>G</v>
      </c>
      <c r="K73" s="5" t="str">
        <f t="shared" si="105"/>
        <v>G</v>
      </c>
      <c r="L73" s="17">
        <v>-0.18099999999999999</v>
      </c>
      <c r="M73" s="5" t="str">
        <f t="shared" si="106"/>
        <v>NS</v>
      </c>
      <c r="N73" s="5" t="str">
        <f t="shared" si="107"/>
        <v>VG</v>
      </c>
      <c r="O73" s="5" t="str">
        <f t="shared" si="108"/>
        <v>S</v>
      </c>
      <c r="P73" s="5" t="str">
        <f t="shared" si="109"/>
        <v>VG</v>
      </c>
      <c r="Q73" s="5">
        <v>0.81</v>
      </c>
      <c r="R73" s="5" t="str">
        <f t="shared" si="110"/>
        <v>NS</v>
      </c>
      <c r="S73" s="5" t="str">
        <f t="shared" si="111"/>
        <v>VG</v>
      </c>
      <c r="T73" s="5" t="str">
        <f t="shared" si="112"/>
        <v>VG</v>
      </c>
      <c r="U73" s="5" t="str">
        <f t="shared" si="113"/>
        <v>VG</v>
      </c>
      <c r="V73" s="5">
        <v>0.71</v>
      </c>
      <c r="W73" s="5" t="str">
        <f t="shared" si="114"/>
        <v>S</v>
      </c>
      <c r="X73" s="5" t="str">
        <f t="shared" si="115"/>
        <v>G</v>
      </c>
      <c r="Y73" s="5" t="str">
        <f t="shared" si="116"/>
        <v>G</v>
      </c>
      <c r="Z73" s="5" t="str">
        <f t="shared" si="117"/>
        <v>VG</v>
      </c>
      <c r="AA73" s="82">
        <v>0.75970108906368805</v>
      </c>
      <c r="AB73" s="82">
        <v>0.75063879960706603</v>
      </c>
      <c r="AC73" s="82">
        <v>18.415634885623501</v>
      </c>
      <c r="AD73" s="82">
        <v>15.2545356125226</v>
      </c>
      <c r="AE73" s="82">
        <v>0.49020292832286499</v>
      </c>
      <c r="AF73" s="82">
        <v>0.49936079180581799</v>
      </c>
      <c r="AG73" s="82">
        <v>0.86660761316030299</v>
      </c>
      <c r="AH73" s="82">
        <v>0.81789718318883897</v>
      </c>
      <c r="AI73" s="28" t="s">
        <v>41</v>
      </c>
      <c r="AJ73" s="28" t="s">
        <v>41</v>
      </c>
      <c r="AK73" s="28" t="s">
        <v>39</v>
      </c>
      <c r="AL73" s="28" t="s">
        <v>39</v>
      </c>
      <c r="AM73" s="28" t="s">
        <v>43</v>
      </c>
      <c r="AN73" s="28" t="s">
        <v>43</v>
      </c>
      <c r="AO73" s="28" t="s">
        <v>43</v>
      </c>
      <c r="AP73" s="28" t="s">
        <v>41</v>
      </c>
      <c r="AR73" s="83" t="s">
        <v>46</v>
      </c>
      <c r="AS73" s="82">
        <v>0.764077031229909</v>
      </c>
      <c r="AT73" s="82">
        <v>0.78185212897951994</v>
      </c>
      <c r="AU73" s="82">
        <v>11.7523691987757</v>
      </c>
      <c r="AV73" s="82">
        <v>11.2784086121226</v>
      </c>
      <c r="AW73" s="82">
        <v>0.48571902245031601</v>
      </c>
      <c r="AX73" s="82">
        <v>0.46706302681809397</v>
      </c>
      <c r="AY73" s="82">
        <v>0.80328492295590603</v>
      </c>
      <c r="AZ73" s="82">
        <v>0.81869273756447003</v>
      </c>
      <c r="BA73" s="28" t="s">
        <v>41</v>
      </c>
      <c r="BB73" s="28" t="s">
        <v>41</v>
      </c>
      <c r="BC73" s="28" t="s">
        <v>42</v>
      </c>
      <c r="BD73" s="28" t="s">
        <v>42</v>
      </c>
      <c r="BE73" s="28" t="s">
        <v>43</v>
      </c>
      <c r="BF73" s="28" t="s">
        <v>43</v>
      </c>
      <c r="BG73" s="28" t="s">
        <v>41</v>
      </c>
      <c r="BH73" s="28" t="s">
        <v>41</v>
      </c>
      <c r="BI73" s="63">
        <f t="shared" si="118"/>
        <v>1</v>
      </c>
      <c r="BJ73" s="63" t="s">
        <v>46</v>
      </c>
      <c r="BK73" s="82">
        <v>0.77280838950758401</v>
      </c>
      <c r="BL73" s="82">
        <v>0.79008821186110201</v>
      </c>
      <c r="BM73" s="82">
        <v>17.311852514792498</v>
      </c>
      <c r="BN73" s="82">
        <v>15.7081291725773</v>
      </c>
      <c r="BO73" s="82">
        <v>0.476646211033316</v>
      </c>
      <c r="BP73" s="82">
        <v>0.45816131235504698</v>
      </c>
      <c r="BQ73" s="82">
        <v>0.86857741991317705</v>
      </c>
      <c r="BR73" s="82">
        <v>0.86727983833181699</v>
      </c>
      <c r="BS73" s="63" t="s">
        <v>41</v>
      </c>
      <c r="BT73" s="63" t="s">
        <v>41</v>
      </c>
      <c r="BU73" s="63" t="s">
        <v>39</v>
      </c>
      <c r="BV73" s="63" t="s">
        <v>39</v>
      </c>
      <c r="BW73" s="63" t="s">
        <v>43</v>
      </c>
      <c r="BX73" s="63" t="s">
        <v>43</v>
      </c>
      <c r="BY73" s="63" t="s">
        <v>43</v>
      </c>
      <c r="BZ73" s="63" t="s">
        <v>43</v>
      </c>
    </row>
    <row r="74" spans="1:78" s="63" customFormat="1" x14ac:dyDescent="0.3">
      <c r="A74" s="80">
        <v>14159200</v>
      </c>
      <c r="B74" s="63">
        <v>23773037</v>
      </c>
      <c r="C74" s="63" t="s">
        <v>3</v>
      </c>
      <c r="D74" s="63" t="s">
        <v>85</v>
      </c>
      <c r="F74" s="64"/>
      <c r="G74" s="5">
        <v>0.39</v>
      </c>
      <c r="H74" s="5" t="str">
        <f t="shared" si="102"/>
        <v>NS</v>
      </c>
      <c r="I74" s="5" t="str">
        <f t="shared" si="103"/>
        <v>G</v>
      </c>
      <c r="J74" s="5" t="str">
        <f t="shared" si="104"/>
        <v>G</v>
      </c>
      <c r="K74" s="5" t="str">
        <f t="shared" si="105"/>
        <v>G</v>
      </c>
      <c r="L74" s="17">
        <v>-0.11899999999999999</v>
      </c>
      <c r="M74" s="5" t="str">
        <f t="shared" si="106"/>
        <v>S</v>
      </c>
      <c r="N74" s="5" t="str">
        <f t="shared" si="107"/>
        <v>VG</v>
      </c>
      <c r="O74" s="5" t="str">
        <f t="shared" si="108"/>
        <v>S</v>
      </c>
      <c r="P74" s="5" t="str">
        <f t="shared" si="109"/>
        <v>VG</v>
      </c>
      <c r="Q74" s="5">
        <v>0.76</v>
      </c>
      <c r="R74" s="5" t="str">
        <f t="shared" si="110"/>
        <v>NS</v>
      </c>
      <c r="S74" s="5" t="str">
        <f t="shared" si="111"/>
        <v>VG</v>
      </c>
      <c r="T74" s="5" t="str">
        <f t="shared" si="112"/>
        <v>VG</v>
      </c>
      <c r="U74" s="5" t="str">
        <f t="shared" si="113"/>
        <v>VG</v>
      </c>
      <c r="V74" s="5">
        <v>0.7</v>
      </c>
      <c r="W74" s="5" t="str">
        <f t="shared" si="114"/>
        <v>S</v>
      </c>
      <c r="X74" s="5" t="str">
        <f t="shared" si="115"/>
        <v>G</v>
      </c>
      <c r="Y74" s="5" t="str">
        <f t="shared" si="116"/>
        <v>G</v>
      </c>
      <c r="Z74" s="5" t="str">
        <f t="shared" si="117"/>
        <v>VG</v>
      </c>
      <c r="AA74" s="82">
        <v>0.75970108906368805</v>
      </c>
      <c r="AB74" s="82">
        <v>0.75063879960706603</v>
      </c>
      <c r="AC74" s="82">
        <v>18.415634885623501</v>
      </c>
      <c r="AD74" s="82">
        <v>15.2545356125226</v>
      </c>
      <c r="AE74" s="82">
        <v>0.49020292832286499</v>
      </c>
      <c r="AF74" s="82">
        <v>0.49936079180581799</v>
      </c>
      <c r="AG74" s="82">
        <v>0.86660761316030299</v>
      </c>
      <c r="AH74" s="82">
        <v>0.81789718318883897</v>
      </c>
      <c r="AI74" s="28" t="s">
        <v>41</v>
      </c>
      <c r="AJ74" s="28" t="s">
        <v>41</v>
      </c>
      <c r="AK74" s="28" t="s">
        <v>39</v>
      </c>
      <c r="AL74" s="28" t="s">
        <v>39</v>
      </c>
      <c r="AM74" s="28" t="s">
        <v>43</v>
      </c>
      <c r="AN74" s="28" t="s">
        <v>43</v>
      </c>
      <c r="AO74" s="28" t="s">
        <v>43</v>
      </c>
      <c r="AP74" s="28" t="s">
        <v>41</v>
      </c>
      <c r="AR74" s="83" t="s">
        <v>46</v>
      </c>
      <c r="AS74" s="82">
        <v>0.764077031229909</v>
      </c>
      <c r="AT74" s="82">
        <v>0.78185212897951994</v>
      </c>
      <c r="AU74" s="82">
        <v>11.7523691987757</v>
      </c>
      <c r="AV74" s="82">
        <v>11.2784086121226</v>
      </c>
      <c r="AW74" s="82">
        <v>0.48571902245031601</v>
      </c>
      <c r="AX74" s="82">
        <v>0.46706302681809397</v>
      </c>
      <c r="AY74" s="82">
        <v>0.80328492295590603</v>
      </c>
      <c r="AZ74" s="82">
        <v>0.81869273756447003</v>
      </c>
      <c r="BA74" s="28" t="s">
        <v>41</v>
      </c>
      <c r="BB74" s="28" t="s">
        <v>41</v>
      </c>
      <c r="BC74" s="28" t="s">
        <v>42</v>
      </c>
      <c r="BD74" s="28" t="s">
        <v>42</v>
      </c>
      <c r="BE74" s="28" t="s">
        <v>43</v>
      </c>
      <c r="BF74" s="28" t="s">
        <v>43</v>
      </c>
      <c r="BG74" s="28" t="s">
        <v>41</v>
      </c>
      <c r="BH74" s="28" t="s">
        <v>41</v>
      </c>
      <c r="BI74" s="63">
        <f t="shared" si="118"/>
        <v>1</v>
      </c>
      <c r="BJ74" s="63" t="s">
        <v>46</v>
      </c>
      <c r="BK74" s="82">
        <v>0.77280838950758401</v>
      </c>
      <c r="BL74" s="82">
        <v>0.79008821186110201</v>
      </c>
      <c r="BM74" s="82">
        <v>17.311852514792498</v>
      </c>
      <c r="BN74" s="82">
        <v>15.7081291725773</v>
      </c>
      <c r="BO74" s="82">
        <v>0.476646211033316</v>
      </c>
      <c r="BP74" s="82">
        <v>0.45816131235504698</v>
      </c>
      <c r="BQ74" s="82">
        <v>0.86857741991317705</v>
      </c>
      <c r="BR74" s="82">
        <v>0.86727983833181699</v>
      </c>
      <c r="BS74" s="63" t="s">
        <v>41</v>
      </c>
      <c r="BT74" s="63" t="s">
        <v>41</v>
      </c>
      <c r="BU74" s="63" t="s">
        <v>39</v>
      </c>
      <c r="BV74" s="63" t="s">
        <v>39</v>
      </c>
      <c r="BW74" s="63" t="s">
        <v>43</v>
      </c>
      <c r="BX74" s="63" t="s">
        <v>43</v>
      </c>
      <c r="BY74" s="63" t="s">
        <v>43</v>
      </c>
      <c r="BZ74" s="63" t="s">
        <v>43</v>
      </c>
    </row>
    <row r="75" spans="1:78" s="63" customFormat="1" x14ac:dyDescent="0.3">
      <c r="A75" s="80">
        <v>14159200</v>
      </c>
      <c r="B75" s="63">
        <v>23773037</v>
      </c>
      <c r="C75" s="63" t="s">
        <v>3</v>
      </c>
      <c r="D75" s="63" t="s">
        <v>86</v>
      </c>
      <c r="F75" s="64"/>
      <c r="G75" s="5">
        <v>0.28999999999999998</v>
      </c>
      <c r="H75" s="5" t="str">
        <f t="shared" si="102"/>
        <v>NS</v>
      </c>
      <c r="I75" s="5" t="str">
        <f t="shared" si="103"/>
        <v>G</v>
      </c>
      <c r="J75" s="5" t="str">
        <f t="shared" si="104"/>
        <v>G</v>
      </c>
      <c r="K75" s="5" t="str">
        <f t="shared" si="105"/>
        <v>G</v>
      </c>
      <c r="L75" s="17">
        <v>-0.22900000000000001</v>
      </c>
      <c r="M75" s="5" t="str">
        <f t="shared" si="106"/>
        <v>NS</v>
      </c>
      <c r="N75" s="5" t="str">
        <f t="shared" si="107"/>
        <v>VG</v>
      </c>
      <c r="O75" s="5" t="str">
        <f t="shared" si="108"/>
        <v>S</v>
      </c>
      <c r="P75" s="5" t="str">
        <f t="shared" si="109"/>
        <v>VG</v>
      </c>
      <c r="Q75" s="5">
        <v>0.77</v>
      </c>
      <c r="R75" s="5" t="str">
        <f t="shared" si="110"/>
        <v>NS</v>
      </c>
      <c r="S75" s="5" t="str">
        <f t="shared" si="111"/>
        <v>VG</v>
      </c>
      <c r="T75" s="5" t="str">
        <f t="shared" si="112"/>
        <v>VG</v>
      </c>
      <c r="U75" s="5" t="str">
        <f t="shared" si="113"/>
        <v>VG</v>
      </c>
      <c r="V75" s="5">
        <v>0.67</v>
      </c>
      <c r="W75" s="5" t="str">
        <f t="shared" si="114"/>
        <v>S</v>
      </c>
      <c r="X75" s="5" t="str">
        <f t="shared" si="115"/>
        <v>G</v>
      </c>
      <c r="Y75" s="5" t="str">
        <f t="shared" si="116"/>
        <v>G</v>
      </c>
      <c r="Z75" s="5" t="str">
        <f t="shared" si="117"/>
        <v>VG</v>
      </c>
      <c r="AA75" s="82">
        <v>0.75970108906368805</v>
      </c>
      <c r="AB75" s="82">
        <v>0.75063879960706603</v>
      </c>
      <c r="AC75" s="82">
        <v>18.415634885623501</v>
      </c>
      <c r="AD75" s="82">
        <v>15.2545356125226</v>
      </c>
      <c r="AE75" s="82">
        <v>0.49020292832286499</v>
      </c>
      <c r="AF75" s="82">
        <v>0.49936079180581799</v>
      </c>
      <c r="AG75" s="82">
        <v>0.86660761316030299</v>
      </c>
      <c r="AH75" s="82">
        <v>0.81789718318883897</v>
      </c>
      <c r="AI75" s="28" t="s">
        <v>41</v>
      </c>
      <c r="AJ75" s="28" t="s">
        <v>41</v>
      </c>
      <c r="AK75" s="28" t="s">
        <v>39</v>
      </c>
      <c r="AL75" s="28" t="s">
        <v>39</v>
      </c>
      <c r="AM75" s="28" t="s">
        <v>43</v>
      </c>
      <c r="AN75" s="28" t="s">
        <v>43</v>
      </c>
      <c r="AO75" s="28" t="s">
        <v>43</v>
      </c>
      <c r="AP75" s="28" t="s">
        <v>41</v>
      </c>
      <c r="AR75" s="83" t="s">
        <v>46</v>
      </c>
      <c r="AS75" s="82">
        <v>0.764077031229909</v>
      </c>
      <c r="AT75" s="82">
        <v>0.78185212897951994</v>
      </c>
      <c r="AU75" s="82">
        <v>11.7523691987757</v>
      </c>
      <c r="AV75" s="82">
        <v>11.2784086121226</v>
      </c>
      <c r="AW75" s="82">
        <v>0.48571902245031601</v>
      </c>
      <c r="AX75" s="82">
        <v>0.46706302681809397</v>
      </c>
      <c r="AY75" s="82">
        <v>0.80328492295590603</v>
      </c>
      <c r="AZ75" s="82">
        <v>0.81869273756447003</v>
      </c>
      <c r="BA75" s="28" t="s">
        <v>41</v>
      </c>
      <c r="BB75" s="28" t="s">
        <v>41</v>
      </c>
      <c r="BC75" s="28" t="s">
        <v>42</v>
      </c>
      <c r="BD75" s="28" t="s">
        <v>42</v>
      </c>
      <c r="BE75" s="28" t="s">
        <v>43</v>
      </c>
      <c r="BF75" s="28" t="s">
        <v>43</v>
      </c>
      <c r="BG75" s="28" t="s">
        <v>41</v>
      </c>
      <c r="BH75" s="28" t="s">
        <v>41</v>
      </c>
      <c r="BI75" s="63">
        <f t="shared" si="118"/>
        <v>1</v>
      </c>
      <c r="BJ75" s="63" t="s">
        <v>46</v>
      </c>
      <c r="BK75" s="82">
        <v>0.77280838950758401</v>
      </c>
      <c r="BL75" s="82">
        <v>0.79008821186110201</v>
      </c>
      <c r="BM75" s="82">
        <v>17.311852514792498</v>
      </c>
      <c r="BN75" s="82">
        <v>15.7081291725773</v>
      </c>
      <c r="BO75" s="82">
        <v>0.476646211033316</v>
      </c>
      <c r="BP75" s="82">
        <v>0.45816131235504698</v>
      </c>
      <c r="BQ75" s="82">
        <v>0.86857741991317705</v>
      </c>
      <c r="BR75" s="82">
        <v>0.86727983833181699</v>
      </c>
      <c r="BS75" s="63" t="s">
        <v>41</v>
      </c>
      <c r="BT75" s="63" t="s">
        <v>41</v>
      </c>
      <c r="BU75" s="63" t="s">
        <v>39</v>
      </c>
      <c r="BV75" s="63" t="s">
        <v>39</v>
      </c>
      <c r="BW75" s="63" t="s">
        <v>43</v>
      </c>
      <c r="BX75" s="63" t="s">
        <v>43</v>
      </c>
      <c r="BY75" s="63" t="s">
        <v>43</v>
      </c>
      <c r="BZ75" s="63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69" t="s">
        <v>87</v>
      </c>
      <c r="E76" s="69"/>
      <c r="F76" s="65"/>
      <c r="G76" s="51">
        <v>0.5</v>
      </c>
      <c r="H76" s="51" t="str">
        <f t="shared" si="102"/>
        <v>S</v>
      </c>
      <c r="I76" s="51" t="str">
        <f t="shared" si="103"/>
        <v>G</v>
      </c>
      <c r="J76" s="51" t="str">
        <f t="shared" si="104"/>
        <v>G</v>
      </c>
      <c r="K76" s="51" t="str">
        <f t="shared" si="105"/>
        <v>G</v>
      </c>
      <c r="L76" s="52">
        <v>-0.13100000000000001</v>
      </c>
      <c r="M76" s="51" t="str">
        <f t="shared" si="106"/>
        <v>S</v>
      </c>
      <c r="N76" s="51" t="str">
        <f t="shared" si="107"/>
        <v>VG</v>
      </c>
      <c r="O76" s="51" t="str">
        <f t="shared" si="108"/>
        <v>S</v>
      </c>
      <c r="P76" s="51" t="str">
        <f t="shared" si="109"/>
        <v>VG</v>
      </c>
      <c r="Q76" s="51">
        <v>0.69</v>
      </c>
      <c r="R76" s="51" t="str">
        <f t="shared" si="110"/>
        <v>S</v>
      </c>
      <c r="S76" s="51" t="str">
        <f t="shared" si="111"/>
        <v>VG</v>
      </c>
      <c r="T76" s="51" t="str">
        <f t="shared" si="112"/>
        <v>VG</v>
      </c>
      <c r="U76" s="51" t="str">
        <f t="shared" si="113"/>
        <v>VG</v>
      </c>
      <c r="V76" s="51">
        <v>0.64</v>
      </c>
      <c r="W76" s="51" t="str">
        <f t="shared" si="114"/>
        <v>S</v>
      </c>
      <c r="X76" s="51" t="str">
        <f t="shared" si="115"/>
        <v>G</v>
      </c>
      <c r="Y76" s="51" t="str">
        <f t="shared" si="116"/>
        <v>G</v>
      </c>
      <c r="Z76" s="51" t="str">
        <f t="shared" si="117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118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50" customFormat="1" x14ac:dyDescent="0.3">
      <c r="A77" s="49">
        <v>14159200</v>
      </c>
      <c r="B77" s="50">
        <v>23773037</v>
      </c>
      <c r="C77" s="50" t="s">
        <v>3</v>
      </c>
      <c r="D77" s="69">
        <v>44183</v>
      </c>
      <c r="E77" s="69"/>
      <c r="F77" s="65"/>
      <c r="G77" s="51">
        <v>0.56000000000000005</v>
      </c>
      <c r="H77" s="51" t="str">
        <f t="shared" si="102"/>
        <v>S</v>
      </c>
      <c r="I77" s="51" t="str">
        <f t="shared" si="103"/>
        <v>G</v>
      </c>
      <c r="J77" s="51" t="str">
        <f t="shared" si="104"/>
        <v>G</v>
      </c>
      <c r="K77" s="51" t="str">
        <f t="shared" si="105"/>
        <v>G</v>
      </c>
      <c r="L77" s="52">
        <v>-7.0999999999999994E-2</v>
      </c>
      <c r="M77" s="51" t="str">
        <f t="shared" si="106"/>
        <v>G</v>
      </c>
      <c r="N77" s="51" t="str">
        <f t="shared" si="107"/>
        <v>VG</v>
      </c>
      <c r="O77" s="51" t="str">
        <f t="shared" si="108"/>
        <v>S</v>
      </c>
      <c r="P77" s="51" t="str">
        <f t="shared" si="109"/>
        <v>VG</v>
      </c>
      <c r="Q77" s="51">
        <v>0.66</v>
      </c>
      <c r="R77" s="51" t="str">
        <f t="shared" si="110"/>
        <v>S</v>
      </c>
      <c r="S77" s="51" t="str">
        <f t="shared" si="111"/>
        <v>VG</v>
      </c>
      <c r="T77" s="51" t="str">
        <f t="shared" si="112"/>
        <v>VG</v>
      </c>
      <c r="U77" s="51" t="str">
        <f t="shared" si="113"/>
        <v>VG</v>
      </c>
      <c r="V77" s="51">
        <v>0.62</v>
      </c>
      <c r="W77" s="51" t="str">
        <f t="shared" si="114"/>
        <v>S</v>
      </c>
      <c r="X77" s="51" t="str">
        <f t="shared" si="115"/>
        <v>G</v>
      </c>
      <c r="Y77" s="51" t="str">
        <f t="shared" si="116"/>
        <v>G</v>
      </c>
      <c r="Z77" s="51" t="str">
        <f t="shared" si="117"/>
        <v>VG</v>
      </c>
      <c r="AA77" s="53">
        <v>0.75970108906368805</v>
      </c>
      <c r="AB77" s="53">
        <v>0.75063879960706603</v>
      </c>
      <c r="AC77" s="53">
        <v>18.415634885623501</v>
      </c>
      <c r="AD77" s="53">
        <v>15.2545356125226</v>
      </c>
      <c r="AE77" s="53">
        <v>0.49020292832286499</v>
      </c>
      <c r="AF77" s="53">
        <v>0.49936079180581799</v>
      </c>
      <c r="AG77" s="53">
        <v>0.86660761316030299</v>
      </c>
      <c r="AH77" s="53">
        <v>0.81789718318883897</v>
      </c>
      <c r="AI77" s="54" t="s">
        <v>41</v>
      </c>
      <c r="AJ77" s="54" t="s">
        <v>41</v>
      </c>
      <c r="AK77" s="54" t="s">
        <v>39</v>
      </c>
      <c r="AL77" s="54" t="s">
        <v>39</v>
      </c>
      <c r="AM77" s="54" t="s">
        <v>43</v>
      </c>
      <c r="AN77" s="54" t="s">
        <v>43</v>
      </c>
      <c r="AO77" s="54" t="s">
        <v>43</v>
      </c>
      <c r="AP77" s="54" t="s">
        <v>41</v>
      </c>
      <c r="AR77" s="55" t="s">
        <v>46</v>
      </c>
      <c r="AS77" s="53">
        <v>0.764077031229909</v>
      </c>
      <c r="AT77" s="53">
        <v>0.78185212897951994</v>
      </c>
      <c r="AU77" s="53">
        <v>11.7523691987757</v>
      </c>
      <c r="AV77" s="53">
        <v>11.2784086121226</v>
      </c>
      <c r="AW77" s="53">
        <v>0.48571902245031601</v>
      </c>
      <c r="AX77" s="53">
        <v>0.46706302681809397</v>
      </c>
      <c r="AY77" s="53">
        <v>0.80328492295590603</v>
      </c>
      <c r="AZ77" s="53">
        <v>0.81869273756447003</v>
      </c>
      <c r="BA77" s="54" t="s">
        <v>41</v>
      </c>
      <c r="BB77" s="54" t="s">
        <v>41</v>
      </c>
      <c r="BC77" s="54" t="s">
        <v>42</v>
      </c>
      <c r="BD77" s="54" t="s">
        <v>42</v>
      </c>
      <c r="BE77" s="54" t="s">
        <v>43</v>
      </c>
      <c r="BF77" s="54" t="s">
        <v>43</v>
      </c>
      <c r="BG77" s="54" t="s">
        <v>41</v>
      </c>
      <c r="BH77" s="54" t="s">
        <v>41</v>
      </c>
      <c r="BI77" s="50">
        <f t="shared" si="118"/>
        <v>1</v>
      </c>
      <c r="BJ77" s="50" t="s">
        <v>46</v>
      </c>
      <c r="BK77" s="53">
        <v>0.77280838950758401</v>
      </c>
      <c r="BL77" s="53">
        <v>0.79008821186110201</v>
      </c>
      <c r="BM77" s="53">
        <v>17.311852514792498</v>
      </c>
      <c r="BN77" s="53">
        <v>15.7081291725773</v>
      </c>
      <c r="BO77" s="53">
        <v>0.476646211033316</v>
      </c>
      <c r="BP77" s="53">
        <v>0.45816131235504698</v>
      </c>
      <c r="BQ77" s="53">
        <v>0.86857741991317705</v>
      </c>
      <c r="BR77" s="53">
        <v>0.86727983833181699</v>
      </c>
      <c r="BS77" s="50" t="s">
        <v>41</v>
      </c>
      <c r="BT77" s="50" t="s">
        <v>41</v>
      </c>
      <c r="BU77" s="50" t="s">
        <v>39</v>
      </c>
      <c r="BV77" s="50" t="s">
        <v>39</v>
      </c>
      <c r="BW77" s="50" t="s">
        <v>43</v>
      </c>
      <c r="BX77" s="50" t="s">
        <v>43</v>
      </c>
      <c r="BY77" s="50" t="s">
        <v>43</v>
      </c>
      <c r="BZ77" s="50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88</v>
      </c>
      <c r="E78" s="69"/>
      <c r="F78" s="65"/>
      <c r="G78" s="51">
        <v>0.56999999999999995</v>
      </c>
      <c r="H78" s="51" t="str">
        <f t="shared" si="102"/>
        <v>S</v>
      </c>
      <c r="I78" s="51" t="str">
        <f t="shared" si="103"/>
        <v>G</v>
      </c>
      <c r="J78" s="51" t="str">
        <f t="shared" si="104"/>
        <v>G</v>
      </c>
      <c r="K78" s="51" t="str">
        <f t="shared" si="105"/>
        <v>G</v>
      </c>
      <c r="L78" s="52">
        <v>-4.5999999999999999E-2</v>
      </c>
      <c r="M78" s="51" t="str">
        <f t="shared" si="106"/>
        <v>VG</v>
      </c>
      <c r="N78" s="51" t="str">
        <f t="shared" si="107"/>
        <v>VG</v>
      </c>
      <c r="O78" s="51" t="str">
        <f t="shared" si="108"/>
        <v>S</v>
      </c>
      <c r="P78" s="51" t="str">
        <f t="shared" si="109"/>
        <v>VG</v>
      </c>
      <c r="Q78" s="51">
        <v>0.65</v>
      </c>
      <c r="R78" s="51" t="str">
        <f t="shared" si="110"/>
        <v>S</v>
      </c>
      <c r="S78" s="51" t="str">
        <f t="shared" si="111"/>
        <v>VG</v>
      </c>
      <c r="T78" s="51" t="str">
        <f t="shared" si="112"/>
        <v>VG</v>
      </c>
      <c r="U78" s="51" t="str">
        <f t="shared" si="113"/>
        <v>VG</v>
      </c>
      <c r="V78" s="51">
        <v>0.61</v>
      </c>
      <c r="W78" s="51" t="str">
        <f t="shared" si="114"/>
        <v>S</v>
      </c>
      <c r="X78" s="51" t="str">
        <f t="shared" si="115"/>
        <v>G</v>
      </c>
      <c r="Y78" s="51" t="str">
        <f t="shared" si="116"/>
        <v>G</v>
      </c>
      <c r="Z78" s="51" t="str">
        <f t="shared" si="117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118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34" customFormat="1" x14ac:dyDescent="0.3">
      <c r="A79" s="35">
        <v>14159200</v>
      </c>
      <c r="B79" s="34">
        <v>23773037</v>
      </c>
      <c r="C79" s="34" t="s">
        <v>3</v>
      </c>
      <c r="D79" s="79" t="s">
        <v>105</v>
      </c>
      <c r="E79" s="79"/>
      <c r="F79" s="86"/>
      <c r="G79" s="36">
        <v>0.57999999999999996</v>
      </c>
      <c r="H79" s="36" t="str">
        <f t="shared" si="102"/>
        <v>S</v>
      </c>
      <c r="I79" s="36" t="str">
        <f t="shared" si="103"/>
        <v>G</v>
      </c>
      <c r="J79" s="36" t="str">
        <f t="shared" si="104"/>
        <v>G</v>
      </c>
      <c r="K79" s="36" t="str">
        <f t="shared" si="105"/>
        <v>G</v>
      </c>
      <c r="L79" s="37">
        <v>0.318</v>
      </c>
      <c r="M79" s="36" t="str">
        <f t="shared" si="106"/>
        <v>NS</v>
      </c>
      <c r="N79" s="36" t="str">
        <f t="shared" si="107"/>
        <v>VG</v>
      </c>
      <c r="O79" s="36" t="str">
        <f t="shared" si="108"/>
        <v>S</v>
      </c>
      <c r="P79" s="36" t="str">
        <f t="shared" si="109"/>
        <v>VG</v>
      </c>
      <c r="Q79" s="36">
        <v>0.6</v>
      </c>
      <c r="R79" s="36" t="str">
        <f t="shared" si="110"/>
        <v>G</v>
      </c>
      <c r="S79" s="36" t="str">
        <f t="shared" si="111"/>
        <v>VG</v>
      </c>
      <c r="T79" s="36" t="str">
        <f t="shared" si="112"/>
        <v>VG</v>
      </c>
      <c r="U79" s="36" t="str">
        <f t="shared" si="113"/>
        <v>VG</v>
      </c>
      <c r="V79" s="36">
        <v>0.79</v>
      </c>
      <c r="W79" s="36" t="str">
        <f t="shared" si="114"/>
        <v>G</v>
      </c>
      <c r="X79" s="36" t="str">
        <f t="shared" si="115"/>
        <v>G</v>
      </c>
      <c r="Y79" s="36" t="str">
        <f t="shared" si="116"/>
        <v>G</v>
      </c>
      <c r="Z79" s="36" t="str">
        <f t="shared" si="117"/>
        <v>VG</v>
      </c>
      <c r="AA79" s="38">
        <v>0.75970108906368805</v>
      </c>
      <c r="AB79" s="38">
        <v>0.75063879960706603</v>
      </c>
      <c r="AC79" s="38">
        <v>18.415634885623501</v>
      </c>
      <c r="AD79" s="38">
        <v>15.2545356125226</v>
      </c>
      <c r="AE79" s="38">
        <v>0.49020292832286499</v>
      </c>
      <c r="AF79" s="38">
        <v>0.49936079180581799</v>
      </c>
      <c r="AG79" s="38">
        <v>0.86660761316030299</v>
      </c>
      <c r="AH79" s="38">
        <v>0.81789718318883897</v>
      </c>
      <c r="AI79" s="39" t="s">
        <v>41</v>
      </c>
      <c r="AJ79" s="39" t="s">
        <v>41</v>
      </c>
      <c r="AK79" s="39" t="s">
        <v>39</v>
      </c>
      <c r="AL79" s="39" t="s">
        <v>39</v>
      </c>
      <c r="AM79" s="39" t="s">
        <v>43</v>
      </c>
      <c r="AN79" s="39" t="s">
        <v>43</v>
      </c>
      <c r="AO79" s="39" t="s">
        <v>43</v>
      </c>
      <c r="AP79" s="39" t="s">
        <v>41</v>
      </c>
      <c r="AR79" s="40" t="s">
        <v>46</v>
      </c>
      <c r="AS79" s="38">
        <v>0.764077031229909</v>
      </c>
      <c r="AT79" s="38">
        <v>0.78185212897951994</v>
      </c>
      <c r="AU79" s="38">
        <v>11.7523691987757</v>
      </c>
      <c r="AV79" s="38">
        <v>11.2784086121226</v>
      </c>
      <c r="AW79" s="38">
        <v>0.48571902245031601</v>
      </c>
      <c r="AX79" s="38">
        <v>0.46706302681809397</v>
      </c>
      <c r="AY79" s="38">
        <v>0.80328492295590603</v>
      </c>
      <c r="AZ79" s="38">
        <v>0.81869273756447003</v>
      </c>
      <c r="BA79" s="39" t="s">
        <v>41</v>
      </c>
      <c r="BB79" s="39" t="s">
        <v>41</v>
      </c>
      <c r="BC79" s="39" t="s">
        <v>42</v>
      </c>
      <c r="BD79" s="39" t="s">
        <v>42</v>
      </c>
      <c r="BE79" s="39" t="s">
        <v>43</v>
      </c>
      <c r="BF79" s="39" t="s">
        <v>43</v>
      </c>
      <c r="BG79" s="39" t="s">
        <v>41</v>
      </c>
      <c r="BH79" s="39" t="s">
        <v>41</v>
      </c>
      <c r="BI79" s="34">
        <f t="shared" si="118"/>
        <v>1</v>
      </c>
      <c r="BJ79" s="34" t="s">
        <v>46</v>
      </c>
      <c r="BK79" s="38">
        <v>0.77280838950758401</v>
      </c>
      <c r="BL79" s="38">
        <v>0.79008821186110201</v>
      </c>
      <c r="BM79" s="38">
        <v>17.311852514792498</v>
      </c>
      <c r="BN79" s="38">
        <v>15.7081291725773</v>
      </c>
      <c r="BO79" s="38">
        <v>0.476646211033316</v>
      </c>
      <c r="BP79" s="38">
        <v>0.45816131235504698</v>
      </c>
      <c r="BQ79" s="38">
        <v>0.86857741991317705</v>
      </c>
      <c r="BR79" s="38">
        <v>0.86727983833181699</v>
      </c>
      <c r="BS79" s="34" t="s">
        <v>41</v>
      </c>
      <c r="BT79" s="34" t="s">
        <v>41</v>
      </c>
      <c r="BU79" s="34" t="s">
        <v>39</v>
      </c>
      <c r="BV79" s="34" t="s">
        <v>39</v>
      </c>
      <c r="BW79" s="34" t="s">
        <v>43</v>
      </c>
      <c r="BX79" s="34" t="s">
        <v>43</v>
      </c>
      <c r="BY79" s="34" t="s">
        <v>43</v>
      </c>
      <c r="BZ79" s="34" t="s">
        <v>43</v>
      </c>
    </row>
    <row r="80" spans="1:78" s="34" customFormat="1" x14ac:dyDescent="0.3">
      <c r="A80" s="35">
        <v>14159200</v>
      </c>
      <c r="B80" s="34">
        <v>23773037</v>
      </c>
      <c r="C80" s="34" t="s">
        <v>3</v>
      </c>
      <c r="D80" s="79" t="s">
        <v>106</v>
      </c>
      <c r="E80" s="79"/>
      <c r="F80" s="86"/>
      <c r="G80" s="36">
        <v>0.71</v>
      </c>
      <c r="H80" s="36" t="str">
        <f t="shared" si="102"/>
        <v>G</v>
      </c>
      <c r="I80" s="36" t="str">
        <f t="shared" si="103"/>
        <v>G</v>
      </c>
      <c r="J80" s="36" t="str">
        <f t="shared" si="104"/>
        <v>G</v>
      </c>
      <c r="K80" s="36" t="str">
        <f t="shared" si="105"/>
        <v>G</v>
      </c>
      <c r="L80" s="37">
        <v>0.20699999999999999</v>
      </c>
      <c r="M80" s="36" t="str">
        <f t="shared" si="106"/>
        <v>NS</v>
      </c>
      <c r="N80" s="36" t="str">
        <f t="shared" si="107"/>
        <v>VG</v>
      </c>
      <c r="O80" s="36" t="str">
        <f t="shared" si="108"/>
        <v>S</v>
      </c>
      <c r="P80" s="36" t="str">
        <f t="shared" si="109"/>
        <v>VG</v>
      </c>
      <c r="Q80" s="36">
        <v>0.52</v>
      </c>
      <c r="R80" s="36" t="str">
        <f t="shared" si="110"/>
        <v>G</v>
      </c>
      <c r="S80" s="36" t="str">
        <f t="shared" si="111"/>
        <v>VG</v>
      </c>
      <c r="T80" s="36" t="str">
        <f t="shared" si="112"/>
        <v>VG</v>
      </c>
      <c r="U80" s="36" t="str">
        <f t="shared" si="113"/>
        <v>VG</v>
      </c>
      <c r="V80" s="36">
        <v>0.81</v>
      </c>
      <c r="W80" s="36" t="str">
        <f t="shared" si="114"/>
        <v>G</v>
      </c>
      <c r="X80" s="36" t="str">
        <f t="shared" si="115"/>
        <v>G</v>
      </c>
      <c r="Y80" s="36" t="str">
        <f t="shared" si="116"/>
        <v>G</v>
      </c>
      <c r="Z80" s="36" t="str">
        <f t="shared" si="117"/>
        <v>VG</v>
      </c>
      <c r="AA80" s="38">
        <v>0.75970108906368805</v>
      </c>
      <c r="AB80" s="38">
        <v>0.75063879960706603</v>
      </c>
      <c r="AC80" s="38">
        <v>18.415634885623501</v>
      </c>
      <c r="AD80" s="38">
        <v>15.2545356125226</v>
      </c>
      <c r="AE80" s="38">
        <v>0.49020292832286499</v>
      </c>
      <c r="AF80" s="38">
        <v>0.49936079180581799</v>
      </c>
      <c r="AG80" s="38">
        <v>0.86660761316030299</v>
      </c>
      <c r="AH80" s="38">
        <v>0.81789718318883897</v>
      </c>
      <c r="AI80" s="39" t="s">
        <v>41</v>
      </c>
      <c r="AJ80" s="39" t="s">
        <v>41</v>
      </c>
      <c r="AK80" s="39" t="s">
        <v>39</v>
      </c>
      <c r="AL80" s="39" t="s">
        <v>39</v>
      </c>
      <c r="AM80" s="39" t="s">
        <v>43</v>
      </c>
      <c r="AN80" s="39" t="s">
        <v>43</v>
      </c>
      <c r="AO80" s="39" t="s">
        <v>43</v>
      </c>
      <c r="AP80" s="39" t="s">
        <v>41</v>
      </c>
      <c r="AR80" s="40" t="s">
        <v>46</v>
      </c>
      <c r="AS80" s="38">
        <v>0.764077031229909</v>
      </c>
      <c r="AT80" s="38">
        <v>0.78185212897951994</v>
      </c>
      <c r="AU80" s="38">
        <v>11.7523691987757</v>
      </c>
      <c r="AV80" s="38">
        <v>11.2784086121226</v>
      </c>
      <c r="AW80" s="38">
        <v>0.48571902245031601</v>
      </c>
      <c r="AX80" s="38">
        <v>0.46706302681809397</v>
      </c>
      <c r="AY80" s="38">
        <v>0.80328492295590603</v>
      </c>
      <c r="AZ80" s="38">
        <v>0.81869273756447003</v>
      </c>
      <c r="BA80" s="39" t="s">
        <v>41</v>
      </c>
      <c r="BB80" s="39" t="s">
        <v>41</v>
      </c>
      <c r="BC80" s="39" t="s">
        <v>42</v>
      </c>
      <c r="BD80" s="39" t="s">
        <v>42</v>
      </c>
      <c r="BE80" s="39" t="s">
        <v>43</v>
      </c>
      <c r="BF80" s="39" t="s">
        <v>43</v>
      </c>
      <c r="BG80" s="39" t="s">
        <v>41</v>
      </c>
      <c r="BH80" s="39" t="s">
        <v>41</v>
      </c>
      <c r="BI80" s="34">
        <f t="shared" si="118"/>
        <v>1</v>
      </c>
      <c r="BJ80" s="34" t="s">
        <v>46</v>
      </c>
      <c r="BK80" s="38">
        <v>0.77280838950758401</v>
      </c>
      <c r="BL80" s="38">
        <v>0.79008821186110201</v>
      </c>
      <c r="BM80" s="38">
        <v>17.311852514792498</v>
      </c>
      <c r="BN80" s="38">
        <v>15.7081291725773</v>
      </c>
      <c r="BO80" s="38">
        <v>0.476646211033316</v>
      </c>
      <c r="BP80" s="38">
        <v>0.45816131235504698</v>
      </c>
      <c r="BQ80" s="38">
        <v>0.86857741991317705</v>
      </c>
      <c r="BR80" s="38">
        <v>0.86727983833181699</v>
      </c>
      <c r="BS80" s="34" t="s">
        <v>41</v>
      </c>
      <c r="BT80" s="34" t="s">
        <v>41</v>
      </c>
      <c r="BU80" s="34" t="s">
        <v>39</v>
      </c>
      <c r="BV80" s="34" t="s">
        <v>39</v>
      </c>
      <c r="BW80" s="34" t="s">
        <v>43</v>
      </c>
      <c r="BX80" s="34" t="s">
        <v>43</v>
      </c>
      <c r="BY80" s="34" t="s">
        <v>43</v>
      </c>
      <c r="BZ80" s="34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108</v>
      </c>
      <c r="E81" s="69"/>
      <c r="F81" s="65"/>
      <c r="G81" s="51">
        <v>0.84</v>
      </c>
      <c r="H81" s="51" t="str">
        <f t="shared" si="102"/>
        <v>VG</v>
      </c>
      <c r="I81" s="51" t="str">
        <f t="shared" si="103"/>
        <v>G</v>
      </c>
      <c r="J81" s="51" t="str">
        <f t="shared" si="104"/>
        <v>G</v>
      </c>
      <c r="K81" s="51" t="str">
        <f t="shared" si="105"/>
        <v>G</v>
      </c>
      <c r="L81" s="52">
        <v>-3.3000000000000002E-2</v>
      </c>
      <c r="M81" s="51" t="str">
        <f t="shared" si="106"/>
        <v>VG</v>
      </c>
      <c r="N81" s="51" t="str">
        <f t="shared" si="107"/>
        <v>VG</v>
      </c>
      <c r="O81" s="51" t="str">
        <f t="shared" si="108"/>
        <v>S</v>
      </c>
      <c r="P81" s="51" t="str">
        <f t="shared" si="109"/>
        <v>VG</v>
      </c>
      <c r="Q81" s="51">
        <v>0.4</v>
      </c>
      <c r="R81" s="51" t="str">
        <f t="shared" si="110"/>
        <v>VG</v>
      </c>
      <c r="S81" s="51" t="str">
        <f t="shared" si="111"/>
        <v>VG</v>
      </c>
      <c r="T81" s="51" t="str">
        <f t="shared" si="112"/>
        <v>VG</v>
      </c>
      <c r="U81" s="51" t="str">
        <f t="shared" si="113"/>
        <v>VG</v>
      </c>
      <c r="V81" s="51">
        <v>0.84599999999999997</v>
      </c>
      <c r="W81" s="51" t="str">
        <f t="shared" si="114"/>
        <v>G</v>
      </c>
      <c r="X81" s="51" t="str">
        <f t="shared" si="115"/>
        <v>G</v>
      </c>
      <c r="Y81" s="51" t="str">
        <f t="shared" si="116"/>
        <v>G</v>
      </c>
      <c r="Z81" s="51" t="str">
        <f t="shared" si="117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118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147</v>
      </c>
      <c r="E82" s="69"/>
      <c r="F82" s="65"/>
      <c r="G82" s="51">
        <v>0.84</v>
      </c>
      <c r="H82" s="51" t="str">
        <f t="shared" si="102"/>
        <v>VG</v>
      </c>
      <c r="I82" s="51" t="str">
        <f t="shared" si="103"/>
        <v>G</v>
      </c>
      <c r="J82" s="51" t="str">
        <f t="shared" si="104"/>
        <v>G</v>
      </c>
      <c r="K82" s="51" t="str">
        <f t="shared" si="105"/>
        <v>G</v>
      </c>
      <c r="L82" s="52">
        <v>-1E-3</v>
      </c>
      <c r="M82" s="51" t="str">
        <f t="shared" si="106"/>
        <v>VG</v>
      </c>
      <c r="N82" s="51" t="str">
        <f t="shared" si="107"/>
        <v>VG</v>
      </c>
      <c r="O82" s="51" t="str">
        <f t="shared" si="108"/>
        <v>S</v>
      </c>
      <c r="P82" s="51" t="str">
        <f t="shared" si="109"/>
        <v>VG</v>
      </c>
      <c r="Q82" s="51">
        <v>0.4</v>
      </c>
      <c r="R82" s="51" t="str">
        <f t="shared" si="110"/>
        <v>VG</v>
      </c>
      <c r="S82" s="51" t="str">
        <f t="shared" si="111"/>
        <v>VG</v>
      </c>
      <c r="T82" s="51" t="str">
        <f t="shared" si="112"/>
        <v>VG</v>
      </c>
      <c r="U82" s="51" t="str">
        <f t="shared" si="113"/>
        <v>VG</v>
      </c>
      <c r="V82" s="51">
        <v>0.84199999999999997</v>
      </c>
      <c r="W82" s="51" t="str">
        <f t="shared" si="114"/>
        <v>G</v>
      </c>
      <c r="X82" s="51" t="str">
        <f t="shared" si="115"/>
        <v>G</v>
      </c>
      <c r="Y82" s="51" t="str">
        <f t="shared" si="116"/>
        <v>G</v>
      </c>
      <c r="Z82" s="51" t="str">
        <f t="shared" si="117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118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19" customFormat="1" x14ac:dyDescent="0.3">
      <c r="A83" s="92">
        <v>14159200</v>
      </c>
      <c r="B83" s="19">
        <v>23773037</v>
      </c>
      <c r="C83" s="19" t="s">
        <v>3</v>
      </c>
      <c r="D83" s="93" t="s">
        <v>155</v>
      </c>
      <c r="E83" s="93"/>
      <c r="F83" s="94"/>
      <c r="G83" s="13">
        <v>0.55000000000000004</v>
      </c>
      <c r="H83" s="13" t="str">
        <f t="shared" si="102"/>
        <v>S</v>
      </c>
      <c r="I83" s="13" t="str">
        <f t="shared" si="103"/>
        <v>G</v>
      </c>
      <c r="J83" s="13" t="str">
        <f t="shared" si="104"/>
        <v>G</v>
      </c>
      <c r="K83" s="13" t="str">
        <f t="shared" si="105"/>
        <v>G</v>
      </c>
      <c r="L83" s="14">
        <v>-0.20200000000000001</v>
      </c>
      <c r="M83" s="13" t="str">
        <f t="shared" si="106"/>
        <v>NS</v>
      </c>
      <c r="N83" s="13" t="str">
        <f t="shared" si="107"/>
        <v>VG</v>
      </c>
      <c r="O83" s="13" t="str">
        <f t="shared" si="108"/>
        <v>S</v>
      </c>
      <c r="P83" s="13" t="str">
        <f t="shared" si="109"/>
        <v>VG</v>
      </c>
      <c r="Q83" s="13">
        <v>0.62</v>
      </c>
      <c r="R83" s="13" t="str">
        <f t="shared" si="110"/>
        <v>S</v>
      </c>
      <c r="S83" s="13" t="str">
        <f t="shared" si="111"/>
        <v>VG</v>
      </c>
      <c r="T83" s="13" t="str">
        <f t="shared" si="112"/>
        <v>VG</v>
      </c>
      <c r="U83" s="13" t="str">
        <f t="shared" si="113"/>
        <v>VG</v>
      </c>
      <c r="V83" s="13">
        <v>0.78500000000000003</v>
      </c>
      <c r="W83" s="13" t="str">
        <f t="shared" si="114"/>
        <v>G</v>
      </c>
      <c r="X83" s="13" t="str">
        <f t="shared" si="115"/>
        <v>G</v>
      </c>
      <c r="Y83" s="13" t="str">
        <f t="shared" si="116"/>
        <v>G</v>
      </c>
      <c r="Z83" s="13" t="str">
        <f t="shared" si="117"/>
        <v>VG</v>
      </c>
      <c r="AA83" s="22">
        <v>0.75970108906368805</v>
      </c>
      <c r="AB83" s="22">
        <v>0.75063879960706603</v>
      </c>
      <c r="AC83" s="22">
        <v>18.415634885623501</v>
      </c>
      <c r="AD83" s="22">
        <v>15.2545356125226</v>
      </c>
      <c r="AE83" s="22">
        <v>0.49020292832286499</v>
      </c>
      <c r="AF83" s="22">
        <v>0.49936079180581799</v>
      </c>
      <c r="AG83" s="22">
        <v>0.86660761316030299</v>
      </c>
      <c r="AH83" s="22">
        <v>0.81789718318883897</v>
      </c>
      <c r="AI83" s="25" t="s">
        <v>41</v>
      </c>
      <c r="AJ83" s="25" t="s">
        <v>41</v>
      </c>
      <c r="AK83" s="25" t="s">
        <v>39</v>
      </c>
      <c r="AL83" s="25" t="s">
        <v>39</v>
      </c>
      <c r="AM83" s="25" t="s">
        <v>43</v>
      </c>
      <c r="AN83" s="25" t="s">
        <v>43</v>
      </c>
      <c r="AO83" s="25" t="s">
        <v>43</v>
      </c>
      <c r="AP83" s="25" t="s">
        <v>41</v>
      </c>
      <c r="AR83" s="95" t="s">
        <v>46</v>
      </c>
      <c r="AS83" s="22">
        <v>0.764077031229909</v>
      </c>
      <c r="AT83" s="22">
        <v>0.78185212897951994</v>
      </c>
      <c r="AU83" s="22">
        <v>11.7523691987757</v>
      </c>
      <c r="AV83" s="22">
        <v>11.2784086121226</v>
      </c>
      <c r="AW83" s="22">
        <v>0.48571902245031601</v>
      </c>
      <c r="AX83" s="22">
        <v>0.46706302681809397</v>
      </c>
      <c r="AY83" s="22">
        <v>0.80328492295590603</v>
      </c>
      <c r="AZ83" s="22">
        <v>0.81869273756447003</v>
      </c>
      <c r="BA83" s="25" t="s">
        <v>41</v>
      </c>
      <c r="BB83" s="25" t="s">
        <v>41</v>
      </c>
      <c r="BC83" s="25" t="s">
        <v>42</v>
      </c>
      <c r="BD83" s="25" t="s">
        <v>42</v>
      </c>
      <c r="BE83" s="25" t="s">
        <v>43</v>
      </c>
      <c r="BF83" s="25" t="s">
        <v>43</v>
      </c>
      <c r="BG83" s="25" t="s">
        <v>41</v>
      </c>
      <c r="BH83" s="25" t="s">
        <v>41</v>
      </c>
      <c r="BI83" s="19">
        <f t="shared" si="118"/>
        <v>1</v>
      </c>
      <c r="BJ83" s="19" t="s">
        <v>46</v>
      </c>
      <c r="BK83" s="22">
        <v>0.77280838950758401</v>
      </c>
      <c r="BL83" s="22">
        <v>0.79008821186110201</v>
      </c>
      <c r="BM83" s="22">
        <v>17.311852514792498</v>
      </c>
      <c r="BN83" s="22">
        <v>15.7081291725773</v>
      </c>
      <c r="BO83" s="22">
        <v>0.476646211033316</v>
      </c>
      <c r="BP83" s="22">
        <v>0.45816131235504698</v>
      </c>
      <c r="BQ83" s="22">
        <v>0.86857741991317705</v>
      </c>
      <c r="BR83" s="22">
        <v>0.86727983833181699</v>
      </c>
      <c r="BS83" s="19" t="s">
        <v>41</v>
      </c>
      <c r="BT83" s="19" t="s">
        <v>41</v>
      </c>
      <c r="BU83" s="19" t="s">
        <v>39</v>
      </c>
      <c r="BV83" s="19" t="s">
        <v>39</v>
      </c>
      <c r="BW83" s="19" t="s">
        <v>43</v>
      </c>
      <c r="BX83" s="19" t="s">
        <v>43</v>
      </c>
      <c r="BY83" s="19" t="s">
        <v>43</v>
      </c>
      <c r="BZ83" s="19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9" t="s">
        <v>155</v>
      </c>
      <c r="E84" s="69" t="s">
        <v>161</v>
      </c>
      <c r="F84" s="65"/>
      <c r="G84" s="51">
        <v>0.66</v>
      </c>
      <c r="H84" s="51" t="str">
        <f t="shared" si="102"/>
        <v>S</v>
      </c>
      <c r="I84" s="51" t="str">
        <f t="shared" si="103"/>
        <v>G</v>
      </c>
      <c r="J84" s="51" t="str">
        <f t="shared" si="104"/>
        <v>G</v>
      </c>
      <c r="K84" s="51" t="str">
        <f t="shared" si="105"/>
        <v>G</v>
      </c>
      <c r="L84" s="52">
        <v>-0.1192</v>
      </c>
      <c r="M84" s="51" t="str">
        <f t="shared" si="106"/>
        <v>S</v>
      </c>
      <c r="N84" s="51" t="str">
        <f t="shared" si="107"/>
        <v>VG</v>
      </c>
      <c r="O84" s="51" t="str">
        <f t="shared" si="108"/>
        <v>S</v>
      </c>
      <c r="P84" s="51" t="str">
        <f t="shared" si="109"/>
        <v>VG</v>
      </c>
      <c r="Q84" s="51">
        <v>0.56999999999999995</v>
      </c>
      <c r="R84" s="51" t="str">
        <f t="shared" si="110"/>
        <v>G</v>
      </c>
      <c r="S84" s="51" t="str">
        <f t="shared" si="111"/>
        <v>VG</v>
      </c>
      <c r="T84" s="51" t="str">
        <f t="shared" si="112"/>
        <v>VG</v>
      </c>
      <c r="U84" s="51" t="str">
        <f t="shared" si="113"/>
        <v>VG</v>
      </c>
      <c r="V84" s="51">
        <v>0.78500000000000003</v>
      </c>
      <c r="W84" s="51" t="str">
        <f t="shared" si="114"/>
        <v>G</v>
      </c>
      <c r="X84" s="51" t="str">
        <f t="shared" si="115"/>
        <v>G</v>
      </c>
      <c r="Y84" s="51" t="str">
        <f t="shared" si="116"/>
        <v>G</v>
      </c>
      <c r="Z84" s="51" t="str">
        <f t="shared" si="117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118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171</v>
      </c>
      <c r="E85" s="69" t="s">
        <v>174</v>
      </c>
      <c r="F85" s="65"/>
      <c r="G85" s="51">
        <v>0.66</v>
      </c>
      <c r="H85" s="51" t="str">
        <f t="shared" si="102"/>
        <v>S</v>
      </c>
      <c r="I85" s="51" t="str">
        <f t="shared" si="103"/>
        <v>G</v>
      </c>
      <c r="J85" s="51" t="str">
        <f t="shared" si="104"/>
        <v>G</v>
      </c>
      <c r="K85" s="51" t="str">
        <f t="shared" si="105"/>
        <v>G</v>
      </c>
      <c r="L85" s="52">
        <v>-0.1192</v>
      </c>
      <c r="M85" s="51" t="str">
        <f t="shared" si="106"/>
        <v>S</v>
      </c>
      <c r="N85" s="51" t="str">
        <f t="shared" si="107"/>
        <v>VG</v>
      </c>
      <c r="O85" s="51" t="str">
        <f t="shared" si="108"/>
        <v>S</v>
      </c>
      <c r="P85" s="51" t="str">
        <f t="shared" si="109"/>
        <v>VG</v>
      </c>
      <c r="Q85" s="51">
        <v>0.56999999999999995</v>
      </c>
      <c r="R85" s="51" t="str">
        <f t="shared" si="110"/>
        <v>G</v>
      </c>
      <c r="S85" s="51" t="str">
        <f t="shared" si="111"/>
        <v>VG</v>
      </c>
      <c r="T85" s="51" t="str">
        <f t="shared" si="112"/>
        <v>VG</v>
      </c>
      <c r="U85" s="51" t="str">
        <f t="shared" si="113"/>
        <v>VG</v>
      </c>
      <c r="V85" s="51">
        <v>0.78500000000000003</v>
      </c>
      <c r="W85" s="51" t="str">
        <f t="shared" si="114"/>
        <v>G</v>
      </c>
      <c r="X85" s="51" t="str">
        <f t="shared" si="115"/>
        <v>G</v>
      </c>
      <c r="Y85" s="51" t="str">
        <f t="shared" si="116"/>
        <v>G</v>
      </c>
      <c r="Z85" s="51" t="str">
        <f t="shared" si="117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118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34" customFormat="1" x14ac:dyDescent="0.3">
      <c r="A86" s="35">
        <v>14159200</v>
      </c>
      <c r="B86" s="34">
        <v>23773037</v>
      </c>
      <c r="C86" s="34" t="s">
        <v>3</v>
      </c>
      <c r="D86" s="79" t="s">
        <v>171</v>
      </c>
      <c r="E86" s="79" t="s">
        <v>173</v>
      </c>
      <c r="F86" s="86"/>
      <c r="G86" s="36">
        <v>0.55000000000000004</v>
      </c>
      <c r="H86" s="36" t="str">
        <f t="shared" si="102"/>
        <v>S</v>
      </c>
      <c r="I86" s="36" t="str">
        <f t="shared" si="103"/>
        <v>G</v>
      </c>
      <c r="J86" s="36" t="str">
        <f t="shared" si="104"/>
        <v>G</v>
      </c>
      <c r="K86" s="36" t="str">
        <f t="shared" si="105"/>
        <v>G</v>
      </c>
      <c r="L86" s="37">
        <v>-0.245</v>
      </c>
      <c r="M86" s="36" t="str">
        <f t="shared" si="106"/>
        <v>NS</v>
      </c>
      <c r="N86" s="36" t="str">
        <f t="shared" si="107"/>
        <v>VG</v>
      </c>
      <c r="O86" s="36" t="str">
        <f t="shared" si="108"/>
        <v>S</v>
      </c>
      <c r="P86" s="36" t="str">
        <f t="shared" si="109"/>
        <v>VG</v>
      </c>
      <c r="Q86" s="36">
        <v>0.6</v>
      </c>
      <c r="R86" s="36" t="str">
        <f t="shared" si="110"/>
        <v>G</v>
      </c>
      <c r="S86" s="36" t="str">
        <f t="shared" si="111"/>
        <v>VG</v>
      </c>
      <c r="T86" s="36" t="str">
        <f t="shared" si="112"/>
        <v>VG</v>
      </c>
      <c r="U86" s="36" t="str">
        <f t="shared" si="113"/>
        <v>VG</v>
      </c>
      <c r="V86" s="36">
        <v>0.80400000000000005</v>
      </c>
      <c r="W86" s="36" t="str">
        <f t="shared" si="114"/>
        <v>G</v>
      </c>
      <c r="X86" s="36" t="str">
        <f t="shared" si="115"/>
        <v>G</v>
      </c>
      <c r="Y86" s="36" t="str">
        <f t="shared" si="116"/>
        <v>G</v>
      </c>
      <c r="Z86" s="36" t="str">
        <f t="shared" si="117"/>
        <v>VG</v>
      </c>
      <c r="AA86" s="38">
        <v>0.75970108906368805</v>
      </c>
      <c r="AB86" s="38">
        <v>0.75063879960706603</v>
      </c>
      <c r="AC86" s="38">
        <v>18.415634885623501</v>
      </c>
      <c r="AD86" s="38">
        <v>15.2545356125226</v>
      </c>
      <c r="AE86" s="38">
        <v>0.49020292832286499</v>
      </c>
      <c r="AF86" s="38">
        <v>0.49936079180581799</v>
      </c>
      <c r="AG86" s="38">
        <v>0.86660761316030299</v>
      </c>
      <c r="AH86" s="38">
        <v>0.81789718318883897</v>
      </c>
      <c r="AI86" s="39" t="s">
        <v>41</v>
      </c>
      <c r="AJ86" s="39" t="s">
        <v>41</v>
      </c>
      <c r="AK86" s="39" t="s">
        <v>39</v>
      </c>
      <c r="AL86" s="39" t="s">
        <v>39</v>
      </c>
      <c r="AM86" s="39" t="s">
        <v>43</v>
      </c>
      <c r="AN86" s="39" t="s">
        <v>43</v>
      </c>
      <c r="AO86" s="39" t="s">
        <v>43</v>
      </c>
      <c r="AP86" s="39" t="s">
        <v>41</v>
      </c>
      <c r="AR86" s="40" t="s">
        <v>46</v>
      </c>
      <c r="AS86" s="38">
        <v>0.764077031229909</v>
      </c>
      <c r="AT86" s="38">
        <v>0.78185212897951994</v>
      </c>
      <c r="AU86" s="38">
        <v>11.7523691987757</v>
      </c>
      <c r="AV86" s="38">
        <v>11.2784086121226</v>
      </c>
      <c r="AW86" s="38">
        <v>0.48571902245031601</v>
      </c>
      <c r="AX86" s="38">
        <v>0.46706302681809397</v>
      </c>
      <c r="AY86" s="38">
        <v>0.80328492295590603</v>
      </c>
      <c r="AZ86" s="38">
        <v>0.81869273756447003</v>
      </c>
      <c r="BA86" s="39" t="s">
        <v>41</v>
      </c>
      <c r="BB86" s="39" t="s">
        <v>41</v>
      </c>
      <c r="BC86" s="39" t="s">
        <v>42</v>
      </c>
      <c r="BD86" s="39" t="s">
        <v>42</v>
      </c>
      <c r="BE86" s="39" t="s">
        <v>43</v>
      </c>
      <c r="BF86" s="39" t="s">
        <v>43</v>
      </c>
      <c r="BG86" s="39" t="s">
        <v>41</v>
      </c>
      <c r="BH86" s="39" t="s">
        <v>41</v>
      </c>
      <c r="BI86" s="34">
        <f t="shared" si="118"/>
        <v>1</v>
      </c>
      <c r="BJ86" s="34" t="s">
        <v>46</v>
      </c>
      <c r="BK86" s="38">
        <v>0.77280838950758401</v>
      </c>
      <c r="BL86" s="38">
        <v>0.79008821186110201</v>
      </c>
      <c r="BM86" s="38">
        <v>17.311852514792498</v>
      </c>
      <c r="BN86" s="38">
        <v>15.7081291725773</v>
      </c>
      <c r="BO86" s="38">
        <v>0.476646211033316</v>
      </c>
      <c r="BP86" s="38">
        <v>0.45816131235504698</v>
      </c>
      <c r="BQ86" s="38">
        <v>0.86857741991317705</v>
      </c>
      <c r="BR86" s="38">
        <v>0.86727983833181699</v>
      </c>
      <c r="BS86" s="34" t="s">
        <v>41</v>
      </c>
      <c r="BT86" s="34" t="s">
        <v>41</v>
      </c>
      <c r="BU86" s="34" t="s">
        <v>39</v>
      </c>
      <c r="BV86" s="34" t="s">
        <v>39</v>
      </c>
      <c r="BW86" s="34" t="s">
        <v>43</v>
      </c>
      <c r="BX86" s="34" t="s">
        <v>43</v>
      </c>
      <c r="BY86" s="34" t="s">
        <v>43</v>
      </c>
      <c r="BZ86" s="34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9" t="s">
        <v>176</v>
      </c>
      <c r="E87" s="79" t="s">
        <v>173</v>
      </c>
      <c r="F87" s="86"/>
      <c r="G87" s="36">
        <v>0.62</v>
      </c>
      <c r="H87" s="36" t="str">
        <f t="shared" si="102"/>
        <v>S</v>
      </c>
      <c r="I87" s="36" t="str">
        <f t="shared" si="103"/>
        <v>G</v>
      </c>
      <c r="J87" s="36" t="str">
        <f t="shared" si="104"/>
        <v>G</v>
      </c>
      <c r="K87" s="36" t="str">
        <f t="shared" si="105"/>
        <v>G</v>
      </c>
      <c r="L87" s="37">
        <v>-0.18029999999999999</v>
      </c>
      <c r="M87" s="36" t="str">
        <f t="shared" si="106"/>
        <v>NS</v>
      </c>
      <c r="N87" s="36" t="str">
        <f t="shared" si="107"/>
        <v>VG</v>
      </c>
      <c r="O87" s="36" t="str">
        <f t="shared" si="108"/>
        <v>S</v>
      </c>
      <c r="P87" s="36" t="str">
        <f t="shared" si="109"/>
        <v>VG</v>
      </c>
      <c r="Q87" s="36">
        <v>0.57999999999999996</v>
      </c>
      <c r="R87" s="36" t="str">
        <f t="shared" si="110"/>
        <v>G</v>
      </c>
      <c r="S87" s="36" t="str">
        <f t="shared" si="111"/>
        <v>VG</v>
      </c>
      <c r="T87" s="36" t="str">
        <f t="shared" si="112"/>
        <v>VG</v>
      </c>
      <c r="U87" s="36" t="str">
        <f t="shared" si="113"/>
        <v>VG</v>
      </c>
      <c r="V87" s="36">
        <v>0.82</v>
      </c>
      <c r="W87" s="36" t="str">
        <f t="shared" si="114"/>
        <v>G</v>
      </c>
      <c r="X87" s="36" t="str">
        <f t="shared" si="115"/>
        <v>G</v>
      </c>
      <c r="Y87" s="36" t="str">
        <f t="shared" si="116"/>
        <v>G</v>
      </c>
      <c r="Z87" s="36" t="str">
        <f t="shared" si="117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118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185</v>
      </c>
      <c r="E88" s="69" t="s">
        <v>187</v>
      </c>
      <c r="F88" s="65"/>
      <c r="G88" s="51">
        <v>0.84</v>
      </c>
      <c r="H88" s="51" t="str">
        <f t="shared" si="102"/>
        <v>VG</v>
      </c>
      <c r="I88" s="51" t="str">
        <f t="shared" si="103"/>
        <v>G</v>
      </c>
      <c r="J88" s="51" t="str">
        <f t="shared" si="104"/>
        <v>G</v>
      </c>
      <c r="K88" s="51" t="str">
        <f t="shared" si="105"/>
        <v>G</v>
      </c>
      <c r="L88" s="52">
        <v>9.9000000000000008E-3</v>
      </c>
      <c r="M88" s="51" t="str">
        <f t="shared" si="106"/>
        <v>VG</v>
      </c>
      <c r="N88" s="51" t="str">
        <f t="shared" si="107"/>
        <v>VG</v>
      </c>
      <c r="O88" s="51" t="str">
        <f t="shared" si="108"/>
        <v>S</v>
      </c>
      <c r="P88" s="51" t="str">
        <f t="shared" si="109"/>
        <v>VG</v>
      </c>
      <c r="Q88" s="51">
        <v>0.4</v>
      </c>
      <c r="R88" s="51" t="str">
        <f t="shared" si="110"/>
        <v>VG</v>
      </c>
      <c r="S88" s="51" t="str">
        <f t="shared" si="111"/>
        <v>VG</v>
      </c>
      <c r="T88" s="51" t="str">
        <f t="shared" si="112"/>
        <v>VG</v>
      </c>
      <c r="U88" s="51" t="str">
        <f t="shared" si="113"/>
        <v>VG</v>
      </c>
      <c r="V88" s="51">
        <v>0.8417</v>
      </c>
      <c r="W88" s="51" t="str">
        <f t="shared" si="114"/>
        <v>G</v>
      </c>
      <c r="X88" s="51" t="str">
        <f t="shared" si="115"/>
        <v>G</v>
      </c>
      <c r="Y88" s="51" t="str">
        <f t="shared" si="116"/>
        <v>G</v>
      </c>
      <c r="Z88" s="51" t="str">
        <f t="shared" si="117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118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185</v>
      </c>
      <c r="E89" s="69" t="s">
        <v>168</v>
      </c>
      <c r="F89" s="65"/>
      <c r="G89" s="51">
        <v>0.82699999999999996</v>
      </c>
      <c r="H89" s="51" t="str">
        <f t="shared" si="102"/>
        <v>VG</v>
      </c>
      <c r="I89" s="51" t="str">
        <f t="shared" si="103"/>
        <v>G</v>
      </c>
      <c r="J89" s="51" t="str">
        <f t="shared" si="104"/>
        <v>G</v>
      </c>
      <c r="K89" s="51" t="str">
        <f t="shared" si="105"/>
        <v>G</v>
      </c>
      <c r="L89" s="52">
        <v>4.8899999999999999E-2</v>
      </c>
      <c r="M89" s="51" t="str">
        <f t="shared" si="106"/>
        <v>VG</v>
      </c>
      <c r="N89" s="51" t="str">
        <f t="shared" si="107"/>
        <v>VG</v>
      </c>
      <c r="O89" s="51" t="str">
        <f t="shared" si="108"/>
        <v>S</v>
      </c>
      <c r="P89" s="51" t="str">
        <f t="shared" si="109"/>
        <v>VG</v>
      </c>
      <c r="Q89" s="51">
        <v>0.41</v>
      </c>
      <c r="R89" s="51" t="str">
        <f t="shared" si="110"/>
        <v>VG</v>
      </c>
      <c r="S89" s="51" t="str">
        <f t="shared" si="111"/>
        <v>VG</v>
      </c>
      <c r="T89" s="51" t="str">
        <f t="shared" si="112"/>
        <v>VG</v>
      </c>
      <c r="U89" s="51" t="str">
        <f t="shared" si="113"/>
        <v>VG</v>
      </c>
      <c r="V89" s="51">
        <v>0.83299999999999996</v>
      </c>
      <c r="W89" s="51" t="str">
        <f t="shared" si="114"/>
        <v>G</v>
      </c>
      <c r="X89" s="51" t="str">
        <f t="shared" si="115"/>
        <v>G</v>
      </c>
      <c r="Y89" s="51" t="str">
        <f t="shared" si="116"/>
        <v>G</v>
      </c>
      <c r="Z89" s="51" t="str">
        <f t="shared" si="117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118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194</v>
      </c>
      <c r="E90" s="69" t="s">
        <v>187</v>
      </c>
      <c r="F90" s="65"/>
      <c r="G90" s="51">
        <v>0.84099999999999997</v>
      </c>
      <c r="H90" s="51" t="str">
        <f t="shared" si="102"/>
        <v>VG</v>
      </c>
      <c r="I90" s="51" t="str">
        <f t="shared" si="103"/>
        <v>G</v>
      </c>
      <c r="J90" s="51" t="str">
        <f t="shared" si="104"/>
        <v>G</v>
      </c>
      <c r="K90" s="51" t="str">
        <f t="shared" si="105"/>
        <v>G</v>
      </c>
      <c r="L90" s="52">
        <v>0.01</v>
      </c>
      <c r="M90" s="51" t="str">
        <f t="shared" si="106"/>
        <v>VG</v>
      </c>
      <c r="N90" s="51" t="str">
        <f t="shared" si="107"/>
        <v>VG</v>
      </c>
      <c r="O90" s="51" t="str">
        <f t="shared" si="108"/>
        <v>S</v>
      </c>
      <c r="P90" s="51" t="str">
        <f t="shared" si="109"/>
        <v>VG</v>
      </c>
      <c r="Q90" s="51">
        <v>0.39800000000000002</v>
      </c>
      <c r="R90" s="51" t="str">
        <f t="shared" si="110"/>
        <v>VG</v>
      </c>
      <c r="S90" s="51" t="str">
        <f t="shared" si="111"/>
        <v>VG</v>
      </c>
      <c r="T90" s="51" t="str">
        <f t="shared" si="112"/>
        <v>VG</v>
      </c>
      <c r="U90" s="51" t="str">
        <f t="shared" si="113"/>
        <v>VG</v>
      </c>
      <c r="V90" s="51">
        <v>0.8417</v>
      </c>
      <c r="W90" s="51" t="str">
        <f t="shared" si="114"/>
        <v>G</v>
      </c>
      <c r="X90" s="51" t="str">
        <f t="shared" si="115"/>
        <v>G</v>
      </c>
      <c r="Y90" s="51" t="str">
        <f t="shared" si="116"/>
        <v>G</v>
      </c>
      <c r="Z90" s="51" t="str">
        <f t="shared" si="117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118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194</v>
      </c>
      <c r="E91" s="69" t="s">
        <v>168</v>
      </c>
      <c r="F91" s="65"/>
      <c r="G91" s="51">
        <v>0.83199999999999996</v>
      </c>
      <c r="H91" s="51" t="str">
        <f t="shared" si="102"/>
        <v>VG</v>
      </c>
      <c r="I91" s="51" t="str">
        <f t="shared" si="103"/>
        <v>G</v>
      </c>
      <c r="J91" s="51" t="str">
        <f t="shared" si="104"/>
        <v>G</v>
      </c>
      <c r="K91" s="51" t="str">
        <f t="shared" si="105"/>
        <v>G</v>
      </c>
      <c r="L91" s="52">
        <v>2.35E-2</v>
      </c>
      <c r="M91" s="51" t="str">
        <f t="shared" si="106"/>
        <v>VG</v>
      </c>
      <c r="N91" s="51" t="str">
        <f t="shared" si="107"/>
        <v>VG</v>
      </c>
      <c r="O91" s="51" t="str">
        <f t="shared" si="108"/>
        <v>S</v>
      </c>
      <c r="P91" s="51" t="str">
        <f t="shared" si="109"/>
        <v>VG</v>
      </c>
      <c r="Q91" s="51">
        <v>0.41</v>
      </c>
      <c r="R91" s="51" t="str">
        <f t="shared" si="110"/>
        <v>VG</v>
      </c>
      <c r="S91" s="51" t="str">
        <f t="shared" si="111"/>
        <v>VG</v>
      </c>
      <c r="T91" s="51" t="str">
        <f t="shared" si="112"/>
        <v>VG</v>
      </c>
      <c r="U91" s="51" t="str">
        <f t="shared" si="113"/>
        <v>VG</v>
      </c>
      <c r="V91" s="51">
        <v>0.83299999999999996</v>
      </c>
      <c r="W91" s="51" t="str">
        <f t="shared" si="114"/>
        <v>G</v>
      </c>
      <c r="X91" s="51" t="str">
        <f t="shared" si="115"/>
        <v>G</v>
      </c>
      <c r="Y91" s="51" t="str">
        <f t="shared" si="116"/>
        <v>G</v>
      </c>
      <c r="Z91" s="51" t="str">
        <f t="shared" si="117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118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195</v>
      </c>
      <c r="E92" s="69" t="s">
        <v>200</v>
      </c>
      <c r="F92" s="65"/>
      <c r="G92" s="51">
        <v>0.86399999999999999</v>
      </c>
      <c r="H92" s="51" t="str">
        <f t="shared" si="102"/>
        <v>VG</v>
      </c>
      <c r="I92" s="51" t="str">
        <f t="shared" si="103"/>
        <v>G</v>
      </c>
      <c r="J92" s="51" t="str">
        <f t="shared" si="104"/>
        <v>G</v>
      </c>
      <c r="K92" s="51" t="str">
        <f t="shared" si="105"/>
        <v>G</v>
      </c>
      <c r="L92" s="52">
        <v>6.6E-4</v>
      </c>
      <c r="M92" s="51" t="str">
        <f t="shared" si="106"/>
        <v>VG</v>
      </c>
      <c r="N92" s="51" t="str">
        <f t="shared" si="107"/>
        <v>VG</v>
      </c>
      <c r="O92" s="51" t="str">
        <f t="shared" si="108"/>
        <v>S</v>
      </c>
      <c r="P92" s="51" t="str">
        <f t="shared" si="109"/>
        <v>VG</v>
      </c>
      <c r="Q92" s="51">
        <v>0.36799999999999999</v>
      </c>
      <c r="R92" s="51" t="str">
        <f t="shared" si="110"/>
        <v>VG</v>
      </c>
      <c r="S92" s="51" t="str">
        <f t="shared" si="111"/>
        <v>VG</v>
      </c>
      <c r="T92" s="51" t="str">
        <f t="shared" si="112"/>
        <v>VG</v>
      </c>
      <c r="U92" s="51" t="str">
        <f t="shared" si="113"/>
        <v>VG</v>
      </c>
      <c r="V92" s="51">
        <v>0.8649</v>
      </c>
      <c r="W92" s="51" t="str">
        <f t="shared" si="114"/>
        <v>VG</v>
      </c>
      <c r="X92" s="51" t="str">
        <f t="shared" si="115"/>
        <v>G</v>
      </c>
      <c r="Y92" s="51" t="str">
        <f t="shared" si="116"/>
        <v>G</v>
      </c>
      <c r="Z92" s="51" t="str">
        <f t="shared" si="117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118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195</v>
      </c>
      <c r="E93" s="69" t="s">
        <v>202</v>
      </c>
      <c r="F93" s="65"/>
      <c r="G93" s="51">
        <v>0.877</v>
      </c>
      <c r="H93" s="51" t="str">
        <f t="shared" si="102"/>
        <v>VG</v>
      </c>
      <c r="I93" s="51" t="str">
        <f t="shared" si="103"/>
        <v>G</v>
      </c>
      <c r="J93" s="51" t="str">
        <f t="shared" si="104"/>
        <v>G</v>
      </c>
      <c r="K93" s="51" t="str">
        <f t="shared" si="105"/>
        <v>G</v>
      </c>
      <c r="L93" s="52">
        <v>-3.6380000000000003E-2</v>
      </c>
      <c r="M93" s="51" t="str">
        <f t="shared" si="106"/>
        <v>VG</v>
      </c>
      <c r="N93" s="51" t="str">
        <f t="shared" si="107"/>
        <v>VG</v>
      </c>
      <c r="O93" s="51" t="str">
        <f t="shared" si="108"/>
        <v>S</v>
      </c>
      <c r="P93" s="51" t="str">
        <f t="shared" si="109"/>
        <v>VG</v>
      </c>
      <c r="Q93" s="51">
        <v>0.35</v>
      </c>
      <c r="R93" s="51" t="str">
        <f t="shared" si="110"/>
        <v>VG</v>
      </c>
      <c r="S93" s="51" t="str">
        <f t="shared" si="111"/>
        <v>VG</v>
      </c>
      <c r="T93" s="51" t="str">
        <f t="shared" si="112"/>
        <v>VG</v>
      </c>
      <c r="U93" s="51" t="str">
        <f t="shared" si="113"/>
        <v>VG</v>
      </c>
      <c r="V93" s="51">
        <v>0.88</v>
      </c>
      <c r="W93" s="51" t="str">
        <f t="shared" si="114"/>
        <v>VG</v>
      </c>
      <c r="X93" s="51" t="str">
        <f t="shared" si="115"/>
        <v>G</v>
      </c>
      <c r="Y93" s="51" t="str">
        <f t="shared" si="116"/>
        <v>G</v>
      </c>
      <c r="Z93" s="51" t="str">
        <f t="shared" si="117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118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207</v>
      </c>
      <c r="E94" s="69"/>
      <c r="F94" s="65"/>
      <c r="G94" s="51">
        <v>0.86399999999999999</v>
      </c>
      <c r="H94" s="51" t="str">
        <f t="shared" si="102"/>
        <v>VG</v>
      </c>
      <c r="I94" s="51" t="str">
        <f t="shared" si="103"/>
        <v>G</v>
      </c>
      <c r="J94" s="51" t="str">
        <f t="shared" si="104"/>
        <v>G</v>
      </c>
      <c r="K94" s="51" t="str">
        <f t="shared" si="105"/>
        <v>G</v>
      </c>
      <c r="L94" s="109">
        <v>4.6000000000000001E-4</v>
      </c>
      <c r="M94" s="51" t="str">
        <f t="shared" si="106"/>
        <v>VG</v>
      </c>
      <c r="N94" s="51" t="str">
        <f t="shared" si="107"/>
        <v>VG</v>
      </c>
      <c r="O94" s="51" t="str">
        <f t="shared" si="108"/>
        <v>S</v>
      </c>
      <c r="P94" s="51" t="str">
        <f t="shared" si="109"/>
        <v>VG</v>
      </c>
      <c r="Q94" s="51">
        <v>0.36799999999999999</v>
      </c>
      <c r="R94" s="51" t="str">
        <f t="shared" si="110"/>
        <v>VG</v>
      </c>
      <c r="S94" s="51" t="str">
        <f t="shared" si="111"/>
        <v>VG</v>
      </c>
      <c r="T94" s="51" t="str">
        <f t="shared" si="112"/>
        <v>VG</v>
      </c>
      <c r="U94" s="51" t="str">
        <f t="shared" si="113"/>
        <v>VG</v>
      </c>
      <c r="V94" s="51">
        <v>0.86399999999999999</v>
      </c>
      <c r="W94" s="51" t="str">
        <f t="shared" si="114"/>
        <v>VG</v>
      </c>
      <c r="X94" s="51" t="str">
        <f t="shared" si="115"/>
        <v>G</v>
      </c>
      <c r="Y94" s="51" t="str">
        <f t="shared" si="116"/>
        <v>G</v>
      </c>
      <c r="Z94" s="51" t="str">
        <f t="shared" si="117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118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212</v>
      </c>
      <c r="E95" s="69"/>
      <c r="F95" s="65"/>
      <c r="G95" s="51">
        <v>0.86399999999999999</v>
      </c>
      <c r="H95" s="51" t="str">
        <f t="shared" si="102"/>
        <v>VG</v>
      </c>
      <c r="I95" s="51" t="str">
        <f t="shared" si="103"/>
        <v>G</v>
      </c>
      <c r="J95" s="51" t="str">
        <f t="shared" si="104"/>
        <v>G</v>
      </c>
      <c r="K95" s="51" t="str">
        <f t="shared" si="105"/>
        <v>G</v>
      </c>
      <c r="L95" s="109">
        <v>4.0000000000000002E-4</v>
      </c>
      <c r="M95" s="51" t="str">
        <f t="shared" si="106"/>
        <v>VG</v>
      </c>
      <c r="N95" s="51" t="str">
        <f t="shared" si="107"/>
        <v>VG</v>
      </c>
      <c r="O95" s="51" t="str">
        <f t="shared" si="108"/>
        <v>S</v>
      </c>
      <c r="P95" s="51" t="str">
        <f t="shared" si="109"/>
        <v>VG</v>
      </c>
      <c r="Q95" s="51">
        <v>0.36799999999999999</v>
      </c>
      <c r="R95" s="51" t="str">
        <f t="shared" si="110"/>
        <v>VG</v>
      </c>
      <c r="S95" s="51" t="str">
        <f t="shared" si="111"/>
        <v>VG</v>
      </c>
      <c r="T95" s="51" t="str">
        <f t="shared" si="112"/>
        <v>VG</v>
      </c>
      <c r="U95" s="51" t="str">
        <f t="shared" si="113"/>
        <v>VG</v>
      </c>
      <c r="V95" s="51">
        <v>0.86399999999999999</v>
      </c>
      <c r="W95" s="51" t="str">
        <f t="shared" si="114"/>
        <v>VG</v>
      </c>
      <c r="X95" s="51" t="str">
        <f t="shared" si="115"/>
        <v>G</v>
      </c>
      <c r="Y95" s="51" t="str">
        <f t="shared" si="116"/>
        <v>G</v>
      </c>
      <c r="Z95" s="51" t="str">
        <f t="shared" si="117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118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318</v>
      </c>
      <c r="E96" s="69" t="s">
        <v>220</v>
      </c>
      <c r="F96" s="65"/>
      <c r="G96" s="51">
        <v>0.9</v>
      </c>
      <c r="H96" s="51" t="str">
        <f t="shared" si="102"/>
        <v>VG</v>
      </c>
      <c r="I96" s="51" t="str">
        <f t="shared" si="103"/>
        <v>G</v>
      </c>
      <c r="J96" s="51" t="str">
        <f t="shared" si="104"/>
        <v>G</v>
      </c>
      <c r="K96" s="51" t="str">
        <f t="shared" si="105"/>
        <v>G</v>
      </c>
      <c r="L96" s="109">
        <v>-4.6199999999999998E-2</v>
      </c>
      <c r="M96" s="51" t="str">
        <f t="shared" si="106"/>
        <v>VG</v>
      </c>
      <c r="N96" s="51" t="str">
        <f t="shared" si="107"/>
        <v>VG</v>
      </c>
      <c r="O96" s="51" t="str">
        <f t="shared" si="108"/>
        <v>S</v>
      </c>
      <c r="P96" s="51" t="str">
        <f t="shared" si="109"/>
        <v>VG</v>
      </c>
      <c r="Q96" s="51">
        <v>0.316</v>
      </c>
      <c r="R96" s="51" t="str">
        <f t="shared" si="110"/>
        <v>VG</v>
      </c>
      <c r="S96" s="51" t="str">
        <f t="shared" si="111"/>
        <v>VG</v>
      </c>
      <c r="T96" s="51" t="str">
        <f t="shared" si="112"/>
        <v>VG</v>
      </c>
      <c r="U96" s="51" t="str">
        <f t="shared" si="113"/>
        <v>VG</v>
      </c>
      <c r="V96" s="51">
        <v>0.92600000000000005</v>
      </c>
      <c r="W96" s="51" t="str">
        <f t="shared" si="114"/>
        <v>VG</v>
      </c>
      <c r="X96" s="51" t="str">
        <f t="shared" si="115"/>
        <v>G</v>
      </c>
      <c r="Y96" s="51" t="str">
        <f t="shared" si="116"/>
        <v>G</v>
      </c>
      <c r="Z96" s="51" t="str">
        <f t="shared" si="117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118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322</v>
      </c>
      <c r="E97" s="69" t="s">
        <v>221</v>
      </c>
      <c r="F97" s="65"/>
      <c r="G97" s="51">
        <v>0.88</v>
      </c>
      <c r="H97" s="51" t="str">
        <f t="shared" si="102"/>
        <v>VG</v>
      </c>
      <c r="I97" s="51" t="str">
        <f t="shared" si="103"/>
        <v>G</v>
      </c>
      <c r="J97" s="51" t="str">
        <f t="shared" si="104"/>
        <v>G</v>
      </c>
      <c r="K97" s="51" t="str">
        <f t="shared" si="105"/>
        <v>G</v>
      </c>
      <c r="L97" s="109">
        <v>-1.7600000000000001E-2</v>
      </c>
      <c r="M97" s="51" t="str">
        <f t="shared" si="106"/>
        <v>VG</v>
      </c>
      <c r="N97" s="51" t="str">
        <f t="shared" si="107"/>
        <v>VG</v>
      </c>
      <c r="O97" s="51" t="str">
        <f t="shared" si="108"/>
        <v>S</v>
      </c>
      <c r="P97" s="51" t="str">
        <f t="shared" si="109"/>
        <v>VG</v>
      </c>
      <c r="Q97" s="51">
        <v>0.34599999999999997</v>
      </c>
      <c r="R97" s="51" t="str">
        <f t="shared" si="110"/>
        <v>VG</v>
      </c>
      <c r="S97" s="51" t="str">
        <f t="shared" si="111"/>
        <v>VG</v>
      </c>
      <c r="T97" s="51" t="str">
        <f t="shared" si="112"/>
        <v>VG</v>
      </c>
      <c r="U97" s="51" t="str">
        <f t="shared" si="113"/>
        <v>VG</v>
      </c>
      <c r="V97" s="51">
        <v>0.88</v>
      </c>
      <c r="W97" s="51" t="str">
        <f t="shared" si="114"/>
        <v>VG</v>
      </c>
      <c r="X97" s="51" t="str">
        <f t="shared" si="115"/>
        <v>G</v>
      </c>
      <c r="Y97" s="51" t="str">
        <f t="shared" si="116"/>
        <v>G</v>
      </c>
      <c r="Z97" s="51" t="str">
        <f t="shared" si="117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118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508</v>
      </c>
      <c r="E98" s="69" t="s">
        <v>221</v>
      </c>
      <c r="F98" s="65"/>
      <c r="G98" s="51">
        <v>0.88</v>
      </c>
      <c r="H98" s="51" t="str">
        <f t="shared" ref="H98" si="119">IF(G98&gt;0.8,"VG",IF(G98&gt;0.7,"G",IF(G98&gt;0.45,"S","NS")))</f>
        <v>VG</v>
      </c>
      <c r="I98" s="51" t="str">
        <f t="shared" ref="I98" si="120">AJ98</f>
        <v>G</v>
      </c>
      <c r="J98" s="51" t="str">
        <f t="shared" ref="J98" si="121">BB98</f>
        <v>G</v>
      </c>
      <c r="K98" s="51" t="str">
        <f t="shared" ref="K98" si="122">BT98</f>
        <v>G</v>
      </c>
      <c r="L98" s="109">
        <v>-1.55E-2</v>
      </c>
      <c r="M98" s="51" t="str">
        <f t="shared" ref="M98" si="123">IF(ABS(L98)&lt;5%,"VG",IF(ABS(L98)&lt;10%,"G",IF(ABS(L98)&lt;15%,"S","NS")))</f>
        <v>VG</v>
      </c>
      <c r="N98" s="51" t="str">
        <f t="shared" ref="N98" si="124">AO98</f>
        <v>VG</v>
      </c>
      <c r="O98" s="51" t="str">
        <f t="shared" ref="O98" si="125">BD98</f>
        <v>S</v>
      </c>
      <c r="P98" s="51" t="str">
        <f t="shared" ref="P98" si="126">BY98</f>
        <v>VG</v>
      </c>
      <c r="Q98" s="51">
        <v>0.34499999999999997</v>
      </c>
      <c r="R98" s="51" t="str">
        <f t="shared" ref="R98" si="127">IF(Q98&lt;=0.5,"VG",IF(Q98&lt;=0.6,"G",IF(Q98&lt;=0.7,"S","NS")))</f>
        <v>VG</v>
      </c>
      <c r="S98" s="51" t="str">
        <f t="shared" ref="S98" si="128">AN98</f>
        <v>VG</v>
      </c>
      <c r="T98" s="51" t="str">
        <f t="shared" ref="T98" si="129">BF98</f>
        <v>VG</v>
      </c>
      <c r="U98" s="51" t="str">
        <f t="shared" ref="U98" si="130">BX98</f>
        <v>VG</v>
      </c>
      <c r="V98" s="51">
        <v>0.88</v>
      </c>
      <c r="W98" s="51" t="str">
        <f t="shared" ref="W98" si="131">IF(V98&gt;0.85,"VG",IF(V98&gt;0.75,"G",IF(V98&gt;0.6,"S","NS")))</f>
        <v>VG</v>
      </c>
      <c r="X98" s="51" t="str">
        <f t="shared" ref="X98" si="132">AP98</f>
        <v>G</v>
      </c>
      <c r="Y98" s="51" t="str">
        <f t="shared" ref="Y98" si="133">BH98</f>
        <v>G</v>
      </c>
      <c r="Z98" s="51" t="str">
        <f t="shared" ref="Z98" si="134">BZ98</f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ref="BI98" si="135">IF(BJ98=AR98,1,0)</f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6" customFormat="1" x14ac:dyDescent="0.3">
      <c r="A99" s="59"/>
      <c r="D99" s="91" t="s">
        <v>152</v>
      </c>
      <c r="F99" s="66"/>
      <c r="G99" s="57"/>
      <c r="H99" s="57"/>
      <c r="I99" s="57"/>
      <c r="J99" s="57"/>
      <c r="K99" s="57"/>
      <c r="L99" s="58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60"/>
      <c r="AB99" s="60"/>
      <c r="AC99" s="60"/>
      <c r="AD99" s="60"/>
      <c r="AE99" s="60"/>
      <c r="AF99" s="60"/>
      <c r="AG99" s="60"/>
      <c r="AH99" s="60"/>
      <c r="AI99" s="61"/>
      <c r="AJ99" s="61"/>
      <c r="AK99" s="61"/>
      <c r="AL99" s="61"/>
      <c r="AM99" s="61"/>
      <c r="AN99" s="61"/>
      <c r="AO99" s="61"/>
      <c r="AP99" s="61"/>
      <c r="AR99" s="62"/>
      <c r="AS99" s="60"/>
      <c r="AT99" s="60"/>
      <c r="AU99" s="60"/>
      <c r="AV99" s="60"/>
      <c r="AW99" s="60"/>
      <c r="AX99" s="60"/>
      <c r="AY99" s="60"/>
      <c r="AZ99" s="60"/>
      <c r="BA99" s="61"/>
      <c r="BB99" s="61"/>
      <c r="BC99" s="61"/>
      <c r="BD99" s="61"/>
      <c r="BE99" s="61"/>
      <c r="BF99" s="61"/>
      <c r="BG99" s="61"/>
      <c r="BH99" s="61"/>
      <c r="BK99" s="60"/>
      <c r="BL99" s="60"/>
      <c r="BM99" s="60"/>
      <c r="BN99" s="60"/>
      <c r="BO99" s="60"/>
      <c r="BP99" s="60"/>
      <c r="BQ99" s="60"/>
      <c r="BR99" s="60"/>
    </row>
    <row r="100" spans="1:78" s="34" customFormat="1" x14ac:dyDescent="0.3">
      <c r="A100" s="35">
        <v>14159500</v>
      </c>
      <c r="B100" s="34">
        <v>23773009</v>
      </c>
      <c r="C100" s="34" t="s">
        <v>4</v>
      </c>
      <c r="D100" s="34" t="s">
        <v>75</v>
      </c>
      <c r="F100" s="64"/>
      <c r="G100" s="36">
        <v>0.38400000000000001</v>
      </c>
      <c r="H100" s="36" t="str">
        <f t="shared" ref="H100:H114" si="136">IF(G100&gt;0.8,"VG",IF(G100&gt;0.7,"G",IF(G100&gt;0.45,"S","NS")))</f>
        <v>NS</v>
      </c>
      <c r="I100" s="36" t="str">
        <f t="shared" ref="I100:I114" si="137">AJ100</f>
        <v>NS</v>
      </c>
      <c r="J100" s="36" t="str">
        <f t="shared" ref="J100:J114" si="138">BB100</f>
        <v>NS</v>
      </c>
      <c r="K100" s="36" t="str">
        <f t="shared" ref="K100:K114" si="139">BT100</f>
        <v>S</v>
      </c>
      <c r="L100" s="37">
        <v>-9.7000000000000003E-2</v>
      </c>
      <c r="M100" s="36" t="str">
        <f t="shared" ref="M100:M114" si="140">IF(ABS(L100)&lt;5%,"VG",IF(ABS(L100)&lt;10%,"G",IF(ABS(L100)&lt;15%,"S","NS")))</f>
        <v>G</v>
      </c>
      <c r="N100" s="36" t="str">
        <f t="shared" ref="N100:N114" si="141">AO100</f>
        <v>NS</v>
      </c>
      <c r="O100" s="36" t="str">
        <f t="shared" ref="O100:O114" si="142">BD100</f>
        <v>G</v>
      </c>
      <c r="P100" s="36" t="str">
        <f t="shared" ref="P100:P114" si="143">BY100</f>
        <v>NS</v>
      </c>
      <c r="Q100" s="36">
        <v>0.77200000000000002</v>
      </c>
      <c r="R100" s="36" t="str">
        <f t="shared" ref="R100:R114" si="144">IF(Q100&lt;=0.5,"VG",IF(Q100&lt;=0.6,"G",IF(Q100&lt;=0.7,"S","NS")))</f>
        <v>NS</v>
      </c>
      <c r="S100" s="36" t="str">
        <f t="shared" ref="S100:S114" si="145">AN100</f>
        <v>NS</v>
      </c>
      <c r="T100" s="36" t="str">
        <f t="shared" ref="T100:T114" si="146">BF100</f>
        <v>NS</v>
      </c>
      <c r="U100" s="36" t="str">
        <f t="shared" ref="U100:U114" si="147">BX100</f>
        <v>NS</v>
      </c>
      <c r="V100" s="36">
        <v>0.502</v>
      </c>
      <c r="W100" s="36" t="str">
        <f t="shared" ref="W100:W114" si="148">IF(V100&gt;0.85,"VG",IF(V100&gt;0.75,"G",IF(V100&gt;0.6,"S","NS")))</f>
        <v>NS</v>
      </c>
      <c r="X100" s="36" t="str">
        <f t="shared" ref="X100:X114" si="149">AP100</f>
        <v>NS</v>
      </c>
      <c r="Y100" s="36" t="str">
        <f t="shared" ref="Y100:Y114" si="150">BH100</f>
        <v>NS</v>
      </c>
      <c r="Z100" s="36" t="str">
        <f t="shared" ref="Z100:Z114" si="151">BZ100</f>
        <v>NS</v>
      </c>
      <c r="AA100" s="38">
        <v>0.484549486618644</v>
      </c>
      <c r="AB100" s="38">
        <v>0.38027639142194303</v>
      </c>
      <c r="AC100" s="38">
        <v>14.799010010840499</v>
      </c>
      <c r="AD100" s="38">
        <v>11.1423348148207</v>
      </c>
      <c r="AE100" s="38">
        <v>0.71794882365065305</v>
      </c>
      <c r="AF100" s="38">
        <v>0.78722525910825403</v>
      </c>
      <c r="AG100" s="38">
        <v>0.54811663774119601</v>
      </c>
      <c r="AH100" s="38">
        <v>0.44309989892837198</v>
      </c>
      <c r="AI100" s="39" t="s">
        <v>42</v>
      </c>
      <c r="AJ100" s="39" t="s">
        <v>39</v>
      </c>
      <c r="AK100" s="39" t="s">
        <v>42</v>
      </c>
      <c r="AL100" s="39" t="s">
        <v>42</v>
      </c>
      <c r="AM100" s="39" t="s">
        <v>39</v>
      </c>
      <c r="AN100" s="39" t="s">
        <v>39</v>
      </c>
      <c r="AO100" s="39" t="s">
        <v>39</v>
      </c>
      <c r="AP100" s="39" t="s">
        <v>39</v>
      </c>
      <c r="AR100" s="40" t="s">
        <v>47</v>
      </c>
      <c r="AS100" s="38">
        <v>0.40612566257357802</v>
      </c>
      <c r="AT100" s="38">
        <v>0.40751170973063899</v>
      </c>
      <c r="AU100" s="38">
        <v>5.8691993738379802</v>
      </c>
      <c r="AV100" s="38">
        <v>5.7095765691048497</v>
      </c>
      <c r="AW100" s="38">
        <v>0.77063242692377099</v>
      </c>
      <c r="AX100" s="38">
        <v>0.76973260959203305</v>
      </c>
      <c r="AY100" s="38">
        <v>0.46674426659517299</v>
      </c>
      <c r="AZ100" s="38">
        <v>0.46657560903393902</v>
      </c>
      <c r="BA100" s="39" t="s">
        <v>39</v>
      </c>
      <c r="BB100" s="39" t="s">
        <v>39</v>
      </c>
      <c r="BC100" s="39" t="s">
        <v>41</v>
      </c>
      <c r="BD100" s="39" t="s">
        <v>41</v>
      </c>
      <c r="BE100" s="39" t="s">
        <v>39</v>
      </c>
      <c r="BF100" s="39" t="s">
        <v>39</v>
      </c>
      <c r="BG100" s="39" t="s">
        <v>39</v>
      </c>
      <c r="BH100" s="39" t="s">
        <v>39</v>
      </c>
      <c r="BI100" s="34">
        <f t="shared" ref="BI100:BI114" si="152">IF(BJ100=AR100,1,0)</f>
        <v>1</v>
      </c>
      <c r="BJ100" s="34" t="s">
        <v>47</v>
      </c>
      <c r="BK100" s="38">
        <v>0.46674383178235301</v>
      </c>
      <c r="BL100" s="38">
        <v>0.45150298851383103</v>
      </c>
      <c r="BM100" s="38">
        <v>13.472234338990299</v>
      </c>
      <c r="BN100" s="38">
        <v>11.931418951461501</v>
      </c>
      <c r="BO100" s="38">
        <v>0.730243910085971</v>
      </c>
      <c r="BP100" s="38">
        <v>0.740605840839896</v>
      </c>
      <c r="BQ100" s="38">
        <v>0.52759629043160605</v>
      </c>
      <c r="BR100" s="38">
        <v>0.50919525165995205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39</v>
      </c>
      <c r="BX100" s="34" t="s">
        <v>39</v>
      </c>
      <c r="BY100" s="34" t="s">
        <v>39</v>
      </c>
      <c r="BZ100" s="34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63" t="s">
        <v>81</v>
      </c>
      <c r="F101" s="64"/>
      <c r="G101" s="5">
        <v>-0.42</v>
      </c>
      <c r="H101" s="5" t="str">
        <f t="shared" si="136"/>
        <v>NS</v>
      </c>
      <c r="I101" s="5" t="str">
        <f t="shared" si="137"/>
        <v>NS</v>
      </c>
      <c r="J101" s="5" t="str">
        <f t="shared" si="138"/>
        <v>NS</v>
      </c>
      <c r="K101" s="5" t="str">
        <f t="shared" si="139"/>
        <v>S</v>
      </c>
      <c r="L101" s="17">
        <v>-0.29899999999999999</v>
      </c>
      <c r="M101" s="5" t="str">
        <f t="shared" si="140"/>
        <v>NS</v>
      </c>
      <c r="N101" s="5" t="str">
        <f t="shared" si="141"/>
        <v>NS</v>
      </c>
      <c r="O101" s="5" t="str">
        <f t="shared" si="142"/>
        <v>G</v>
      </c>
      <c r="P101" s="5" t="str">
        <f t="shared" si="143"/>
        <v>NS</v>
      </c>
      <c r="Q101" s="5">
        <v>0.97</v>
      </c>
      <c r="R101" s="5" t="str">
        <f t="shared" si="144"/>
        <v>NS</v>
      </c>
      <c r="S101" s="5" t="str">
        <f t="shared" si="145"/>
        <v>NS</v>
      </c>
      <c r="T101" s="5" t="str">
        <f t="shared" si="146"/>
        <v>NS</v>
      </c>
      <c r="U101" s="5" t="str">
        <f t="shared" si="147"/>
        <v>NS</v>
      </c>
      <c r="V101" s="5">
        <v>0.46</v>
      </c>
      <c r="W101" s="5" t="str">
        <f t="shared" si="148"/>
        <v>NS</v>
      </c>
      <c r="X101" s="5" t="str">
        <f t="shared" si="149"/>
        <v>NS</v>
      </c>
      <c r="Y101" s="5" t="str">
        <f t="shared" si="150"/>
        <v>NS</v>
      </c>
      <c r="Z101" s="5" t="str">
        <f t="shared" si="151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152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>
        <v>44183</v>
      </c>
      <c r="E102" s="81"/>
      <c r="F102" s="64"/>
      <c r="G102" s="5">
        <v>0.25</v>
      </c>
      <c r="H102" s="5" t="str">
        <f t="shared" si="136"/>
        <v>NS</v>
      </c>
      <c r="I102" s="5" t="str">
        <f t="shared" si="137"/>
        <v>NS</v>
      </c>
      <c r="J102" s="5" t="str">
        <f t="shared" si="138"/>
        <v>NS</v>
      </c>
      <c r="K102" s="5" t="str">
        <f t="shared" si="139"/>
        <v>S</v>
      </c>
      <c r="L102" s="17">
        <v>2.5999999999999999E-2</v>
      </c>
      <c r="M102" s="5" t="str">
        <f t="shared" si="140"/>
        <v>VG</v>
      </c>
      <c r="N102" s="5" t="str">
        <f t="shared" si="141"/>
        <v>NS</v>
      </c>
      <c r="O102" s="5" t="str">
        <f t="shared" si="142"/>
        <v>G</v>
      </c>
      <c r="P102" s="5" t="str">
        <f t="shared" si="143"/>
        <v>NS</v>
      </c>
      <c r="Q102" s="5">
        <v>0.86</v>
      </c>
      <c r="R102" s="5" t="str">
        <f t="shared" si="144"/>
        <v>NS</v>
      </c>
      <c r="S102" s="5" t="str">
        <f t="shared" si="145"/>
        <v>NS</v>
      </c>
      <c r="T102" s="5" t="str">
        <f t="shared" si="146"/>
        <v>NS</v>
      </c>
      <c r="U102" s="5" t="str">
        <f t="shared" si="147"/>
        <v>NS</v>
      </c>
      <c r="V102" s="5">
        <v>0.4</v>
      </c>
      <c r="W102" s="5" t="str">
        <f t="shared" si="148"/>
        <v>NS</v>
      </c>
      <c r="X102" s="5" t="str">
        <f t="shared" si="149"/>
        <v>NS</v>
      </c>
      <c r="Y102" s="5" t="str">
        <f t="shared" si="150"/>
        <v>NS</v>
      </c>
      <c r="Z102" s="5" t="str">
        <f t="shared" si="151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152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63" customFormat="1" x14ac:dyDescent="0.3">
      <c r="A103" s="80">
        <v>14159500</v>
      </c>
      <c r="B103" s="63">
        <v>23773009</v>
      </c>
      <c r="C103" s="63" t="s">
        <v>4</v>
      </c>
      <c r="D103" s="81" t="s">
        <v>88</v>
      </c>
      <c r="E103" s="81"/>
      <c r="F103" s="64"/>
      <c r="G103" s="5">
        <v>0.24</v>
      </c>
      <c r="H103" s="5" t="str">
        <f t="shared" si="136"/>
        <v>NS</v>
      </c>
      <c r="I103" s="5" t="str">
        <f t="shared" si="137"/>
        <v>NS</v>
      </c>
      <c r="J103" s="5" t="str">
        <f t="shared" si="138"/>
        <v>NS</v>
      </c>
      <c r="K103" s="5" t="str">
        <f t="shared" si="139"/>
        <v>S</v>
      </c>
      <c r="L103" s="17">
        <v>5.3999999999999999E-2</v>
      </c>
      <c r="M103" s="5" t="str">
        <f t="shared" si="140"/>
        <v>G</v>
      </c>
      <c r="N103" s="5" t="str">
        <f t="shared" si="141"/>
        <v>NS</v>
      </c>
      <c r="O103" s="5" t="str">
        <f t="shared" si="142"/>
        <v>G</v>
      </c>
      <c r="P103" s="5" t="str">
        <f t="shared" si="143"/>
        <v>NS</v>
      </c>
      <c r="Q103" s="5">
        <v>0.87</v>
      </c>
      <c r="R103" s="5" t="str">
        <f t="shared" si="144"/>
        <v>NS</v>
      </c>
      <c r="S103" s="5" t="str">
        <f t="shared" si="145"/>
        <v>NS</v>
      </c>
      <c r="T103" s="5" t="str">
        <f t="shared" si="146"/>
        <v>NS</v>
      </c>
      <c r="U103" s="5" t="str">
        <f t="shared" si="147"/>
        <v>NS</v>
      </c>
      <c r="V103" s="5">
        <v>0.38</v>
      </c>
      <c r="W103" s="5" t="str">
        <f t="shared" si="148"/>
        <v>NS</v>
      </c>
      <c r="X103" s="5" t="str">
        <f t="shared" si="149"/>
        <v>NS</v>
      </c>
      <c r="Y103" s="5" t="str">
        <f t="shared" si="150"/>
        <v>NS</v>
      </c>
      <c r="Z103" s="5" t="str">
        <f t="shared" si="151"/>
        <v>NS</v>
      </c>
      <c r="AA103" s="82">
        <v>0.484549486618644</v>
      </c>
      <c r="AB103" s="82">
        <v>0.38027639142194303</v>
      </c>
      <c r="AC103" s="82">
        <v>14.799010010840499</v>
      </c>
      <c r="AD103" s="82">
        <v>11.1423348148207</v>
      </c>
      <c r="AE103" s="82">
        <v>0.71794882365065305</v>
      </c>
      <c r="AF103" s="82">
        <v>0.78722525910825403</v>
      </c>
      <c r="AG103" s="82">
        <v>0.54811663774119601</v>
      </c>
      <c r="AH103" s="82">
        <v>0.44309989892837198</v>
      </c>
      <c r="AI103" s="28" t="s">
        <v>42</v>
      </c>
      <c r="AJ103" s="28" t="s">
        <v>39</v>
      </c>
      <c r="AK103" s="28" t="s">
        <v>42</v>
      </c>
      <c r="AL103" s="28" t="s">
        <v>42</v>
      </c>
      <c r="AM103" s="28" t="s">
        <v>39</v>
      </c>
      <c r="AN103" s="28" t="s">
        <v>39</v>
      </c>
      <c r="AO103" s="28" t="s">
        <v>39</v>
      </c>
      <c r="AP103" s="28" t="s">
        <v>39</v>
      </c>
      <c r="AR103" s="83" t="s">
        <v>47</v>
      </c>
      <c r="AS103" s="82">
        <v>0.40612566257357802</v>
      </c>
      <c r="AT103" s="82">
        <v>0.40751170973063899</v>
      </c>
      <c r="AU103" s="82">
        <v>5.8691993738379802</v>
      </c>
      <c r="AV103" s="82">
        <v>5.7095765691048497</v>
      </c>
      <c r="AW103" s="82">
        <v>0.77063242692377099</v>
      </c>
      <c r="AX103" s="82">
        <v>0.76973260959203305</v>
      </c>
      <c r="AY103" s="82">
        <v>0.46674426659517299</v>
      </c>
      <c r="AZ103" s="82">
        <v>0.46657560903393902</v>
      </c>
      <c r="BA103" s="28" t="s">
        <v>39</v>
      </c>
      <c r="BB103" s="28" t="s">
        <v>39</v>
      </c>
      <c r="BC103" s="28" t="s">
        <v>41</v>
      </c>
      <c r="BD103" s="28" t="s">
        <v>41</v>
      </c>
      <c r="BE103" s="28" t="s">
        <v>39</v>
      </c>
      <c r="BF103" s="28" t="s">
        <v>39</v>
      </c>
      <c r="BG103" s="28" t="s">
        <v>39</v>
      </c>
      <c r="BH103" s="28" t="s">
        <v>39</v>
      </c>
      <c r="BI103" s="63">
        <f t="shared" si="152"/>
        <v>1</v>
      </c>
      <c r="BJ103" s="63" t="s">
        <v>47</v>
      </c>
      <c r="BK103" s="82">
        <v>0.46674383178235301</v>
      </c>
      <c r="BL103" s="82">
        <v>0.45150298851383103</v>
      </c>
      <c r="BM103" s="82">
        <v>13.472234338990299</v>
      </c>
      <c r="BN103" s="82">
        <v>11.931418951461501</v>
      </c>
      <c r="BO103" s="82">
        <v>0.730243910085971</v>
      </c>
      <c r="BP103" s="82">
        <v>0.740605840839896</v>
      </c>
      <c r="BQ103" s="82">
        <v>0.52759629043160605</v>
      </c>
      <c r="BR103" s="82">
        <v>0.50919525165995205</v>
      </c>
      <c r="BS103" s="63" t="s">
        <v>42</v>
      </c>
      <c r="BT103" s="63" t="s">
        <v>42</v>
      </c>
      <c r="BU103" s="63" t="s">
        <v>42</v>
      </c>
      <c r="BV103" s="63" t="s">
        <v>42</v>
      </c>
      <c r="BW103" s="63" t="s">
        <v>39</v>
      </c>
      <c r="BX103" s="63" t="s">
        <v>39</v>
      </c>
      <c r="BY103" s="63" t="s">
        <v>39</v>
      </c>
      <c r="BZ103" s="63" t="s">
        <v>39</v>
      </c>
    </row>
    <row r="104" spans="1:78" s="63" customFormat="1" x14ac:dyDescent="0.3">
      <c r="A104" s="80">
        <v>14159500</v>
      </c>
      <c r="B104" s="63">
        <v>23773009</v>
      </c>
      <c r="C104" s="63" t="s">
        <v>4</v>
      </c>
      <c r="D104" s="81" t="s">
        <v>105</v>
      </c>
      <c r="E104" s="81"/>
      <c r="F104" s="64"/>
      <c r="G104" s="5">
        <v>0.2</v>
      </c>
      <c r="H104" s="5" t="str">
        <f t="shared" si="136"/>
        <v>NS</v>
      </c>
      <c r="I104" s="5" t="str">
        <f t="shared" si="137"/>
        <v>NS</v>
      </c>
      <c r="J104" s="5" t="str">
        <f t="shared" si="138"/>
        <v>NS</v>
      </c>
      <c r="K104" s="5" t="str">
        <f t="shared" si="139"/>
        <v>S</v>
      </c>
      <c r="L104" s="17">
        <v>0.33800000000000002</v>
      </c>
      <c r="M104" s="5" t="str">
        <f t="shared" si="140"/>
        <v>NS</v>
      </c>
      <c r="N104" s="5" t="str">
        <f t="shared" si="141"/>
        <v>NS</v>
      </c>
      <c r="O104" s="5" t="str">
        <f t="shared" si="142"/>
        <v>G</v>
      </c>
      <c r="P104" s="5" t="str">
        <f t="shared" si="143"/>
        <v>NS</v>
      </c>
      <c r="Q104" s="5">
        <v>0.83</v>
      </c>
      <c r="R104" s="5" t="str">
        <f t="shared" si="144"/>
        <v>NS</v>
      </c>
      <c r="S104" s="5" t="str">
        <f t="shared" si="145"/>
        <v>NS</v>
      </c>
      <c r="T104" s="5" t="str">
        <f t="shared" si="146"/>
        <v>NS</v>
      </c>
      <c r="U104" s="5" t="str">
        <f t="shared" si="147"/>
        <v>NS</v>
      </c>
      <c r="V104" s="5">
        <v>0.38</v>
      </c>
      <c r="W104" s="5" t="str">
        <f t="shared" si="148"/>
        <v>NS</v>
      </c>
      <c r="X104" s="5" t="str">
        <f t="shared" si="149"/>
        <v>NS</v>
      </c>
      <c r="Y104" s="5" t="str">
        <f t="shared" si="150"/>
        <v>NS</v>
      </c>
      <c r="Z104" s="5" t="str">
        <f t="shared" si="151"/>
        <v>NS</v>
      </c>
      <c r="AA104" s="82">
        <v>0.484549486618644</v>
      </c>
      <c r="AB104" s="82">
        <v>0.38027639142194303</v>
      </c>
      <c r="AC104" s="82">
        <v>14.799010010840499</v>
      </c>
      <c r="AD104" s="82">
        <v>11.1423348148207</v>
      </c>
      <c r="AE104" s="82">
        <v>0.71794882365065305</v>
      </c>
      <c r="AF104" s="82">
        <v>0.78722525910825403</v>
      </c>
      <c r="AG104" s="82">
        <v>0.54811663774119601</v>
      </c>
      <c r="AH104" s="82">
        <v>0.44309989892837198</v>
      </c>
      <c r="AI104" s="28" t="s">
        <v>42</v>
      </c>
      <c r="AJ104" s="28" t="s">
        <v>39</v>
      </c>
      <c r="AK104" s="28" t="s">
        <v>42</v>
      </c>
      <c r="AL104" s="28" t="s">
        <v>42</v>
      </c>
      <c r="AM104" s="28" t="s">
        <v>39</v>
      </c>
      <c r="AN104" s="28" t="s">
        <v>39</v>
      </c>
      <c r="AO104" s="28" t="s">
        <v>39</v>
      </c>
      <c r="AP104" s="28" t="s">
        <v>39</v>
      </c>
      <c r="AR104" s="83" t="s">
        <v>47</v>
      </c>
      <c r="AS104" s="82">
        <v>0.40612566257357802</v>
      </c>
      <c r="AT104" s="82">
        <v>0.40751170973063899</v>
      </c>
      <c r="AU104" s="82">
        <v>5.8691993738379802</v>
      </c>
      <c r="AV104" s="82">
        <v>5.7095765691048497</v>
      </c>
      <c r="AW104" s="82">
        <v>0.77063242692377099</v>
      </c>
      <c r="AX104" s="82">
        <v>0.76973260959203305</v>
      </c>
      <c r="AY104" s="82">
        <v>0.46674426659517299</v>
      </c>
      <c r="AZ104" s="82">
        <v>0.46657560903393902</v>
      </c>
      <c r="BA104" s="28" t="s">
        <v>39</v>
      </c>
      <c r="BB104" s="28" t="s">
        <v>39</v>
      </c>
      <c r="BC104" s="28" t="s">
        <v>41</v>
      </c>
      <c r="BD104" s="28" t="s">
        <v>41</v>
      </c>
      <c r="BE104" s="28" t="s">
        <v>39</v>
      </c>
      <c r="BF104" s="28" t="s">
        <v>39</v>
      </c>
      <c r="BG104" s="28" t="s">
        <v>39</v>
      </c>
      <c r="BH104" s="28" t="s">
        <v>39</v>
      </c>
      <c r="BI104" s="63">
        <f t="shared" si="152"/>
        <v>1</v>
      </c>
      <c r="BJ104" s="63" t="s">
        <v>47</v>
      </c>
      <c r="BK104" s="82">
        <v>0.46674383178235301</v>
      </c>
      <c r="BL104" s="82">
        <v>0.45150298851383103</v>
      </c>
      <c r="BM104" s="82">
        <v>13.472234338990299</v>
      </c>
      <c r="BN104" s="82">
        <v>11.931418951461501</v>
      </c>
      <c r="BO104" s="82">
        <v>0.730243910085971</v>
      </c>
      <c r="BP104" s="82">
        <v>0.740605840839896</v>
      </c>
      <c r="BQ104" s="82">
        <v>0.52759629043160605</v>
      </c>
      <c r="BR104" s="82">
        <v>0.50919525165995205</v>
      </c>
      <c r="BS104" s="63" t="s">
        <v>42</v>
      </c>
      <c r="BT104" s="63" t="s">
        <v>42</v>
      </c>
      <c r="BU104" s="63" t="s">
        <v>42</v>
      </c>
      <c r="BV104" s="63" t="s">
        <v>42</v>
      </c>
      <c r="BW104" s="63" t="s">
        <v>39</v>
      </c>
      <c r="BX104" s="63" t="s">
        <v>39</v>
      </c>
      <c r="BY104" s="63" t="s">
        <v>39</v>
      </c>
      <c r="BZ104" s="63" t="s">
        <v>39</v>
      </c>
    </row>
    <row r="105" spans="1:78" s="63" customFormat="1" x14ac:dyDescent="0.3">
      <c r="A105" s="80">
        <v>14159500</v>
      </c>
      <c r="B105" s="63">
        <v>23773009</v>
      </c>
      <c r="C105" s="63" t="s">
        <v>4</v>
      </c>
      <c r="D105" s="81" t="s">
        <v>106</v>
      </c>
      <c r="E105" s="81"/>
      <c r="F105" s="64"/>
      <c r="G105" s="5">
        <v>0.34</v>
      </c>
      <c r="H105" s="5" t="str">
        <f t="shared" si="136"/>
        <v>NS</v>
      </c>
      <c r="I105" s="5" t="str">
        <f t="shared" si="137"/>
        <v>NS</v>
      </c>
      <c r="J105" s="5" t="str">
        <f t="shared" si="138"/>
        <v>NS</v>
      </c>
      <c r="K105" s="5" t="str">
        <f t="shared" si="139"/>
        <v>S</v>
      </c>
      <c r="L105" s="17">
        <v>0.221</v>
      </c>
      <c r="M105" s="5" t="str">
        <f t="shared" si="140"/>
        <v>NS</v>
      </c>
      <c r="N105" s="5" t="str">
        <f t="shared" si="141"/>
        <v>NS</v>
      </c>
      <c r="O105" s="5" t="str">
        <f t="shared" si="142"/>
        <v>G</v>
      </c>
      <c r="P105" s="5" t="str">
        <f t="shared" si="143"/>
        <v>NS</v>
      </c>
      <c r="Q105" s="5">
        <v>0.78</v>
      </c>
      <c r="R105" s="5" t="str">
        <f t="shared" si="144"/>
        <v>NS</v>
      </c>
      <c r="S105" s="5" t="str">
        <f t="shared" si="145"/>
        <v>NS</v>
      </c>
      <c r="T105" s="5" t="str">
        <f t="shared" si="146"/>
        <v>NS</v>
      </c>
      <c r="U105" s="5" t="str">
        <f t="shared" si="147"/>
        <v>NS</v>
      </c>
      <c r="V105" s="5">
        <v>0.44</v>
      </c>
      <c r="W105" s="5" t="str">
        <f t="shared" si="148"/>
        <v>NS</v>
      </c>
      <c r="X105" s="5" t="str">
        <f t="shared" si="149"/>
        <v>NS</v>
      </c>
      <c r="Y105" s="5" t="str">
        <f t="shared" si="150"/>
        <v>NS</v>
      </c>
      <c r="Z105" s="5" t="str">
        <f t="shared" si="151"/>
        <v>NS</v>
      </c>
      <c r="AA105" s="82">
        <v>0.484549486618644</v>
      </c>
      <c r="AB105" s="82">
        <v>0.38027639142194303</v>
      </c>
      <c r="AC105" s="82">
        <v>14.799010010840499</v>
      </c>
      <c r="AD105" s="82">
        <v>11.1423348148207</v>
      </c>
      <c r="AE105" s="82">
        <v>0.71794882365065305</v>
      </c>
      <c r="AF105" s="82">
        <v>0.78722525910825403</v>
      </c>
      <c r="AG105" s="82">
        <v>0.54811663774119601</v>
      </c>
      <c r="AH105" s="82">
        <v>0.44309989892837198</v>
      </c>
      <c r="AI105" s="28" t="s">
        <v>42</v>
      </c>
      <c r="AJ105" s="28" t="s">
        <v>39</v>
      </c>
      <c r="AK105" s="28" t="s">
        <v>42</v>
      </c>
      <c r="AL105" s="28" t="s">
        <v>42</v>
      </c>
      <c r="AM105" s="28" t="s">
        <v>39</v>
      </c>
      <c r="AN105" s="28" t="s">
        <v>39</v>
      </c>
      <c r="AO105" s="28" t="s">
        <v>39</v>
      </c>
      <c r="AP105" s="28" t="s">
        <v>39</v>
      </c>
      <c r="AR105" s="83" t="s">
        <v>47</v>
      </c>
      <c r="AS105" s="82">
        <v>0.40612566257357802</v>
      </c>
      <c r="AT105" s="82">
        <v>0.40751170973063899</v>
      </c>
      <c r="AU105" s="82">
        <v>5.8691993738379802</v>
      </c>
      <c r="AV105" s="82">
        <v>5.7095765691048497</v>
      </c>
      <c r="AW105" s="82">
        <v>0.77063242692377099</v>
      </c>
      <c r="AX105" s="82">
        <v>0.76973260959203305</v>
      </c>
      <c r="AY105" s="82">
        <v>0.46674426659517299</v>
      </c>
      <c r="AZ105" s="82">
        <v>0.46657560903393902</v>
      </c>
      <c r="BA105" s="28" t="s">
        <v>39</v>
      </c>
      <c r="BB105" s="28" t="s">
        <v>39</v>
      </c>
      <c r="BC105" s="28" t="s">
        <v>41</v>
      </c>
      <c r="BD105" s="28" t="s">
        <v>41</v>
      </c>
      <c r="BE105" s="28" t="s">
        <v>39</v>
      </c>
      <c r="BF105" s="28" t="s">
        <v>39</v>
      </c>
      <c r="BG105" s="28" t="s">
        <v>39</v>
      </c>
      <c r="BH105" s="28" t="s">
        <v>39</v>
      </c>
      <c r="BI105" s="63">
        <f t="shared" si="152"/>
        <v>1</v>
      </c>
      <c r="BJ105" s="63" t="s">
        <v>47</v>
      </c>
      <c r="BK105" s="82">
        <v>0.46674383178235301</v>
      </c>
      <c r="BL105" s="82">
        <v>0.45150298851383103</v>
      </c>
      <c r="BM105" s="82">
        <v>13.472234338990299</v>
      </c>
      <c r="BN105" s="82">
        <v>11.931418951461501</v>
      </c>
      <c r="BO105" s="82">
        <v>0.730243910085971</v>
      </c>
      <c r="BP105" s="82">
        <v>0.740605840839896</v>
      </c>
      <c r="BQ105" s="82">
        <v>0.52759629043160605</v>
      </c>
      <c r="BR105" s="82">
        <v>0.50919525165995205</v>
      </c>
      <c r="BS105" s="63" t="s">
        <v>42</v>
      </c>
      <c r="BT105" s="63" t="s">
        <v>42</v>
      </c>
      <c r="BU105" s="63" t="s">
        <v>42</v>
      </c>
      <c r="BV105" s="63" t="s">
        <v>42</v>
      </c>
      <c r="BW105" s="63" t="s">
        <v>39</v>
      </c>
      <c r="BX105" s="63" t="s">
        <v>39</v>
      </c>
      <c r="BY105" s="63" t="s">
        <v>39</v>
      </c>
      <c r="BZ105" s="63" t="s">
        <v>39</v>
      </c>
    </row>
    <row r="106" spans="1:78" s="63" customFormat="1" x14ac:dyDescent="0.3">
      <c r="A106" s="80">
        <v>14159500</v>
      </c>
      <c r="B106" s="63">
        <v>23773009</v>
      </c>
      <c r="C106" s="63" t="s">
        <v>4</v>
      </c>
      <c r="D106" s="81" t="s">
        <v>107</v>
      </c>
      <c r="E106" s="81"/>
      <c r="F106" s="64"/>
      <c r="G106" s="5">
        <v>0.42</v>
      </c>
      <c r="H106" s="5" t="str">
        <f t="shared" si="136"/>
        <v>NS</v>
      </c>
      <c r="I106" s="5" t="str">
        <f t="shared" si="137"/>
        <v>NS</v>
      </c>
      <c r="J106" s="5" t="str">
        <f t="shared" si="138"/>
        <v>NS</v>
      </c>
      <c r="K106" s="5" t="str">
        <f t="shared" si="139"/>
        <v>S</v>
      </c>
      <c r="L106" s="17">
        <v>-2.5999999999999999E-2</v>
      </c>
      <c r="M106" s="5" t="str">
        <f t="shared" si="140"/>
        <v>VG</v>
      </c>
      <c r="N106" s="5" t="str">
        <f t="shared" si="141"/>
        <v>NS</v>
      </c>
      <c r="O106" s="5" t="str">
        <f t="shared" si="142"/>
        <v>G</v>
      </c>
      <c r="P106" s="5" t="str">
        <f t="shared" si="143"/>
        <v>NS</v>
      </c>
      <c r="Q106" s="5">
        <v>0.76</v>
      </c>
      <c r="R106" s="5" t="str">
        <f t="shared" si="144"/>
        <v>NS</v>
      </c>
      <c r="S106" s="5" t="str">
        <f t="shared" si="145"/>
        <v>NS</v>
      </c>
      <c r="T106" s="5" t="str">
        <f t="shared" si="146"/>
        <v>NS</v>
      </c>
      <c r="U106" s="5" t="str">
        <f t="shared" si="147"/>
        <v>NS</v>
      </c>
      <c r="V106" s="5">
        <v>0.47699999999999998</v>
      </c>
      <c r="W106" s="5" t="str">
        <f t="shared" si="148"/>
        <v>NS</v>
      </c>
      <c r="X106" s="5" t="str">
        <f t="shared" si="149"/>
        <v>NS</v>
      </c>
      <c r="Y106" s="5" t="str">
        <f t="shared" si="150"/>
        <v>NS</v>
      </c>
      <c r="Z106" s="5" t="str">
        <f t="shared" si="151"/>
        <v>NS</v>
      </c>
      <c r="AA106" s="82">
        <v>0.484549486618644</v>
      </c>
      <c r="AB106" s="82">
        <v>0.38027639142194303</v>
      </c>
      <c r="AC106" s="82">
        <v>14.799010010840499</v>
      </c>
      <c r="AD106" s="82">
        <v>11.1423348148207</v>
      </c>
      <c r="AE106" s="82">
        <v>0.71794882365065305</v>
      </c>
      <c r="AF106" s="82">
        <v>0.78722525910825403</v>
      </c>
      <c r="AG106" s="82">
        <v>0.54811663774119601</v>
      </c>
      <c r="AH106" s="82">
        <v>0.44309989892837198</v>
      </c>
      <c r="AI106" s="28" t="s">
        <v>42</v>
      </c>
      <c r="AJ106" s="28" t="s">
        <v>39</v>
      </c>
      <c r="AK106" s="28" t="s">
        <v>42</v>
      </c>
      <c r="AL106" s="28" t="s">
        <v>42</v>
      </c>
      <c r="AM106" s="28" t="s">
        <v>39</v>
      </c>
      <c r="AN106" s="28" t="s">
        <v>39</v>
      </c>
      <c r="AO106" s="28" t="s">
        <v>39</v>
      </c>
      <c r="AP106" s="28" t="s">
        <v>39</v>
      </c>
      <c r="AR106" s="83" t="s">
        <v>47</v>
      </c>
      <c r="AS106" s="82">
        <v>0.40612566257357802</v>
      </c>
      <c r="AT106" s="82">
        <v>0.40751170973063899</v>
      </c>
      <c r="AU106" s="82">
        <v>5.8691993738379802</v>
      </c>
      <c r="AV106" s="82">
        <v>5.7095765691048497</v>
      </c>
      <c r="AW106" s="82">
        <v>0.77063242692377099</v>
      </c>
      <c r="AX106" s="82">
        <v>0.76973260959203305</v>
      </c>
      <c r="AY106" s="82">
        <v>0.46674426659517299</v>
      </c>
      <c r="AZ106" s="82">
        <v>0.46657560903393902</v>
      </c>
      <c r="BA106" s="28" t="s">
        <v>39</v>
      </c>
      <c r="BB106" s="28" t="s">
        <v>39</v>
      </c>
      <c r="BC106" s="28" t="s">
        <v>41</v>
      </c>
      <c r="BD106" s="28" t="s">
        <v>41</v>
      </c>
      <c r="BE106" s="28" t="s">
        <v>39</v>
      </c>
      <c r="BF106" s="28" t="s">
        <v>39</v>
      </c>
      <c r="BG106" s="28" t="s">
        <v>39</v>
      </c>
      <c r="BH106" s="28" t="s">
        <v>39</v>
      </c>
      <c r="BI106" s="63">
        <f t="shared" si="152"/>
        <v>1</v>
      </c>
      <c r="BJ106" s="63" t="s">
        <v>47</v>
      </c>
      <c r="BK106" s="82">
        <v>0.46674383178235301</v>
      </c>
      <c r="BL106" s="82">
        <v>0.45150298851383103</v>
      </c>
      <c r="BM106" s="82">
        <v>13.472234338990299</v>
      </c>
      <c r="BN106" s="82">
        <v>11.931418951461501</v>
      </c>
      <c r="BO106" s="82">
        <v>0.730243910085971</v>
      </c>
      <c r="BP106" s="82">
        <v>0.740605840839896</v>
      </c>
      <c r="BQ106" s="82">
        <v>0.52759629043160605</v>
      </c>
      <c r="BR106" s="82">
        <v>0.50919525165995205</v>
      </c>
      <c r="BS106" s="63" t="s">
        <v>42</v>
      </c>
      <c r="BT106" s="63" t="s">
        <v>42</v>
      </c>
      <c r="BU106" s="63" t="s">
        <v>42</v>
      </c>
      <c r="BV106" s="63" t="s">
        <v>42</v>
      </c>
      <c r="BW106" s="63" t="s">
        <v>39</v>
      </c>
      <c r="BX106" s="63" t="s">
        <v>39</v>
      </c>
      <c r="BY106" s="63" t="s">
        <v>39</v>
      </c>
      <c r="BZ106" s="63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110</v>
      </c>
      <c r="E107" s="79"/>
      <c r="F107" s="86"/>
      <c r="G107" s="36">
        <v>0.45300000000000001</v>
      </c>
      <c r="H107" s="36" t="str">
        <f t="shared" si="136"/>
        <v>S</v>
      </c>
      <c r="I107" s="36" t="str">
        <f t="shared" si="137"/>
        <v>NS</v>
      </c>
      <c r="J107" s="36" t="str">
        <f t="shared" si="138"/>
        <v>NS</v>
      </c>
      <c r="K107" s="36" t="str">
        <f t="shared" si="139"/>
        <v>S</v>
      </c>
      <c r="L107" s="37">
        <v>6.0000000000000001E-3</v>
      </c>
      <c r="M107" s="36" t="str">
        <f t="shared" si="140"/>
        <v>VG</v>
      </c>
      <c r="N107" s="36" t="str">
        <f t="shared" si="141"/>
        <v>NS</v>
      </c>
      <c r="O107" s="36" t="str">
        <f t="shared" si="142"/>
        <v>G</v>
      </c>
      <c r="P107" s="36" t="str">
        <f t="shared" si="143"/>
        <v>NS</v>
      </c>
      <c r="Q107" s="36">
        <v>0.74</v>
      </c>
      <c r="R107" s="36" t="str">
        <f t="shared" si="144"/>
        <v>NS</v>
      </c>
      <c r="S107" s="36" t="str">
        <f t="shared" si="145"/>
        <v>NS</v>
      </c>
      <c r="T107" s="36" t="str">
        <f t="shared" si="146"/>
        <v>NS</v>
      </c>
      <c r="U107" s="36" t="str">
        <f t="shared" si="147"/>
        <v>NS</v>
      </c>
      <c r="V107" s="36">
        <v>0.49</v>
      </c>
      <c r="W107" s="36" t="str">
        <f t="shared" si="148"/>
        <v>NS</v>
      </c>
      <c r="X107" s="36" t="str">
        <f t="shared" si="149"/>
        <v>NS</v>
      </c>
      <c r="Y107" s="36" t="str">
        <f t="shared" si="150"/>
        <v>NS</v>
      </c>
      <c r="Z107" s="36" t="str">
        <f t="shared" si="151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152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34" customFormat="1" x14ac:dyDescent="0.3">
      <c r="A108" s="35">
        <v>14159500</v>
      </c>
      <c r="B108" s="34">
        <v>23773009</v>
      </c>
      <c r="C108" s="34" t="s">
        <v>4</v>
      </c>
      <c r="D108" s="79" t="s">
        <v>121</v>
      </c>
      <c r="E108" s="79" t="s">
        <v>132</v>
      </c>
      <c r="F108" s="86"/>
      <c r="G108" s="36">
        <v>0.45900000000000002</v>
      </c>
      <c r="H108" s="36" t="str">
        <f t="shared" si="136"/>
        <v>S</v>
      </c>
      <c r="I108" s="36" t="str">
        <f t="shared" si="137"/>
        <v>NS</v>
      </c>
      <c r="J108" s="36" t="str">
        <f t="shared" si="138"/>
        <v>NS</v>
      </c>
      <c r="K108" s="36" t="str">
        <f t="shared" si="139"/>
        <v>S</v>
      </c>
      <c r="L108" s="37">
        <v>1.12E-2</v>
      </c>
      <c r="M108" s="36" t="str">
        <f t="shared" si="140"/>
        <v>VG</v>
      </c>
      <c r="N108" s="36" t="str">
        <f t="shared" si="141"/>
        <v>NS</v>
      </c>
      <c r="O108" s="36" t="str">
        <f t="shared" si="142"/>
        <v>G</v>
      </c>
      <c r="P108" s="36" t="str">
        <f t="shared" si="143"/>
        <v>NS</v>
      </c>
      <c r="Q108" s="36">
        <v>0.74</v>
      </c>
      <c r="R108" s="36" t="str">
        <f t="shared" si="144"/>
        <v>NS</v>
      </c>
      <c r="S108" s="36" t="str">
        <f t="shared" si="145"/>
        <v>NS</v>
      </c>
      <c r="T108" s="36" t="str">
        <f t="shared" si="146"/>
        <v>NS</v>
      </c>
      <c r="U108" s="36" t="str">
        <f t="shared" si="147"/>
        <v>NS</v>
      </c>
      <c r="V108" s="36">
        <v>0.496</v>
      </c>
      <c r="W108" s="36" t="str">
        <f t="shared" si="148"/>
        <v>NS</v>
      </c>
      <c r="X108" s="36" t="str">
        <f t="shared" si="149"/>
        <v>NS</v>
      </c>
      <c r="Y108" s="36" t="str">
        <f t="shared" si="150"/>
        <v>NS</v>
      </c>
      <c r="Z108" s="36" t="str">
        <f t="shared" si="151"/>
        <v>NS</v>
      </c>
      <c r="AA108" s="38">
        <v>0.484549486618644</v>
      </c>
      <c r="AB108" s="38">
        <v>0.38027639142194303</v>
      </c>
      <c r="AC108" s="38">
        <v>14.799010010840499</v>
      </c>
      <c r="AD108" s="38">
        <v>11.1423348148207</v>
      </c>
      <c r="AE108" s="38">
        <v>0.71794882365065305</v>
      </c>
      <c r="AF108" s="38">
        <v>0.78722525910825403</v>
      </c>
      <c r="AG108" s="38">
        <v>0.54811663774119601</v>
      </c>
      <c r="AH108" s="38">
        <v>0.44309989892837198</v>
      </c>
      <c r="AI108" s="39" t="s">
        <v>42</v>
      </c>
      <c r="AJ108" s="39" t="s">
        <v>39</v>
      </c>
      <c r="AK108" s="39" t="s">
        <v>42</v>
      </c>
      <c r="AL108" s="39" t="s">
        <v>42</v>
      </c>
      <c r="AM108" s="39" t="s">
        <v>39</v>
      </c>
      <c r="AN108" s="39" t="s">
        <v>39</v>
      </c>
      <c r="AO108" s="39" t="s">
        <v>39</v>
      </c>
      <c r="AP108" s="39" t="s">
        <v>39</v>
      </c>
      <c r="AR108" s="40" t="s">
        <v>47</v>
      </c>
      <c r="AS108" s="38">
        <v>0.40612566257357802</v>
      </c>
      <c r="AT108" s="38">
        <v>0.40751170973063899</v>
      </c>
      <c r="AU108" s="38">
        <v>5.8691993738379802</v>
      </c>
      <c r="AV108" s="38">
        <v>5.7095765691048497</v>
      </c>
      <c r="AW108" s="38">
        <v>0.77063242692377099</v>
      </c>
      <c r="AX108" s="38">
        <v>0.76973260959203305</v>
      </c>
      <c r="AY108" s="38">
        <v>0.46674426659517299</v>
      </c>
      <c r="AZ108" s="38">
        <v>0.46657560903393902</v>
      </c>
      <c r="BA108" s="39" t="s">
        <v>39</v>
      </c>
      <c r="BB108" s="39" t="s">
        <v>39</v>
      </c>
      <c r="BC108" s="39" t="s">
        <v>41</v>
      </c>
      <c r="BD108" s="39" t="s">
        <v>41</v>
      </c>
      <c r="BE108" s="39" t="s">
        <v>39</v>
      </c>
      <c r="BF108" s="39" t="s">
        <v>39</v>
      </c>
      <c r="BG108" s="39" t="s">
        <v>39</v>
      </c>
      <c r="BH108" s="39" t="s">
        <v>39</v>
      </c>
      <c r="BI108" s="34">
        <f t="shared" si="152"/>
        <v>1</v>
      </c>
      <c r="BJ108" s="34" t="s">
        <v>47</v>
      </c>
      <c r="BK108" s="38">
        <v>0.46674383178235301</v>
      </c>
      <c r="BL108" s="38">
        <v>0.45150298851383103</v>
      </c>
      <c r="BM108" s="38">
        <v>13.472234338990299</v>
      </c>
      <c r="BN108" s="38">
        <v>11.931418951461501</v>
      </c>
      <c r="BO108" s="38">
        <v>0.730243910085971</v>
      </c>
      <c r="BP108" s="38">
        <v>0.740605840839896</v>
      </c>
      <c r="BQ108" s="38">
        <v>0.52759629043160605</v>
      </c>
      <c r="BR108" s="38">
        <v>0.50919525165995205</v>
      </c>
      <c r="BS108" s="34" t="s">
        <v>42</v>
      </c>
      <c r="BT108" s="34" t="s">
        <v>42</v>
      </c>
      <c r="BU108" s="34" t="s">
        <v>42</v>
      </c>
      <c r="BV108" s="34" t="s">
        <v>42</v>
      </c>
      <c r="BW108" s="34" t="s">
        <v>39</v>
      </c>
      <c r="BX108" s="34" t="s">
        <v>39</v>
      </c>
      <c r="BY108" s="34" t="s">
        <v>39</v>
      </c>
      <c r="BZ108" s="34" t="s">
        <v>39</v>
      </c>
    </row>
    <row r="109" spans="1:78" s="34" customFormat="1" x14ac:dyDescent="0.3">
      <c r="A109" s="35">
        <v>14159500</v>
      </c>
      <c r="B109" s="34">
        <v>23773009</v>
      </c>
      <c r="C109" s="34" t="s">
        <v>4</v>
      </c>
      <c r="D109" s="79" t="s">
        <v>133</v>
      </c>
      <c r="E109" s="79" t="s">
        <v>131</v>
      </c>
      <c r="F109" s="86"/>
      <c r="G109" s="36">
        <v>0.45900000000000002</v>
      </c>
      <c r="H109" s="36" t="str">
        <f t="shared" si="136"/>
        <v>S</v>
      </c>
      <c r="I109" s="36" t="str">
        <f t="shared" si="137"/>
        <v>NS</v>
      </c>
      <c r="J109" s="36" t="str">
        <f t="shared" si="138"/>
        <v>NS</v>
      </c>
      <c r="K109" s="36" t="str">
        <f t="shared" si="139"/>
        <v>S</v>
      </c>
      <c r="L109" s="37">
        <v>1.03E-2</v>
      </c>
      <c r="M109" s="36" t="str">
        <f t="shared" si="140"/>
        <v>VG</v>
      </c>
      <c r="N109" s="36" t="str">
        <f t="shared" si="141"/>
        <v>NS</v>
      </c>
      <c r="O109" s="36" t="str">
        <f t="shared" si="142"/>
        <v>G</v>
      </c>
      <c r="P109" s="36" t="str">
        <f t="shared" si="143"/>
        <v>NS</v>
      </c>
      <c r="Q109" s="36">
        <v>0.74</v>
      </c>
      <c r="R109" s="36" t="str">
        <f t="shared" si="144"/>
        <v>NS</v>
      </c>
      <c r="S109" s="36" t="str">
        <f t="shared" si="145"/>
        <v>NS</v>
      </c>
      <c r="T109" s="36" t="str">
        <f t="shared" si="146"/>
        <v>NS</v>
      </c>
      <c r="U109" s="36" t="str">
        <f t="shared" si="147"/>
        <v>NS</v>
      </c>
      <c r="V109" s="36">
        <v>0.496</v>
      </c>
      <c r="W109" s="36" t="str">
        <f t="shared" si="148"/>
        <v>NS</v>
      </c>
      <c r="X109" s="36" t="str">
        <f t="shared" si="149"/>
        <v>NS</v>
      </c>
      <c r="Y109" s="36" t="str">
        <f t="shared" si="150"/>
        <v>NS</v>
      </c>
      <c r="Z109" s="36" t="str">
        <f t="shared" si="151"/>
        <v>NS</v>
      </c>
      <c r="AA109" s="38">
        <v>0.484549486618644</v>
      </c>
      <c r="AB109" s="38">
        <v>0.38027639142194303</v>
      </c>
      <c r="AC109" s="38">
        <v>14.799010010840499</v>
      </c>
      <c r="AD109" s="38">
        <v>11.1423348148207</v>
      </c>
      <c r="AE109" s="38">
        <v>0.71794882365065305</v>
      </c>
      <c r="AF109" s="38">
        <v>0.78722525910825403</v>
      </c>
      <c r="AG109" s="38">
        <v>0.54811663774119601</v>
      </c>
      <c r="AH109" s="38">
        <v>0.44309989892837198</v>
      </c>
      <c r="AI109" s="39" t="s">
        <v>42</v>
      </c>
      <c r="AJ109" s="39" t="s">
        <v>39</v>
      </c>
      <c r="AK109" s="39" t="s">
        <v>42</v>
      </c>
      <c r="AL109" s="39" t="s">
        <v>42</v>
      </c>
      <c r="AM109" s="39" t="s">
        <v>39</v>
      </c>
      <c r="AN109" s="39" t="s">
        <v>39</v>
      </c>
      <c r="AO109" s="39" t="s">
        <v>39</v>
      </c>
      <c r="AP109" s="39" t="s">
        <v>39</v>
      </c>
      <c r="AR109" s="40" t="s">
        <v>47</v>
      </c>
      <c r="AS109" s="38">
        <v>0.40612566257357802</v>
      </c>
      <c r="AT109" s="38">
        <v>0.40751170973063899</v>
      </c>
      <c r="AU109" s="38">
        <v>5.8691993738379802</v>
      </c>
      <c r="AV109" s="38">
        <v>5.7095765691048497</v>
      </c>
      <c r="AW109" s="38">
        <v>0.77063242692377099</v>
      </c>
      <c r="AX109" s="38">
        <v>0.76973260959203305</v>
      </c>
      <c r="AY109" s="38">
        <v>0.46674426659517299</v>
      </c>
      <c r="AZ109" s="38">
        <v>0.46657560903393902</v>
      </c>
      <c r="BA109" s="39" t="s">
        <v>39</v>
      </c>
      <c r="BB109" s="39" t="s">
        <v>39</v>
      </c>
      <c r="BC109" s="39" t="s">
        <v>41</v>
      </c>
      <c r="BD109" s="39" t="s">
        <v>41</v>
      </c>
      <c r="BE109" s="39" t="s">
        <v>39</v>
      </c>
      <c r="BF109" s="39" t="s">
        <v>39</v>
      </c>
      <c r="BG109" s="39" t="s">
        <v>39</v>
      </c>
      <c r="BH109" s="39" t="s">
        <v>39</v>
      </c>
      <c r="BI109" s="34">
        <f t="shared" si="152"/>
        <v>1</v>
      </c>
      <c r="BJ109" s="34" t="s">
        <v>47</v>
      </c>
      <c r="BK109" s="38">
        <v>0.46674383178235301</v>
      </c>
      <c r="BL109" s="38">
        <v>0.45150298851383103</v>
      </c>
      <c r="BM109" s="38">
        <v>13.472234338990299</v>
      </c>
      <c r="BN109" s="38">
        <v>11.931418951461501</v>
      </c>
      <c r="BO109" s="38">
        <v>0.730243910085971</v>
      </c>
      <c r="BP109" s="38">
        <v>0.740605840839896</v>
      </c>
      <c r="BQ109" s="38">
        <v>0.52759629043160605</v>
      </c>
      <c r="BR109" s="38">
        <v>0.50919525165995205</v>
      </c>
      <c r="BS109" s="34" t="s">
        <v>42</v>
      </c>
      <c r="BT109" s="34" t="s">
        <v>42</v>
      </c>
      <c r="BU109" s="34" t="s">
        <v>42</v>
      </c>
      <c r="BV109" s="34" t="s">
        <v>42</v>
      </c>
      <c r="BW109" s="34" t="s">
        <v>39</v>
      </c>
      <c r="BX109" s="34" t="s">
        <v>39</v>
      </c>
      <c r="BY109" s="34" t="s">
        <v>39</v>
      </c>
      <c r="BZ109" s="34" t="s">
        <v>39</v>
      </c>
    </row>
    <row r="110" spans="1:78" s="34" customFormat="1" x14ac:dyDescent="0.3">
      <c r="A110" s="35">
        <v>14159500</v>
      </c>
      <c r="B110" s="34">
        <v>23773009</v>
      </c>
      <c r="C110" s="34" t="s">
        <v>4</v>
      </c>
      <c r="D110" s="79" t="s">
        <v>147</v>
      </c>
      <c r="E110" s="79" t="s">
        <v>137</v>
      </c>
      <c r="F110" s="86"/>
      <c r="G110" s="36">
        <v>0.45900000000000002</v>
      </c>
      <c r="H110" s="36" t="str">
        <f t="shared" si="136"/>
        <v>S</v>
      </c>
      <c r="I110" s="36" t="str">
        <f t="shared" si="137"/>
        <v>NS</v>
      </c>
      <c r="J110" s="36" t="str">
        <f t="shared" si="138"/>
        <v>NS</v>
      </c>
      <c r="K110" s="36" t="str">
        <f t="shared" si="139"/>
        <v>S</v>
      </c>
      <c r="L110" s="37">
        <v>1.4999999999999999E-2</v>
      </c>
      <c r="M110" s="36" t="str">
        <f t="shared" si="140"/>
        <v>VG</v>
      </c>
      <c r="N110" s="36" t="str">
        <f t="shared" si="141"/>
        <v>NS</v>
      </c>
      <c r="O110" s="36" t="str">
        <f t="shared" si="142"/>
        <v>G</v>
      </c>
      <c r="P110" s="36" t="str">
        <f t="shared" si="143"/>
        <v>NS</v>
      </c>
      <c r="Q110" s="36">
        <v>0.73</v>
      </c>
      <c r="R110" s="36" t="str">
        <f t="shared" si="144"/>
        <v>NS</v>
      </c>
      <c r="S110" s="36" t="str">
        <f t="shared" si="145"/>
        <v>NS</v>
      </c>
      <c r="T110" s="36" t="str">
        <f t="shared" si="146"/>
        <v>NS</v>
      </c>
      <c r="U110" s="36" t="str">
        <f t="shared" si="147"/>
        <v>NS</v>
      </c>
      <c r="V110" s="36">
        <v>0.49980000000000002</v>
      </c>
      <c r="W110" s="36" t="str">
        <f t="shared" si="148"/>
        <v>NS</v>
      </c>
      <c r="X110" s="36" t="str">
        <f t="shared" si="149"/>
        <v>NS</v>
      </c>
      <c r="Y110" s="36" t="str">
        <f t="shared" si="150"/>
        <v>NS</v>
      </c>
      <c r="Z110" s="36" t="str">
        <f t="shared" si="151"/>
        <v>NS</v>
      </c>
      <c r="AA110" s="38">
        <v>0.484549486618644</v>
      </c>
      <c r="AB110" s="38">
        <v>0.38027639142194303</v>
      </c>
      <c r="AC110" s="38">
        <v>14.799010010840499</v>
      </c>
      <c r="AD110" s="38">
        <v>11.1423348148207</v>
      </c>
      <c r="AE110" s="38">
        <v>0.71794882365065305</v>
      </c>
      <c r="AF110" s="38">
        <v>0.78722525910825403</v>
      </c>
      <c r="AG110" s="38">
        <v>0.54811663774119601</v>
      </c>
      <c r="AH110" s="38">
        <v>0.44309989892837198</v>
      </c>
      <c r="AI110" s="39" t="s">
        <v>42</v>
      </c>
      <c r="AJ110" s="39" t="s">
        <v>39</v>
      </c>
      <c r="AK110" s="39" t="s">
        <v>42</v>
      </c>
      <c r="AL110" s="39" t="s">
        <v>42</v>
      </c>
      <c r="AM110" s="39" t="s">
        <v>39</v>
      </c>
      <c r="AN110" s="39" t="s">
        <v>39</v>
      </c>
      <c r="AO110" s="39" t="s">
        <v>39</v>
      </c>
      <c r="AP110" s="39" t="s">
        <v>39</v>
      </c>
      <c r="AR110" s="40" t="s">
        <v>47</v>
      </c>
      <c r="AS110" s="38">
        <v>0.40612566257357802</v>
      </c>
      <c r="AT110" s="38">
        <v>0.40751170973063899</v>
      </c>
      <c r="AU110" s="38">
        <v>5.8691993738379802</v>
      </c>
      <c r="AV110" s="38">
        <v>5.7095765691048497</v>
      </c>
      <c r="AW110" s="38">
        <v>0.77063242692377099</v>
      </c>
      <c r="AX110" s="38">
        <v>0.76973260959203305</v>
      </c>
      <c r="AY110" s="38">
        <v>0.46674426659517299</v>
      </c>
      <c r="AZ110" s="38">
        <v>0.46657560903393902</v>
      </c>
      <c r="BA110" s="39" t="s">
        <v>39</v>
      </c>
      <c r="BB110" s="39" t="s">
        <v>39</v>
      </c>
      <c r="BC110" s="39" t="s">
        <v>41</v>
      </c>
      <c r="BD110" s="39" t="s">
        <v>41</v>
      </c>
      <c r="BE110" s="39" t="s">
        <v>39</v>
      </c>
      <c r="BF110" s="39" t="s">
        <v>39</v>
      </c>
      <c r="BG110" s="39" t="s">
        <v>39</v>
      </c>
      <c r="BH110" s="39" t="s">
        <v>39</v>
      </c>
      <c r="BI110" s="34">
        <f t="shared" si="152"/>
        <v>1</v>
      </c>
      <c r="BJ110" s="34" t="s">
        <v>47</v>
      </c>
      <c r="BK110" s="38">
        <v>0.46674383178235301</v>
      </c>
      <c r="BL110" s="38">
        <v>0.45150298851383103</v>
      </c>
      <c r="BM110" s="38">
        <v>13.472234338990299</v>
      </c>
      <c r="BN110" s="38">
        <v>11.931418951461501</v>
      </c>
      <c r="BO110" s="38">
        <v>0.730243910085971</v>
      </c>
      <c r="BP110" s="38">
        <v>0.740605840839896</v>
      </c>
      <c r="BQ110" s="38">
        <v>0.52759629043160605</v>
      </c>
      <c r="BR110" s="38">
        <v>0.50919525165995205</v>
      </c>
      <c r="BS110" s="34" t="s">
        <v>42</v>
      </c>
      <c r="BT110" s="34" t="s">
        <v>42</v>
      </c>
      <c r="BU110" s="34" t="s">
        <v>42</v>
      </c>
      <c r="BV110" s="34" t="s">
        <v>42</v>
      </c>
      <c r="BW110" s="34" t="s">
        <v>39</v>
      </c>
      <c r="BX110" s="34" t="s">
        <v>39</v>
      </c>
      <c r="BY110" s="34" t="s">
        <v>39</v>
      </c>
      <c r="BZ110" s="34" t="s">
        <v>39</v>
      </c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79" t="s">
        <v>194</v>
      </c>
      <c r="E111" s="79"/>
      <c r="F111" s="86"/>
      <c r="G111" s="36">
        <v>0.47199999999999998</v>
      </c>
      <c r="H111" s="36" t="str">
        <f t="shared" si="136"/>
        <v>S</v>
      </c>
      <c r="I111" s="36" t="str">
        <f t="shared" si="137"/>
        <v>NS</v>
      </c>
      <c r="J111" s="36" t="str">
        <f t="shared" si="138"/>
        <v>NS</v>
      </c>
      <c r="K111" s="36" t="str">
        <f t="shared" si="139"/>
        <v>S</v>
      </c>
      <c r="L111" s="37">
        <v>5.33E-2</v>
      </c>
      <c r="M111" s="36" t="str">
        <f t="shared" si="140"/>
        <v>G</v>
      </c>
      <c r="N111" s="36" t="str">
        <f t="shared" si="141"/>
        <v>NS</v>
      </c>
      <c r="O111" s="36" t="str">
        <f t="shared" si="142"/>
        <v>G</v>
      </c>
      <c r="P111" s="36" t="str">
        <f t="shared" si="143"/>
        <v>NS</v>
      </c>
      <c r="Q111" s="36">
        <v>0.72</v>
      </c>
      <c r="R111" s="36" t="str">
        <f t="shared" si="144"/>
        <v>NS</v>
      </c>
      <c r="S111" s="36" t="str">
        <f t="shared" si="145"/>
        <v>NS</v>
      </c>
      <c r="T111" s="36" t="str">
        <f t="shared" si="146"/>
        <v>NS</v>
      </c>
      <c r="U111" s="36" t="str">
        <f t="shared" si="147"/>
        <v>NS</v>
      </c>
      <c r="V111" s="36">
        <v>0.50600000000000001</v>
      </c>
      <c r="W111" s="36" t="str">
        <f t="shared" si="148"/>
        <v>NS</v>
      </c>
      <c r="X111" s="36" t="str">
        <f t="shared" si="149"/>
        <v>NS</v>
      </c>
      <c r="Y111" s="36" t="str">
        <f t="shared" si="150"/>
        <v>NS</v>
      </c>
      <c r="Z111" s="36" t="str">
        <f t="shared" si="151"/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si="152"/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207</v>
      </c>
      <c r="E112" s="81"/>
      <c r="F112" s="64"/>
      <c r="G112" s="5">
        <v>0.47899999999999998</v>
      </c>
      <c r="H112" s="5" t="str">
        <f t="shared" si="136"/>
        <v>S</v>
      </c>
      <c r="I112" s="5" t="str">
        <f t="shared" si="137"/>
        <v>NS</v>
      </c>
      <c r="J112" s="5" t="str">
        <f t="shared" si="138"/>
        <v>NS</v>
      </c>
      <c r="K112" s="5" t="str">
        <f t="shared" si="139"/>
        <v>S</v>
      </c>
      <c r="L112" s="17">
        <v>1.6799999999999999E-2</v>
      </c>
      <c r="M112" s="5" t="str">
        <f t="shared" si="140"/>
        <v>VG</v>
      </c>
      <c r="N112" s="5" t="str">
        <f t="shared" si="141"/>
        <v>NS</v>
      </c>
      <c r="O112" s="5" t="str">
        <f t="shared" si="142"/>
        <v>G</v>
      </c>
      <c r="P112" s="5" t="str">
        <f t="shared" si="143"/>
        <v>NS</v>
      </c>
      <c r="Q112" s="5">
        <v>0.72199999999999998</v>
      </c>
      <c r="R112" s="5" t="str">
        <f t="shared" si="144"/>
        <v>NS</v>
      </c>
      <c r="S112" s="5" t="str">
        <f t="shared" si="145"/>
        <v>NS</v>
      </c>
      <c r="T112" s="5" t="str">
        <f t="shared" si="146"/>
        <v>NS</v>
      </c>
      <c r="U112" s="5" t="str">
        <f t="shared" si="147"/>
        <v>NS</v>
      </c>
      <c r="V112" s="5">
        <v>0.50600000000000001</v>
      </c>
      <c r="W112" s="5" t="str">
        <f t="shared" si="148"/>
        <v>NS</v>
      </c>
      <c r="X112" s="5" t="str">
        <f t="shared" si="149"/>
        <v>NS</v>
      </c>
      <c r="Y112" s="5" t="str">
        <f t="shared" si="150"/>
        <v>NS</v>
      </c>
      <c r="Z112" s="5" t="str">
        <f t="shared" si="151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152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318</v>
      </c>
      <c r="E113" s="81" t="s">
        <v>220</v>
      </c>
      <c r="F113" s="64"/>
      <c r="G113" s="5">
        <v>-0.107</v>
      </c>
      <c r="H113" s="5" t="str">
        <f t="shared" si="136"/>
        <v>NS</v>
      </c>
      <c r="I113" s="5" t="str">
        <f t="shared" si="137"/>
        <v>NS</v>
      </c>
      <c r="J113" s="5" t="str">
        <f t="shared" si="138"/>
        <v>NS</v>
      </c>
      <c r="K113" s="5" t="str">
        <f t="shared" si="139"/>
        <v>S</v>
      </c>
      <c r="L113" s="17">
        <v>-4.1300000000000003E-2</v>
      </c>
      <c r="M113" s="5" t="str">
        <f t="shared" si="140"/>
        <v>VG</v>
      </c>
      <c r="N113" s="5" t="str">
        <f t="shared" si="141"/>
        <v>NS</v>
      </c>
      <c r="O113" s="5" t="str">
        <f t="shared" si="142"/>
        <v>G</v>
      </c>
      <c r="P113" s="5" t="str">
        <f t="shared" si="143"/>
        <v>NS</v>
      </c>
      <c r="Q113" s="5">
        <v>1.05</v>
      </c>
      <c r="R113" s="5" t="str">
        <f t="shared" si="144"/>
        <v>NS</v>
      </c>
      <c r="S113" s="5" t="str">
        <f t="shared" si="145"/>
        <v>NS</v>
      </c>
      <c r="T113" s="5" t="str">
        <f t="shared" si="146"/>
        <v>NS</v>
      </c>
      <c r="U113" s="5" t="str">
        <f t="shared" si="147"/>
        <v>NS</v>
      </c>
      <c r="V113" s="5">
        <v>0.09</v>
      </c>
      <c r="W113" s="5" t="str">
        <f t="shared" si="148"/>
        <v>NS</v>
      </c>
      <c r="X113" s="5" t="str">
        <f t="shared" si="149"/>
        <v>NS</v>
      </c>
      <c r="Y113" s="5" t="str">
        <f t="shared" si="150"/>
        <v>NS</v>
      </c>
      <c r="Z113" s="5" t="str">
        <f t="shared" si="151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152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63" customFormat="1" x14ac:dyDescent="0.3">
      <c r="A114" s="80">
        <v>14159500</v>
      </c>
      <c r="B114" s="63">
        <v>23773009</v>
      </c>
      <c r="C114" s="63" t="s">
        <v>4</v>
      </c>
      <c r="D114" s="81" t="s">
        <v>322</v>
      </c>
      <c r="E114" s="81" t="s">
        <v>221</v>
      </c>
      <c r="F114" s="64"/>
      <c r="G114" s="5">
        <v>0.44</v>
      </c>
      <c r="H114" s="5" t="str">
        <f t="shared" si="136"/>
        <v>NS</v>
      </c>
      <c r="I114" s="5" t="str">
        <f t="shared" si="137"/>
        <v>NS</v>
      </c>
      <c r="J114" s="5" t="str">
        <f t="shared" si="138"/>
        <v>NS</v>
      </c>
      <c r="K114" s="5" t="str">
        <f t="shared" si="139"/>
        <v>S</v>
      </c>
      <c r="L114" s="17">
        <v>-3.1E-2</v>
      </c>
      <c r="M114" s="5" t="str">
        <f t="shared" si="140"/>
        <v>VG</v>
      </c>
      <c r="N114" s="5" t="str">
        <f t="shared" si="141"/>
        <v>NS</v>
      </c>
      <c r="O114" s="5" t="str">
        <f t="shared" si="142"/>
        <v>G</v>
      </c>
      <c r="P114" s="5" t="str">
        <f t="shared" si="143"/>
        <v>NS</v>
      </c>
      <c r="Q114" s="5">
        <v>0.746</v>
      </c>
      <c r="R114" s="5" t="str">
        <f t="shared" si="144"/>
        <v>NS</v>
      </c>
      <c r="S114" s="5" t="str">
        <f t="shared" si="145"/>
        <v>NS</v>
      </c>
      <c r="T114" s="5" t="str">
        <f t="shared" si="146"/>
        <v>NS</v>
      </c>
      <c r="U114" s="5" t="str">
        <f t="shared" si="147"/>
        <v>NS</v>
      </c>
      <c r="V114" s="5">
        <v>0.49</v>
      </c>
      <c r="W114" s="5" t="str">
        <f t="shared" si="148"/>
        <v>NS</v>
      </c>
      <c r="X114" s="5" t="str">
        <f t="shared" si="149"/>
        <v>NS</v>
      </c>
      <c r="Y114" s="5" t="str">
        <f t="shared" si="150"/>
        <v>NS</v>
      </c>
      <c r="Z114" s="5" t="str">
        <f t="shared" si="151"/>
        <v>NS</v>
      </c>
      <c r="AA114" s="82">
        <v>0.484549486618644</v>
      </c>
      <c r="AB114" s="82">
        <v>0.38027639142194303</v>
      </c>
      <c r="AC114" s="82">
        <v>14.799010010840499</v>
      </c>
      <c r="AD114" s="82">
        <v>11.1423348148207</v>
      </c>
      <c r="AE114" s="82">
        <v>0.71794882365065305</v>
      </c>
      <c r="AF114" s="82">
        <v>0.78722525910825403</v>
      </c>
      <c r="AG114" s="82">
        <v>0.54811663774119601</v>
      </c>
      <c r="AH114" s="82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83" t="s">
        <v>47</v>
      </c>
      <c r="AS114" s="82">
        <v>0.40612566257357802</v>
      </c>
      <c r="AT114" s="82">
        <v>0.40751170973063899</v>
      </c>
      <c r="AU114" s="82">
        <v>5.8691993738379802</v>
      </c>
      <c r="AV114" s="82">
        <v>5.7095765691048497</v>
      </c>
      <c r="AW114" s="82">
        <v>0.77063242692377099</v>
      </c>
      <c r="AX114" s="82">
        <v>0.76973260959203305</v>
      </c>
      <c r="AY114" s="82">
        <v>0.46674426659517299</v>
      </c>
      <c r="AZ114" s="82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63">
        <f t="shared" si="152"/>
        <v>1</v>
      </c>
      <c r="BJ114" s="63" t="s">
        <v>47</v>
      </c>
      <c r="BK114" s="82">
        <v>0.46674383178235301</v>
      </c>
      <c r="BL114" s="82">
        <v>0.45150298851383103</v>
      </c>
      <c r="BM114" s="82">
        <v>13.472234338990299</v>
      </c>
      <c r="BN114" s="82">
        <v>11.931418951461501</v>
      </c>
      <c r="BO114" s="82">
        <v>0.730243910085971</v>
      </c>
      <c r="BP114" s="82">
        <v>0.740605840839896</v>
      </c>
      <c r="BQ114" s="82">
        <v>0.52759629043160605</v>
      </c>
      <c r="BR114" s="82">
        <v>0.50919525165995205</v>
      </c>
      <c r="BS114" s="63" t="s">
        <v>42</v>
      </c>
      <c r="BT114" s="63" t="s">
        <v>42</v>
      </c>
      <c r="BU114" s="63" t="s">
        <v>42</v>
      </c>
      <c r="BV114" s="63" t="s">
        <v>42</v>
      </c>
      <c r="BW114" s="63" t="s">
        <v>39</v>
      </c>
      <c r="BX114" s="63" t="s">
        <v>39</v>
      </c>
      <c r="BY114" s="63" t="s">
        <v>39</v>
      </c>
      <c r="BZ114" s="63" t="s">
        <v>39</v>
      </c>
    </row>
    <row r="115" spans="1:78" s="63" customFormat="1" x14ac:dyDescent="0.3">
      <c r="A115" s="80">
        <v>14159500</v>
      </c>
      <c r="B115" s="63">
        <v>23773009</v>
      </c>
      <c r="C115" s="63" t="s">
        <v>4</v>
      </c>
      <c r="D115" s="81" t="s">
        <v>508</v>
      </c>
      <c r="E115" s="81" t="s">
        <v>221</v>
      </c>
      <c r="F115" s="64"/>
      <c r="G115" s="5">
        <v>0.42699999999999999</v>
      </c>
      <c r="H115" s="5" t="str">
        <f t="shared" ref="H115" si="153">IF(G115&gt;0.8,"VG",IF(G115&gt;0.7,"G",IF(G115&gt;0.45,"S","NS")))</f>
        <v>NS</v>
      </c>
      <c r="I115" s="5" t="str">
        <f t="shared" ref="I115" si="154">AJ115</f>
        <v>NS</v>
      </c>
      <c r="J115" s="5" t="str">
        <f t="shared" ref="J115" si="155">BB115</f>
        <v>NS</v>
      </c>
      <c r="K115" s="5" t="str">
        <f t="shared" ref="K115" si="156">BT115</f>
        <v>S</v>
      </c>
      <c r="L115" s="17">
        <v>-2.9000000000000001E-2</v>
      </c>
      <c r="M115" s="5" t="str">
        <f t="shared" ref="M115" si="157">IF(ABS(L115)&lt;5%,"VG",IF(ABS(L115)&lt;10%,"G",IF(ABS(L115)&lt;15%,"S","NS")))</f>
        <v>VG</v>
      </c>
      <c r="N115" s="5" t="str">
        <f t="shared" ref="N115" si="158">AO115</f>
        <v>NS</v>
      </c>
      <c r="O115" s="5" t="str">
        <f t="shared" ref="O115" si="159">BD115</f>
        <v>G</v>
      </c>
      <c r="P115" s="5" t="str">
        <f t="shared" ref="P115" si="160">BY115</f>
        <v>NS</v>
      </c>
      <c r="Q115" s="5">
        <v>0.75600000000000001</v>
      </c>
      <c r="R115" s="5" t="str">
        <f t="shared" ref="R115" si="161">IF(Q115&lt;=0.5,"VG",IF(Q115&lt;=0.6,"G",IF(Q115&lt;=0.7,"S","NS")))</f>
        <v>NS</v>
      </c>
      <c r="S115" s="5" t="str">
        <f t="shared" ref="S115" si="162">AN115</f>
        <v>NS</v>
      </c>
      <c r="T115" s="5" t="str">
        <f t="shared" ref="T115" si="163">BF115</f>
        <v>NS</v>
      </c>
      <c r="U115" s="5" t="str">
        <f t="shared" ref="U115" si="164">BX115</f>
        <v>NS</v>
      </c>
      <c r="V115" s="5">
        <v>0.47710000000000002</v>
      </c>
      <c r="W115" s="5" t="str">
        <f t="shared" ref="W115" si="165">IF(V115&gt;0.85,"VG",IF(V115&gt;0.75,"G",IF(V115&gt;0.6,"S","NS")))</f>
        <v>NS</v>
      </c>
      <c r="X115" s="5" t="str">
        <f t="shared" ref="X115" si="166">AP115</f>
        <v>NS</v>
      </c>
      <c r="Y115" s="5" t="str">
        <f t="shared" ref="Y115" si="167">BH115</f>
        <v>NS</v>
      </c>
      <c r="Z115" s="5" t="str">
        <f t="shared" ref="Z115" si="168">BZ115</f>
        <v>NS</v>
      </c>
      <c r="AA115" s="82">
        <v>0.484549486618644</v>
      </c>
      <c r="AB115" s="82">
        <v>0.38027639142194303</v>
      </c>
      <c r="AC115" s="82">
        <v>14.799010010840499</v>
      </c>
      <c r="AD115" s="82">
        <v>11.1423348148207</v>
      </c>
      <c r="AE115" s="82">
        <v>0.71794882365065305</v>
      </c>
      <c r="AF115" s="82">
        <v>0.78722525910825403</v>
      </c>
      <c r="AG115" s="82">
        <v>0.54811663774119601</v>
      </c>
      <c r="AH115" s="82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83" t="s">
        <v>47</v>
      </c>
      <c r="AS115" s="82">
        <v>0.40612566257357802</v>
      </c>
      <c r="AT115" s="82">
        <v>0.40751170973063899</v>
      </c>
      <c r="AU115" s="82">
        <v>5.8691993738379802</v>
      </c>
      <c r="AV115" s="82">
        <v>5.7095765691048497</v>
      </c>
      <c r="AW115" s="82">
        <v>0.77063242692377099</v>
      </c>
      <c r="AX115" s="82">
        <v>0.76973260959203305</v>
      </c>
      <c r="AY115" s="82">
        <v>0.46674426659517299</v>
      </c>
      <c r="AZ115" s="82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63">
        <f t="shared" ref="BI115" si="169">IF(BJ115=AR115,1,0)</f>
        <v>1</v>
      </c>
      <c r="BJ115" s="63" t="s">
        <v>47</v>
      </c>
      <c r="BK115" s="82">
        <v>0.46674383178235301</v>
      </c>
      <c r="BL115" s="82">
        <v>0.45150298851383103</v>
      </c>
      <c r="BM115" s="82">
        <v>13.472234338990299</v>
      </c>
      <c r="BN115" s="82">
        <v>11.931418951461501</v>
      </c>
      <c r="BO115" s="82">
        <v>0.730243910085971</v>
      </c>
      <c r="BP115" s="82">
        <v>0.740605840839896</v>
      </c>
      <c r="BQ115" s="82">
        <v>0.52759629043160605</v>
      </c>
      <c r="BR115" s="82">
        <v>0.50919525165995205</v>
      </c>
      <c r="BS115" s="63" t="s">
        <v>42</v>
      </c>
      <c r="BT115" s="63" t="s">
        <v>42</v>
      </c>
      <c r="BU115" s="63" t="s">
        <v>42</v>
      </c>
      <c r="BV115" s="63" t="s">
        <v>42</v>
      </c>
      <c r="BW115" s="63" t="s">
        <v>39</v>
      </c>
      <c r="BX115" s="63" t="s">
        <v>39</v>
      </c>
      <c r="BY115" s="63" t="s">
        <v>39</v>
      </c>
      <c r="BZ115" s="63" t="s">
        <v>39</v>
      </c>
    </row>
    <row r="116" spans="1:78" x14ac:dyDescent="0.3">
      <c r="A116" s="1"/>
      <c r="D116" s="113"/>
      <c r="E116" s="113"/>
      <c r="F116" s="114"/>
      <c r="G116" s="7"/>
      <c r="H116" s="7"/>
      <c r="I116" s="7"/>
      <c r="J116" s="7"/>
      <c r="K116" s="7"/>
      <c r="L116" s="58"/>
      <c r="M116" s="7"/>
      <c r="N116" s="7"/>
      <c r="O116" s="7"/>
      <c r="P116" s="7"/>
      <c r="Q116" s="7"/>
      <c r="R116" s="7"/>
      <c r="S116" s="7"/>
      <c r="T116" s="7"/>
      <c r="U116" s="7"/>
      <c r="AA116" s="24"/>
      <c r="AB116" s="24"/>
      <c r="AC116" s="24"/>
      <c r="AD116" s="24"/>
      <c r="AE116" s="24"/>
      <c r="AF116" s="24"/>
      <c r="AG116" s="24"/>
      <c r="AH116" s="24"/>
      <c r="AI116" s="2"/>
      <c r="AJ116" s="2"/>
      <c r="AK116" s="2"/>
      <c r="AL116" s="2"/>
      <c r="AM116" s="2"/>
      <c r="AN116" s="2"/>
      <c r="AO116" s="2"/>
      <c r="AP116" s="2"/>
      <c r="AR116" s="33"/>
      <c r="AS116" s="24"/>
      <c r="AT116" s="24"/>
      <c r="AU116" s="24"/>
      <c r="AV116" s="24"/>
      <c r="AW116" s="24"/>
      <c r="AX116" s="24"/>
      <c r="AY116" s="24"/>
      <c r="AZ116" s="24"/>
      <c r="BA116" s="2"/>
      <c r="BB116" s="2"/>
      <c r="BC116" s="2"/>
      <c r="BD116" s="2"/>
      <c r="BE116" s="2"/>
      <c r="BF116" s="2"/>
      <c r="BG116" s="2"/>
      <c r="BH116" s="2"/>
      <c r="BK116" s="24"/>
      <c r="BL116" s="24"/>
      <c r="BM116" s="24"/>
      <c r="BN116" s="24"/>
      <c r="BO116" s="24"/>
      <c r="BP116" s="24"/>
      <c r="BQ116" s="24"/>
      <c r="BR116" s="24"/>
    </row>
    <row r="117" spans="1:78" s="50" customFormat="1" x14ac:dyDescent="0.3">
      <c r="A117" s="49" t="s">
        <v>48</v>
      </c>
      <c r="B117" s="50">
        <v>23773411</v>
      </c>
      <c r="C117" s="50" t="s">
        <v>5</v>
      </c>
      <c r="D117" s="50" t="s">
        <v>75</v>
      </c>
      <c r="F117" s="64"/>
      <c r="G117" s="51">
        <v>0.84399999999999997</v>
      </c>
      <c r="H117" s="51" t="str">
        <f t="shared" ref="H117:H148" si="170">IF(G117&gt;0.8,"VG",IF(G117&gt;0.7,"G",IF(G117&gt;0.45,"S","NS")))</f>
        <v>VG</v>
      </c>
      <c r="I117" s="51" t="str">
        <f t="shared" ref="I117:I148" si="171">AJ117</f>
        <v>G</v>
      </c>
      <c r="J117" s="51" t="str">
        <f t="shared" ref="J117:J148" si="172">BB117</f>
        <v>G</v>
      </c>
      <c r="K117" s="51" t="str">
        <f t="shared" ref="K117:K148" si="173">BT117</f>
        <v>G</v>
      </c>
      <c r="L117" s="52">
        <v>-6.0000000000000001E-3</v>
      </c>
      <c r="M117" s="51" t="str">
        <f t="shared" ref="M117:M148" si="174">IF(ABS(L117)&lt;5%,"VG",IF(ABS(L117)&lt;10%,"G",IF(ABS(L117)&lt;15%,"S","NS")))</f>
        <v>VG</v>
      </c>
      <c r="N117" s="51" t="str">
        <f t="shared" ref="N117:N148" si="175">AO117</f>
        <v>VG</v>
      </c>
      <c r="O117" s="51" t="str">
        <f t="shared" ref="O117:O148" si="176">BD117</f>
        <v>NS</v>
      </c>
      <c r="P117" s="51" t="str">
        <f t="shared" ref="P117:P148" si="177">BY117</f>
        <v>VG</v>
      </c>
      <c r="Q117" s="51">
        <v>0.39400000000000002</v>
      </c>
      <c r="R117" s="51" t="str">
        <f t="shared" ref="R117:R148" si="178">IF(Q117&lt;=0.5,"VG",IF(Q117&lt;=0.6,"G",IF(Q117&lt;=0.7,"S","NS")))</f>
        <v>VG</v>
      </c>
      <c r="S117" s="51" t="str">
        <f t="shared" ref="S117:S148" si="179">AN117</f>
        <v>G</v>
      </c>
      <c r="T117" s="51" t="str">
        <f t="shared" ref="T117:T148" si="180">BF117</f>
        <v>G</v>
      </c>
      <c r="U117" s="51" t="str">
        <f t="shared" ref="U117:U148" si="181">BX117</f>
        <v>G</v>
      </c>
      <c r="V117" s="51">
        <v>0.84399999999999997</v>
      </c>
      <c r="W117" s="51" t="str">
        <f t="shared" ref="W117:W148" si="182">IF(V117&gt;0.85,"VG",IF(V117&gt;0.75,"G",IF(V117&gt;0.6,"S","NS")))</f>
        <v>G</v>
      </c>
      <c r="X117" s="51" t="str">
        <f t="shared" ref="X117:X148" si="183">AP117</f>
        <v>G</v>
      </c>
      <c r="Y117" s="51" t="str">
        <f t="shared" ref="Y117:Y148" si="184">BH117</f>
        <v>VG</v>
      </c>
      <c r="Z117" s="51" t="str">
        <f t="shared" ref="Z117:Z148" si="185">BZ117</f>
        <v>VG</v>
      </c>
      <c r="AA117" s="53">
        <v>0.73647635295409697</v>
      </c>
      <c r="AB117" s="53">
        <v>0.71217887307743999</v>
      </c>
      <c r="AC117" s="53">
        <v>27.2620221999235</v>
      </c>
      <c r="AD117" s="53">
        <v>24.524223809741301</v>
      </c>
      <c r="AE117" s="53">
        <v>0.51334554351421302</v>
      </c>
      <c r="AF117" s="53">
        <v>0.53648963356486201</v>
      </c>
      <c r="AG117" s="53">
        <v>0.86031266235227699</v>
      </c>
      <c r="AH117" s="53">
        <v>0.80604704905596902</v>
      </c>
      <c r="AI117" s="54" t="s">
        <v>41</v>
      </c>
      <c r="AJ117" s="54" t="s">
        <v>41</v>
      </c>
      <c r="AK117" s="54" t="s">
        <v>39</v>
      </c>
      <c r="AL117" s="54" t="s">
        <v>39</v>
      </c>
      <c r="AM117" s="54" t="s">
        <v>41</v>
      </c>
      <c r="AN117" s="54" t="s">
        <v>41</v>
      </c>
      <c r="AO117" s="54" t="s">
        <v>43</v>
      </c>
      <c r="AP117" s="54" t="s">
        <v>41</v>
      </c>
      <c r="AR117" s="55" t="s">
        <v>49</v>
      </c>
      <c r="AS117" s="53">
        <v>0.73846200721585697</v>
      </c>
      <c r="AT117" s="53">
        <v>0.73940362028250395</v>
      </c>
      <c r="AU117" s="53">
        <v>26.413443273521001</v>
      </c>
      <c r="AV117" s="53">
        <v>26.218954908900098</v>
      </c>
      <c r="AW117" s="53">
        <v>0.51140785365903696</v>
      </c>
      <c r="AX117" s="53">
        <v>0.510486414821683</v>
      </c>
      <c r="AY117" s="53">
        <v>0.85207820283356694</v>
      </c>
      <c r="AZ117" s="53">
        <v>0.85461743340531704</v>
      </c>
      <c r="BA117" s="54" t="s">
        <v>41</v>
      </c>
      <c r="BB117" s="54" t="s">
        <v>41</v>
      </c>
      <c r="BC117" s="54" t="s">
        <v>39</v>
      </c>
      <c r="BD117" s="54" t="s">
        <v>39</v>
      </c>
      <c r="BE117" s="54" t="s">
        <v>41</v>
      </c>
      <c r="BF117" s="54" t="s">
        <v>41</v>
      </c>
      <c r="BG117" s="54" t="s">
        <v>43</v>
      </c>
      <c r="BH117" s="54" t="s">
        <v>43</v>
      </c>
      <c r="BI117" s="50">
        <f t="shared" ref="BI117:BI148" si="186">IF(BJ117=AR117,1,0)</f>
        <v>1</v>
      </c>
      <c r="BJ117" s="50" t="s">
        <v>49</v>
      </c>
      <c r="BK117" s="53">
        <v>0.739728356583635</v>
      </c>
      <c r="BL117" s="53">
        <v>0.74088756788968202</v>
      </c>
      <c r="BM117" s="53">
        <v>26.943030662540899</v>
      </c>
      <c r="BN117" s="53">
        <v>26.625025595358</v>
      </c>
      <c r="BO117" s="53">
        <v>0.51016825010614397</v>
      </c>
      <c r="BP117" s="53">
        <v>0.50903087539983105</v>
      </c>
      <c r="BQ117" s="53">
        <v>0.85983829217951901</v>
      </c>
      <c r="BR117" s="53">
        <v>0.86117403136036696</v>
      </c>
      <c r="BS117" s="50" t="s">
        <v>41</v>
      </c>
      <c r="BT117" s="50" t="s">
        <v>41</v>
      </c>
      <c r="BU117" s="50" t="s">
        <v>39</v>
      </c>
      <c r="BV117" s="50" t="s">
        <v>39</v>
      </c>
      <c r="BW117" s="50" t="s">
        <v>41</v>
      </c>
      <c r="BX117" s="50" t="s">
        <v>41</v>
      </c>
      <c r="BY117" s="50" t="s">
        <v>43</v>
      </c>
      <c r="BZ117" s="50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81</v>
      </c>
      <c r="F118" s="64"/>
      <c r="G118" s="51">
        <v>0.81</v>
      </c>
      <c r="H118" s="51" t="str">
        <f t="shared" si="170"/>
        <v>VG</v>
      </c>
      <c r="I118" s="51" t="str">
        <f t="shared" si="171"/>
        <v>G</v>
      </c>
      <c r="J118" s="51" t="str">
        <f t="shared" si="172"/>
        <v>G</v>
      </c>
      <c r="K118" s="51" t="str">
        <f t="shared" si="173"/>
        <v>G</v>
      </c>
      <c r="L118" s="52">
        <v>-6.2E-2</v>
      </c>
      <c r="M118" s="51" t="str">
        <f t="shared" si="174"/>
        <v>G</v>
      </c>
      <c r="N118" s="51" t="str">
        <f t="shared" si="175"/>
        <v>VG</v>
      </c>
      <c r="O118" s="51" t="str">
        <f t="shared" si="176"/>
        <v>NS</v>
      </c>
      <c r="P118" s="51" t="str">
        <f t="shared" si="177"/>
        <v>VG</v>
      </c>
      <c r="Q118" s="51">
        <v>0.44</v>
      </c>
      <c r="R118" s="51" t="str">
        <f t="shared" si="178"/>
        <v>VG</v>
      </c>
      <c r="S118" s="51" t="str">
        <f t="shared" si="179"/>
        <v>G</v>
      </c>
      <c r="T118" s="51" t="str">
        <f t="shared" si="180"/>
        <v>G</v>
      </c>
      <c r="U118" s="51" t="str">
        <f t="shared" si="181"/>
        <v>G</v>
      </c>
      <c r="V118" s="51">
        <v>0.81</v>
      </c>
      <c r="W118" s="51" t="str">
        <f t="shared" si="182"/>
        <v>G</v>
      </c>
      <c r="X118" s="51" t="str">
        <f t="shared" si="183"/>
        <v>G</v>
      </c>
      <c r="Y118" s="51" t="str">
        <f t="shared" si="184"/>
        <v>VG</v>
      </c>
      <c r="Z118" s="51" t="str">
        <f t="shared" si="185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86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87</v>
      </c>
      <c r="F119" s="64"/>
      <c r="G119" s="51">
        <v>0.81</v>
      </c>
      <c r="H119" s="51" t="str">
        <f t="shared" si="170"/>
        <v>VG</v>
      </c>
      <c r="I119" s="51" t="str">
        <f t="shared" si="171"/>
        <v>G</v>
      </c>
      <c r="J119" s="51" t="str">
        <f t="shared" si="172"/>
        <v>G</v>
      </c>
      <c r="K119" s="51" t="str">
        <f t="shared" si="173"/>
        <v>G</v>
      </c>
      <c r="L119" s="52">
        <v>-6.2E-2</v>
      </c>
      <c r="M119" s="51" t="str">
        <f t="shared" si="174"/>
        <v>G</v>
      </c>
      <c r="N119" s="51" t="str">
        <f t="shared" si="175"/>
        <v>VG</v>
      </c>
      <c r="O119" s="51" t="str">
        <f t="shared" si="176"/>
        <v>NS</v>
      </c>
      <c r="P119" s="51" t="str">
        <f t="shared" si="177"/>
        <v>VG</v>
      </c>
      <c r="Q119" s="51">
        <v>0.44</v>
      </c>
      <c r="R119" s="51" t="str">
        <f t="shared" si="178"/>
        <v>VG</v>
      </c>
      <c r="S119" s="51" t="str">
        <f t="shared" si="179"/>
        <v>G</v>
      </c>
      <c r="T119" s="51" t="str">
        <f t="shared" si="180"/>
        <v>G</v>
      </c>
      <c r="U119" s="51" t="str">
        <f t="shared" si="181"/>
        <v>G</v>
      </c>
      <c r="V119" s="51">
        <v>0.81</v>
      </c>
      <c r="W119" s="51" t="str">
        <f t="shared" si="182"/>
        <v>G</v>
      </c>
      <c r="X119" s="51" t="str">
        <f t="shared" si="183"/>
        <v>G</v>
      </c>
      <c r="Y119" s="51" t="str">
        <f t="shared" si="184"/>
        <v>VG</v>
      </c>
      <c r="Z119" s="51" t="str">
        <f t="shared" si="185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86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88</v>
      </c>
      <c r="F120" s="64"/>
      <c r="G120" s="51">
        <v>0.81</v>
      </c>
      <c r="H120" s="51" t="str">
        <f t="shared" si="170"/>
        <v>VG</v>
      </c>
      <c r="I120" s="51" t="str">
        <f t="shared" si="171"/>
        <v>G</v>
      </c>
      <c r="J120" s="51" t="str">
        <f t="shared" si="172"/>
        <v>G</v>
      </c>
      <c r="K120" s="51" t="str">
        <f t="shared" si="173"/>
        <v>G</v>
      </c>
      <c r="L120" s="52">
        <v>-1E-3</v>
      </c>
      <c r="M120" s="51" t="str">
        <f t="shared" si="174"/>
        <v>VG</v>
      </c>
      <c r="N120" s="51" t="str">
        <f t="shared" si="175"/>
        <v>VG</v>
      </c>
      <c r="O120" s="51" t="str">
        <f t="shared" si="176"/>
        <v>NS</v>
      </c>
      <c r="P120" s="51" t="str">
        <f t="shared" si="177"/>
        <v>VG</v>
      </c>
      <c r="Q120" s="51">
        <v>0.43</v>
      </c>
      <c r="R120" s="51" t="str">
        <f t="shared" si="178"/>
        <v>VG</v>
      </c>
      <c r="S120" s="51" t="str">
        <f t="shared" si="179"/>
        <v>G</v>
      </c>
      <c r="T120" s="51" t="str">
        <f t="shared" si="180"/>
        <v>G</v>
      </c>
      <c r="U120" s="51" t="str">
        <f t="shared" si="181"/>
        <v>G</v>
      </c>
      <c r="V120" s="89">
        <v>0.81</v>
      </c>
      <c r="W120" s="51" t="str">
        <f t="shared" si="182"/>
        <v>G</v>
      </c>
      <c r="X120" s="51" t="str">
        <f t="shared" si="183"/>
        <v>G</v>
      </c>
      <c r="Y120" s="51" t="str">
        <f t="shared" si="184"/>
        <v>VG</v>
      </c>
      <c r="Z120" s="51" t="str">
        <f t="shared" si="185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86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89</v>
      </c>
      <c r="F121" s="64"/>
      <c r="G121" s="51">
        <v>0.8</v>
      </c>
      <c r="H121" s="51" t="str">
        <f t="shared" si="170"/>
        <v>G</v>
      </c>
      <c r="I121" s="51" t="str">
        <f t="shared" si="171"/>
        <v>G</v>
      </c>
      <c r="J121" s="51" t="str">
        <f t="shared" si="172"/>
        <v>G</v>
      </c>
      <c r="K121" s="51" t="str">
        <f t="shared" si="173"/>
        <v>G</v>
      </c>
      <c r="L121" s="52">
        <v>8.6999999999999994E-2</v>
      </c>
      <c r="M121" s="51" t="str">
        <f t="shared" si="174"/>
        <v>G</v>
      </c>
      <c r="N121" s="51" t="str">
        <f t="shared" si="175"/>
        <v>VG</v>
      </c>
      <c r="O121" s="51" t="str">
        <f t="shared" si="176"/>
        <v>NS</v>
      </c>
      <c r="P121" s="51" t="str">
        <f t="shared" si="177"/>
        <v>VG</v>
      </c>
      <c r="Q121" s="51">
        <v>0.44</v>
      </c>
      <c r="R121" s="51" t="str">
        <f t="shared" si="178"/>
        <v>VG</v>
      </c>
      <c r="S121" s="51" t="str">
        <f t="shared" si="179"/>
        <v>G</v>
      </c>
      <c r="T121" s="51" t="str">
        <f t="shared" si="180"/>
        <v>G</v>
      </c>
      <c r="U121" s="51" t="str">
        <f t="shared" si="181"/>
        <v>G</v>
      </c>
      <c r="V121" s="89">
        <v>0.81</v>
      </c>
      <c r="W121" s="51" t="str">
        <f t="shared" si="182"/>
        <v>G</v>
      </c>
      <c r="X121" s="51" t="str">
        <f t="shared" si="183"/>
        <v>G</v>
      </c>
      <c r="Y121" s="51" t="str">
        <f t="shared" si="184"/>
        <v>VG</v>
      </c>
      <c r="Z121" s="51" t="str">
        <f t="shared" si="185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86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34" customFormat="1" x14ac:dyDescent="0.3">
      <c r="A122" s="35" t="s">
        <v>48</v>
      </c>
      <c r="B122" s="34">
        <v>23773411</v>
      </c>
      <c r="C122" s="34" t="s">
        <v>5</v>
      </c>
      <c r="D122" s="34" t="s">
        <v>105</v>
      </c>
      <c r="F122" s="86"/>
      <c r="G122" s="36">
        <v>0.83</v>
      </c>
      <c r="H122" s="36" t="str">
        <f t="shared" si="170"/>
        <v>VG</v>
      </c>
      <c r="I122" s="36" t="str">
        <f t="shared" si="171"/>
        <v>G</v>
      </c>
      <c r="J122" s="36" t="str">
        <f t="shared" si="172"/>
        <v>G</v>
      </c>
      <c r="K122" s="36" t="str">
        <f t="shared" si="173"/>
        <v>G</v>
      </c>
      <c r="L122" s="37">
        <v>0.151</v>
      </c>
      <c r="M122" s="36" t="str">
        <f t="shared" si="174"/>
        <v>NS</v>
      </c>
      <c r="N122" s="36" t="str">
        <f t="shared" si="175"/>
        <v>VG</v>
      </c>
      <c r="O122" s="36" t="str">
        <f t="shared" si="176"/>
        <v>NS</v>
      </c>
      <c r="P122" s="36" t="str">
        <f t="shared" si="177"/>
        <v>VG</v>
      </c>
      <c r="Q122" s="36">
        <v>0.41</v>
      </c>
      <c r="R122" s="36" t="str">
        <f t="shared" si="178"/>
        <v>VG</v>
      </c>
      <c r="S122" s="36" t="str">
        <f t="shared" si="179"/>
        <v>G</v>
      </c>
      <c r="T122" s="36" t="str">
        <f t="shared" si="180"/>
        <v>G</v>
      </c>
      <c r="U122" s="36" t="str">
        <f t="shared" si="181"/>
        <v>G</v>
      </c>
      <c r="V122" s="97">
        <v>0.85</v>
      </c>
      <c r="W122" s="36" t="str">
        <f t="shared" si="182"/>
        <v>G</v>
      </c>
      <c r="X122" s="36" t="str">
        <f t="shared" si="183"/>
        <v>G</v>
      </c>
      <c r="Y122" s="36" t="str">
        <f t="shared" si="184"/>
        <v>VG</v>
      </c>
      <c r="Z122" s="36" t="str">
        <f t="shared" si="185"/>
        <v>VG</v>
      </c>
      <c r="AA122" s="38">
        <v>0.73647635295409697</v>
      </c>
      <c r="AB122" s="38">
        <v>0.71217887307743999</v>
      </c>
      <c r="AC122" s="38">
        <v>27.2620221999235</v>
      </c>
      <c r="AD122" s="38">
        <v>24.524223809741301</v>
      </c>
      <c r="AE122" s="38">
        <v>0.51334554351421302</v>
      </c>
      <c r="AF122" s="38">
        <v>0.53648963356486201</v>
      </c>
      <c r="AG122" s="38">
        <v>0.86031266235227699</v>
      </c>
      <c r="AH122" s="38">
        <v>0.80604704905596902</v>
      </c>
      <c r="AI122" s="39" t="s">
        <v>41</v>
      </c>
      <c r="AJ122" s="39" t="s">
        <v>41</v>
      </c>
      <c r="AK122" s="39" t="s">
        <v>39</v>
      </c>
      <c r="AL122" s="39" t="s">
        <v>39</v>
      </c>
      <c r="AM122" s="39" t="s">
        <v>41</v>
      </c>
      <c r="AN122" s="39" t="s">
        <v>41</v>
      </c>
      <c r="AO122" s="39" t="s">
        <v>43</v>
      </c>
      <c r="AP122" s="39" t="s">
        <v>41</v>
      </c>
      <c r="AR122" s="40" t="s">
        <v>49</v>
      </c>
      <c r="AS122" s="38">
        <v>0.73846200721585697</v>
      </c>
      <c r="AT122" s="38">
        <v>0.73940362028250395</v>
      </c>
      <c r="AU122" s="38">
        <v>26.413443273521001</v>
      </c>
      <c r="AV122" s="38">
        <v>26.218954908900098</v>
      </c>
      <c r="AW122" s="38">
        <v>0.51140785365903696</v>
      </c>
      <c r="AX122" s="38">
        <v>0.510486414821683</v>
      </c>
      <c r="AY122" s="38">
        <v>0.85207820283356694</v>
      </c>
      <c r="AZ122" s="38">
        <v>0.85461743340531704</v>
      </c>
      <c r="BA122" s="39" t="s">
        <v>41</v>
      </c>
      <c r="BB122" s="39" t="s">
        <v>41</v>
      </c>
      <c r="BC122" s="39" t="s">
        <v>39</v>
      </c>
      <c r="BD122" s="39" t="s">
        <v>39</v>
      </c>
      <c r="BE122" s="39" t="s">
        <v>41</v>
      </c>
      <c r="BF122" s="39" t="s">
        <v>41</v>
      </c>
      <c r="BG122" s="39" t="s">
        <v>43</v>
      </c>
      <c r="BH122" s="39" t="s">
        <v>43</v>
      </c>
      <c r="BI122" s="34">
        <f t="shared" si="186"/>
        <v>1</v>
      </c>
      <c r="BJ122" s="34" t="s">
        <v>49</v>
      </c>
      <c r="BK122" s="38">
        <v>0.739728356583635</v>
      </c>
      <c r="BL122" s="38">
        <v>0.74088756788968202</v>
      </c>
      <c r="BM122" s="38">
        <v>26.943030662540899</v>
      </c>
      <c r="BN122" s="38">
        <v>26.625025595358</v>
      </c>
      <c r="BO122" s="38">
        <v>0.51016825010614397</v>
      </c>
      <c r="BP122" s="38">
        <v>0.50903087539983105</v>
      </c>
      <c r="BQ122" s="38">
        <v>0.85983829217951901</v>
      </c>
      <c r="BR122" s="38">
        <v>0.86117403136036696</v>
      </c>
      <c r="BS122" s="34" t="s">
        <v>41</v>
      </c>
      <c r="BT122" s="34" t="s">
        <v>41</v>
      </c>
      <c r="BU122" s="34" t="s">
        <v>39</v>
      </c>
      <c r="BV122" s="34" t="s">
        <v>39</v>
      </c>
      <c r="BW122" s="34" t="s">
        <v>41</v>
      </c>
      <c r="BX122" s="34" t="s">
        <v>41</v>
      </c>
      <c r="BY122" s="34" t="s">
        <v>43</v>
      </c>
      <c r="BZ122" s="34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106</v>
      </c>
      <c r="F123" s="65"/>
      <c r="G123" s="51">
        <v>0.84</v>
      </c>
      <c r="H123" s="51" t="str">
        <f t="shared" si="170"/>
        <v>VG</v>
      </c>
      <c r="I123" s="51" t="str">
        <f t="shared" si="171"/>
        <v>G</v>
      </c>
      <c r="J123" s="51" t="str">
        <f t="shared" si="172"/>
        <v>G</v>
      </c>
      <c r="K123" s="51" t="str">
        <f t="shared" si="173"/>
        <v>G</v>
      </c>
      <c r="L123" s="52">
        <v>0.124</v>
      </c>
      <c r="M123" s="51" t="str">
        <f t="shared" si="174"/>
        <v>S</v>
      </c>
      <c r="N123" s="51" t="str">
        <f t="shared" si="175"/>
        <v>VG</v>
      </c>
      <c r="O123" s="51" t="str">
        <f t="shared" si="176"/>
        <v>NS</v>
      </c>
      <c r="P123" s="51" t="str">
        <f t="shared" si="177"/>
        <v>VG</v>
      </c>
      <c r="Q123" s="51">
        <v>0.4</v>
      </c>
      <c r="R123" s="51" t="str">
        <f t="shared" si="178"/>
        <v>VG</v>
      </c>
      <c r="S123" s="51" t="str">
        <f t="shared" si="179"/>
        <v>G</v>
      </c>
      <c r="T123" s="51" t="str">
        <f t="shared" si="180"/>
        <v>G</v>
      </c>
      <c r="U123" s="51" t="str">
        <f t="shared" si="181"/>
        <v>G</v>
      </c>
      <c r="V123" s="100">
        <v>0.85399999999999998</v>
      </c>
      <c r="W123" s="51" t="str">
        <f t="shared" si="182"/>
        <v>VG</v>
      </c>
      <c r="X123" s="51" t="str">
        <f t="shared" si="183"/>
        <v>G</v>
      </c>
      <c r="Y123" s="51" t="str">
        <f t="shared" si="184"/>
        <v>VG</v>
      </c>
      <c r="Z123" s="51" t="str">
        <f t="shared" si="185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86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108</v>
      </c>
      <c r="F124" s="65"/>
      <c r="G124" s="51">
        <v>0.85</v>
      </c>
      <c r="H124" s="51" t="str">
        <f t="shared" si="170"/>
        <v>VG</v>
      </c>
      <c r="I124" s="51" t="str">
        <f t="shared" si="171"/>
        <v>G</v>
      </c>
      <c r="J124" s="51" t="str">
        <f t="shared" si="172"/>
        <v>G</v>
      </c>
      <c r="K124" s="51" t="str">
        <f t="shared" si="173"/>
        <v>G</v>
      </c>
      <c r="L124" s="52">
        <v>8.2000000000000003E-2</v>
      </c>
      <c r="M124" s="51" t="str">
        <f t="shared" si="174"/>
        <v>G</v>
      </c>
      <c r="N124" s="51" t="str">
        <f t="shared" si="175"/>
        <v>VG</v>
      </c>
      <c r="O124" s="51" t="str">
        <f t="shared" si="176"/>
        <v>NS</v>
      </c>
      <c r="P124" s="51" t="str">
        <f t="shared" si="177"/>
        <v>VG</v>
      </c>
      <c r="Q124" s="51">
        <v>0.39</v>
      </c>
      <c r="R124" s="51" t="str">
        <f t="shared" si="178"/>
        <v>VG</v>
      </c>
      <c r="S124" s="51" t="str">
        <f t="shared" si="179"/>
        <v>G</v>
      </c>
      <c r="T124" s="51" t="str">
        <f t="shared" si="180"/>
        <v>G</v>
      </c>
      <c r="U124" s="51" t="str">
        <f t="shared" si="181"/>
        <v>G</v>
      </c>
      <c r="V124" s="100">
        <v>0.85799999999999998</v>
      </c>
      <c r="W124" s="51" t="str">
        <f t="shared" si="182"/>
        <v>VG</v>
      </c>
      <c r="X124" s="51" t="str">
        <f t="shared" si="183"/>
        <v>G</v>
      </c>
      <c r="Y124" s="51" t="str">
        <f t="shared" si="184"/>
        <v>VG</v>
      </c>
      <c r="Z124" s="51" t="str">
        <f t="shared" si="185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86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109</v>
      </c>
      <c r="F125" s="65"/>
      <c r="G125" s="51">
        <v>0.86</v>
      </c>
      <c r="H125" s="51" t="str">
        <f t="shared" si="170"/>
        <v>VG</v>
      </c>
      <c r="I125" s="51" t="str">
        <f t="shared" si="171"/>
        <v>G</v>
      </c>
      <c r="J125" s="51" t="str">
        <f t="shared" si="172"/>
        <v>G</v>
      </c>
      <c r="K125" s="51" t="str">
        <f t="shared" si="173"/>
        <v>G</v>
      </c>
      <c r="L125" s="52">
        <v>5.5E-2</v>
      </c>
      <c r="M125" s="51" t="str">
        <f t="shared" si="174"/>
        <v>G</v>
      </c>
      <c r="N125" s="51" t="str">
        <f t="shared" si="175"/>
        <v>VG</v>
      </c>
      <c r="O125" s="51" t="str">
        <f t="shared" si="176"/>
        <v>NS</v>
      </c>
      <c r="P125" s="51" t="str">
        <f t="shared" si="177"/>
        <v>VG</v>
      </c>
      <c r="Q125" s="51">
        <v>0.38</v>
      </c>
      <c r="R125" s="51" t="str">
        <f t="shared" si="178"/>
        <v>VG</v>
      </c>
      <c r="S125" s="51" t="str">
        <f t="shared" si="179"/>
        <v>G</v>
      </c>
      <c r="T125" s="51" t="str">
        <f t="shared" si="180"/>
        <v>G</v>
      </c>
      <c r="U125" s="51" t="str">
        <f t="shared" si="181"/>
        <v>G</v>
      </c>
      <c r="V125" s="100">
        <v>0.86</v>
      </c>
      <c r="W125" s="51" t="str">
        <f t="shared" si="182"/>
        <v>VG</v>
      </c>
      <c r="X125" s="51" t="str">
        <f t="shared" si="183"/>
        <v>G</v>
      </c>
      <c r="Y125" s="51" t="str">
        <f t="shared" si="184"/>
        <v>VG</v>
      </c>
      <c r="Z125" s="51" t="str">
        <f t="shared" si="185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86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121</v>
      </c>
      <c r="E126" s="50" t="s">
        <v>127</v>
      </c>
      <c r="F126" s="65"/>
      <c r="G126" s="51">
        <v>0.86</v>
      </c>
      <c r="H126" s="51" t="str">
        <f t="shared" si="170"/>
        <v>VG</v>
      </c>
      <c r="I126" s="51" t="str">
        <f t="shared" si="171"/>
        <v>G</v>
      </c>
      <c r="J126" s="51" t="str">
        <f t="shared" si="172"/>
        <v>G</v>
      </c>
      <c r="K126" s="51" t="str">
        <f t="shared" si="173"/>
        <v>G</v>
      </c>
      <c r="L126" s="52">
        <v>3.6999999999999998E-2</v>
      </c>
      <c r="M126" s="51" t="str">
        <f t="shared" si="174"/>
        <v>VG</v>
      </c>
      <c r="N126" s="51" t="str">
        <f t="shared" si="175"/>
        <v>VG</v>
      </c>
      <c r="O126" s="51" t="str">
        <f t="shared" si="176"/>
        <v>NS</v>
      </c>
      <c r="P126" s="51" t="str">
        <f t="shared" si="177"/>
        <v>VG</v>
      </c>
      <c r="Q126" s="51">
        <v>0.38</v>
      </c>
      <c r="R126" s="51" t="str">
        <f t="shared" si="178"/>
        <v>VG</v>
      </c>
      <c r="S126" s="51" t="str">
        <f t="shared" si="179"/>
        <v>G</v>
      </c>
      <c r="T126" s="51" t="str">
        <f t="shared" si="180"/>
        <v>G</v>
      </c>
      <c r="U126" s="51" t="str">
        <f t="shared" si="181"/>
        <v>G</v>
      </c>
      <c r="V126" s="100">
        <v>0.86</v>
      </c>
      <c r="W126" s="51" t="str">
        <f t="shared" si="182"/>
        <v>VG</v>
      </c>
      <c r="X126" s="51" t="str">
        <f t="shared" si="183"/>
        <v>G</v>
      </c>
      <c r="Y126" s="51" t="str">
        <f t="shared" si="184"/>
        <v>VG</v>
      </c>
      <c r="Z126" s="51" t="str">
        <f t="shared" si="185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86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147</v>
      </c>
      <c r="E127" s="50" t="s">
        <v>128</v>
      </c>
      <c r="F127" s="65"/>
      <c r="G127" s="51">
        <v>0.86</v>
      </c>
      <c r="H127" s="51" t="str">
        <f t="shared" si="170"/>
        <v>VG</v>
      </c>
      <c r="I127" s="51" t="str">
        <f t="shared" si="171"/>
        <v>G</v>
      </c>
      <c r="J127" s="51" t="str">
        <f t="shared" si="172"/>
        <v>G</v>
      </c>
      <c r="K127" s="51" t="str">
        <f t="shared" si="173"/>
        <v>G</v>
      </c>
      <c r="L127" s="52">
        <v>-1.1000000000000001E-3</v>
      </c>
      <c r="M127" s="51" t="str">
        <f t="shared" si="174"/>
        <v>VG</v>
      </c>
      <c r="N127" s="51" t="str">
        <f t="shared" si="175"/>
        <v>VG</v>
      </c>
      <c r="O127" s="51" t="str">
        <f t="shared" si="176"/>
        <v>NS</v>
      </c>
      <c r="P127" s="51" t="str">
        <f t="shared" si="177"/>
        <v>VG</v>
      </c>
      <c r="Q127" s="51">
        <v>0.38</v>
      </c>
      <c r="R127" s="51" t="str">
        <f t="shared" si="178"/>
        <v>VG</v>
      </c>
      <c r="S127" s="51" t="str">
        <f t="shared" si="179"/>
        <v>G</v>
      </c>
      <c r="T127" s="51" t="str">
        <f t="shared" si="180"/>
        <v>G</v>
      </c>
      <c r="U127" s="51" t="str">
        <f t="shared" si="181"/>
        <v>G</v>
      </c>
      <c r="V127" s="100">
        <v>0.86</v>
      </c>
      <c r="W127" s="51" t="str">
        <f t="shared" si="182"/>
        <v>VG</v>
      </c>
      <c r="X127" s="51" t="str">
        <f t="shared" si="183"/>
        <v>G</v>
      </c>
      <c r="Y127" s="51" t="str">
        <f t="shared" si="184"/>
        <v>VG</v>
      </c>
      <c r="Z127" s="51" t="str">
        <f t="shared" si="185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86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157</v>
      </c>
      <c r="E128" s="50" t="s">
        <v>156</v>
      </c>
      <c r="F128" s="65"/>
      <c r="G128" s="51">
        <v>0.75</v>
      </c>
      <c r="H128" s="51" t="str">
        <f t="shared" si="170"/>
        <v>G</v>
      </c>
      <c r="I128" s="51" t="str">
        <f t="shared" si="171"/>
        <v>G</v>
      </c>
      <c r="J128" s="51" t="str">
        <f t="shared" si="172"/>
        <v>G</v>
      </c>
      <c r="K128" s="51" t="str">
        <f t="shared" si="173"/>
        <v>G</v>
      </c>
      <c r="L128" s="52">
        <v>-0.14299999999999999</v>
      </c>
      <c r="M128" s="51" t="str">
        <f t="shared" si="174"/>
        <v>S</v>
      </c>
      <c r="N128" s="51" t="str">
        <f t="shared" si="175"/>
        <v>VG</v>
      </c>
      <c r="O128" s="51" t="str">
        <f t="shared" si="176"/>
        <v>NS</v>
      </c>
      <c r="P128" s="51" t="str">
        <f t="shared" si="177"/>
        <v>VG</v>
      </c>
      <c r="Q128" s="51">
        <v>0.49</v>
      </c>
      <c r="R128" s="51" t="str">
        <f t="shared" si="178"/>
        <v>VG</v>
      </c>
      <c r="S128" s="51" t="str">
        <f t="shared" si="179"/>
        <v>G</v>
      </c>
      <c r="T128" s="51" t="str">
        <f t="shared" si="180"/>
        <v>G</v>
      </c>
      <c r="U128" s="51" t="str">
        <f t="shared" si="181"/>
        <v>G</v>
      </c>
      <c r="V128" s="100">
        <v>0.80059999999999998</v>
      </c>
      <c r="W128" s="51" t="str">
        <f t="shared" si="182"/>
        <v>G</v>
      </c>
      <c r="X128" s="51" t="str">
        <f t="shared" si="183"/>
        <v>G</v>
      </c>
      <c r="Y128" s="51" t="str">
        <f t="shared" si="184"/>
        <v>VG</v>
      </c>
      <c r="Z128" s="51" t="str">
        <f t="shared" si="185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86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158</v>
      </c>
      <c r="E129" s="50" t="s">
        <v>159</v>
      </c>
      <c r="F129" s="65"/>
      <c r="G129" s="51">
        <v>0.81</v>
      </c>
      <c r="H129" s="51" t="str">
        <f t="shared" si="170"/>
        <v>VG</v>
      </c>
      <c r="I129" s="51" t="str">
        <f t="shared" si="171"/>
        <v>G</v>
      </c>
      <c r="J129" s="51" t="str">
        <f t="shared" si="172"/>
        <v>G</v>
      </c>
      <c r="K129" s="51" t="str">
        <f t="shared" si="173"/>
        <v>G</v>
      </c>
      <c r="L129" s="52">
        <v>-6.2899999999999998E-2</v>
      </c>
      <c r="M129" s="51" t="str">
        <f t="shared" si="174"/>
        <v>G</v>
      </c>
      <c r="N129" s="51" t="str">
        <f t="shared" si="175"/>
        <v>VG</v>
      </c>
      <c r="O129" s="51" t="str">
        <f t="shared" si="176"/>
        <v>NS</v>
      </c>
      <c r="P129" s="51" t="str">
        <f t="shared" si="177"/>
        <v>VG</v>
      </c>
      <c r="Q129" s="51">
        <v>0.44</v>
      </c>
      <c r="R129" s="51" t="str">
        <f t="shared" si="178"/>
        <v>VG</v>
      </c>
      <c r="S129" s="51" t="str">
        <f t="shared" si="179"/>
        <v>G</v>
      </c>
      <c r="T129" s="51" t="str">
        <f t="shared" si="180"/>
        <v>G</v>
      </c>
      <c r="U129" s="51" t="str">
        <f t="shared" si="181"/>
        <v>G</v>
      </c>
      <c r="V129" s="100">
        <v>0.82299999999999995</v>
      </c>
      <c r="W129" s="51" t="str">
        <f t="shared" si="182"/>
        <v>G</v>
      </c>
      <c r="X129" s="51" t="str">
        <f t="shared" si="183"/>
        <v>G</v>
      </c>
      <c r="Y129" s="51" t="str">
        <f t="shared" si="184"/>
        <v>VG</v>
      </c>
      <c r="Z129" s="51" t="str">
        <f t="shared" si="185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186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158</v>
      </c>
      <c r="E130" s="50" t="s">
        <v>160</v>
      </c>
      <c r="F130" s="65"/>
      <c r="G130" s="51">
        <v>0.81</v>
      </c>
      <c r="H130" s="51" t="str">
        <f t="shared" si="170"/>
        <v>VG</v>
      </c>
      <c r="I130" s="51" t="str">
        <f t="shared" si="171"/>
        <v>G</v>
      </c>
      <c r="J130" s="51" t="str">
        <f t="shared" si="172"/>
        <v>G</v>
      </c>
      <c r="K130" s="51" t="str">
        <f t="shared" si="173"/>
        <v>G</v>
      </c>
      <c r="L130" s="52">
        <v>-1.5299999999999999E-2</v>
      </c>
      <c r="M130" s="51" t="str">
        <f t="shared" si="174"/>
        <v>VG</v>
      </c>
      <c r="N130" s="51" t="str">
        <f t="shared" si="175"/>
        <v>VG</v>
      </c>
      <c r="O130" s="51" t="str">
        <f t="shared" si="176"/>
        <v>NS</v>
      </c>
      <c r="P130" s="51" t="str">
        <f t="shared" si="177"/>
        <v>VG</v>
      </c>
      <c r="Q130" s="51">
        <v>0.43</v>
      </c>
      <c r="R130" s="51" t="str">
        <f t="shared" si="178"/>
        <v>VG</v>
      </c>
      <c r="S130" s="51" t="str">
        <f t="shared" si="179"/>
        <v>G</v>
      </c>
      <c r="T130" s="51" t="str">
        <f t="shared" si="180"/>
        <v>G</v>
      </c>
      <c r="U130" s="51" t="str">
        <f t="shared" si="181"/>
        <v>G</v>
      </c>
      <c r="V130" s="100">
        <v>0.82199999999999995</v>
      </c>
      <c r="W130" s="51" t="str">
        <f t="shared" si="182"/>
        <v>G</v>
      </c>
      <c r="X130" s="51" t="str">
        <f t="shared" si="183"/>
        <v>G</v>
      </c>
      <c r="Y130" s="51" t="str">
        <f t="shared" si="184"/>
        <v>VG</v>
      </c>
      <c r="Z130" s="51" t="str">
        <f t="shared" si="185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86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163</v>
      </c>
      <c r="E131" s="50" t="s">
        <v>164</v>
      </c>
      <c r="F131" s="65"/>
      <c r="G131" s="51">
        <v>0.81</v>
      </c>
      <c r="H131" s="51" t="str">
        <f t="shared" si="170"/>
        <v>VG</v>
      </c>
      <c r="I131" s="51" t="str">
        <f t="shared" si="171"/>
        <v>G</v>
      </c>
      <c r="J131" s="51" t="str">
        <f t="shared" si="172"/>
        <v>G</v>
      </c>
      <c r="K131" s="51" t="str">
        <f t="shared" si="173"/>
        <v>G</v>
      </c>
      <c r="L131" s="52">
        <v>-1.5299999999999999E-2</v>
      </c>
      <c r="M131" s="51" t="str">
        <f t="shared" si="174"/>
        <v>VG</v>
      </c>
      <c r="N131" s="51" t="str">
        <f t="shared" si="175"/>
        <v>VG</v>
      </c>
      <c r="O131" s="51" t="str">
        <f t="shared" si="176"/>
        <v>NS</v>
      </c>
      <c r="P131" s="51" t="str">
        <f t="shared" si="177"/>
        <v>VG</v>
      </c>
      <c r="Q131" s="51">
        <v>0.43</v>
      </c>
      <c r="R131" s="51" t="str">
        <f t="shared" si="178"/>
        <v>VG</v>
      </c>
      <c r="S131" s="51" t="str">
        <f t="shared" si="179"/>
        <v>G</v>
      </c>
      <c r="T131" s="51" t="str">
        <f t="shared" si="180"/>
        <v>G</v>
      </c>
      <c r="U131" s="51" t="str">
        <f t="shared" si="181"/>
        <v>G</v>
      </c>
      <c r="V131" s="100">
        <v>0.82199999999999995</v>
      </c>
      <c r="W131" s="51" t="str">
        <f t="shared" si="182"/>
        <v>G</v>
      </c>
      <c r="X131" s="51" t="str">
        <f t="shared" si="183"/>
        <v>G</v>
      </c>
      <c r="Y131" s="51" t="str">
        <f t="shared" si="184"/>
        <v>VG</v>
      </c>
      <c r="Z131" s="51" t="str">
        <f t="shared" si="18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8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177</v>
      </c>
      <c r="E132" s="50" t="s">
        <v>164</v>
      </c>
      <c r="F132" s="65"/>
      <c r="G132" s="51">
        <v>0.86</v>
      </c>
      <c r="H132" s="51" t="str">
        <f t="shared" si="170"/>
        <v>VG</v>
      </c>
      <c r="I132" s="51" t="str">
        <f t="shared" si="171"/>
        <v>G</v>
      </c>
      <c r="J132" s="51" t="str">
        <f t="shared" si="172"/>
        <v>G</v>
      </c>
      <c r="K132" s="51" t="str">
        <f t="shared" si="173"/>
        <v>G</v>
      </c>
      <c r="L132" s="52">
        <v>-4.5900000000000003E-2</v>
      </c>
      <c r="M132" s="51" t="str">
        <f t="shared" si="174"/>
        <v>VG</v>
      </c>
      <c r="N132" s="51" t="str">
        <f t="shared" si="175"/>
        <v>VG</v>
      </c>
      <c r="O132" s="51" t="str">
        <f t="shared" si="176"/>
        <v>NS</v>
      </c>
      <c r="P132" s="51" t="str">
        <f t="shared" si="177"/>
        <v>VG</v>
      </c>
      <c r="Q132" s="51">
        <v>0.37</v>
      </c>
      <c r="R132" s="51" t="str">
        <f t="shared" si="178"/>
        <v>VG</v>
      </c>
      <c r="S132" s="51" t="str">
        <f t="shared" si="179"/>
        <v>G</v>
      </c>
      <c r="T132" s="51" t="str">
        <f t="shared" si="180"/>
        <v>G</v>
      </c>
      <c r="U132" s="51" t="str">
        <f t="shared" si="181"/>
        <v>G</v>
      </c>
      <c r="V132" s="100">
        <v>0.86519999999999997</v>
      </c>
      <c r="W132" s="51" t="str">
        <f t="shared" si="182"/>
        <v>VG</v>
      </c>
      <c r="X132" s="51" t="str">
        <f t="shared" si="183"/>
        <v>G</v>
      </c>
      <c r="Y132" s="51" t="str">
        <f t="shared" si="184"/>
        <v>VG</v>
      </c>
      <c r="Z132" s="51" t="str">
        <f t="shared" si="18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8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179</v>
      </c>
      <c r="E133" s="50" t="s">
        <v>180</v>
      </c>
      <c r="F133" s="65"/>
      <c r="G133" s="51">
        <v>0.84</v>
      </c>
      <c r="H133" s="51" t="str">
        <f t="shared" si="170"/>
        <v>VG</v>
      </c>
      <c r="I133" s="51" t="str">
        <f t="shared" si="171"/>
        <v>G</v>
      </c>
      <c r="J133" s="51" t="str">
        <f t="shared" si="172"/>
        <v>G</v>
      </c>
      <c r="K133" s="51" t="str">
        <f t="shared" si="173"/>
        <v>G</v>
      </c>
      <c r="L133" s="52">
        <v>6.9000000000000006E-2</v>
      </c>
      <c r="M133" s="51" t="str">
        <f t="shared" si="174"/>
        <v>G</v>
      </c>
      <c r="N133" s="51" t="str">
        <f t="shared" si="175"/>
        <v>VG</v>
      </c>
      <c r="O133" s="51" t="str">
        <f t="shared" si="176"/>
        <v>NS</v>
      </c>
      <c r="P133" s="51" t="str">
        <f t="shared" si="177"/>
        <v>VG</v>
      </c>
      <c r="Q133" s="51">
        <v>0.4</v>
      </c>
      <c r="R133" s="51" t="str">
        <f t="shared" si="178"/>
        <v>VG</v>
      </c>
      <c r="S133" s="51" t="str">
        <f t="shared" si="179"/>
        <v>G</v>
      </c>
      <c r="T133" s="51" t="str">
        <f t="shared" si="180"/>
        <v>G</v>
      </c>
      <c r="U133" s="51" t="str">
        <f t="shared" si="181"/>
        <v>G</v>
      </c>
      <c r="V133" s="100">
        <v>0.84599999999999997</v>
      </c>
      <c r="W133" s="51" t="str">
        <f t="shared" si="182"/>
        <v>G</v>
      </c>
      <c r="X133" s="51" t="str">
        <f t="shared" si="183"/>
        <v>G</v>
      </c>
      <c r="Y133" s="51" t="str">
        <f t="shared" si="184"/>
        <v>VG</v>
      </c>
      <c r="Z133" s="51" t="str">
        <f t="shared" si="18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8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34" customFormat="1" x14ac:dyDescent="0.3">
      <c r="A134" s="35" t="s">
        <v>48</v>
      </c>
      <c r="B134" s="34">
        <v>23773411</v>
      </c>
      <c r="C134" s="34" t="s">
        <v>5</v>
      </c>
      <c r="D134" s="34" t="s">
        <v>178</v>
      </c>
      <c r="E134" s="34" t="s">
        <v>154</v>
      </c>
      <c r="F134" s="86"/>
      <c r="G134" s="36">
        <v>0.77</v>
      </c>
      <c r="H134" s="36" t="str">
        <f t="shared" si="170"/>
        <v>G</v>
      </c>
      <c r="I134" s="36" t="str">
        <f t="shared" si="171"/>
        <v>G</v>
      </c>
      <c r="J134" s="36" t="str">
        <f t="shared" si="172"/>
        <v>G</v>
      </c>
      <c r="K134" s="36" t="str">
        <f t="shared" si="173"/>
        <v>G</v>
      </c>
      <c r="L134" s="37">
        <v>0.33400000000000002</v>
      </c>
      <c r="M134" s="36" t="str">
        <f t="shared" si="174"/>
        <v>NS</v>
      </c>
      <c r="N134" s="36" t="str">
        <f t="shared" si="175"/>
        <v>VG</v>
      </c>
      <c r="O134" s="36" t="str">
        <f t="shared" si="176"/>
        <v>NS</v>
      </c>
      <c r="P134" s="36" t="str">
        <f t="shared" si="177"/>
        <v>VG</v>
      </c>
      <c r="Q134" s="36">
        <v>0.46</v>
      </c>
      <c r="R134" s="36" t="str">
        <f t="shared" si="178"/>
        <v>VG</v>
      </c>
      <c r="S134" s="36" t="str">
        <f t="shared" si="179"/>
        <v>G</v>
      </c>
      <c r="T134" s="36" t="str">
        <f t="shared" si="180"/>
        <v>G</v>
      </c>
      <c r="U134" s="36" t="str">
        <f t="shared" si="181"/>
        <v>G</v>
      </c>
      <c r="V134" s="108">
        <v>0.88300000000000001</v>
      </c>
      <c r="W134" s="36" t="str">
        <f t="shared" si="182"/>
        <v>VG</v>
      </c>
      <c r="X134" s="36" t="str">
        <f t="shared" si="183"/>
        <v>G</v>
      </c>
      <c r="Y134" s="36" t="str">
        <f t="shared" si="184"/>
        <v>VG</v>
      </c>
      <c r="Z134" s="36" t="str">
        <f t="shared" si="185"/>
        <v>VG</v>
      </c>
      <c r="AA134" s="38">
        <v>0.73647635295409697</v>
      </c>
      <c r="AB134" s="38">
        <v>0.71217887307743999</v>
      </c>
      <c r="AC134" s="38">
        <v>27.2620221999235</v>
      </c>
      <c r="AD134" s="38">
        <v>24.524223809741301</v>
      </c>
      <c r="AE134" s="38">
        <v>0.51334554351421302</v>
      </c>
      <c r="AF134" s="38">
        <v>0.53648963356486201</v>
      </c>
      <c r="AG134" s="38">
        <v>0.86031266235227699</v>
      </c>
      <c r="AH134" s="38">
        <v>0.80604704905596902</v>
      </c>
      <c r="AI134" s="39" t="s">
        <v>41</v>
      </c>
      <c r="AJ134" s="39" t="s">
        <v>41</v>
      </c>
      <c r="AK134" s="39" t="s">
        <v>39</v>
      </c>
      <c r="AL134" s="39" t="s">
        <v>39</v>
      </c>
      <c r="AM134" s="39" t="s">
        <v>41</v>
      </c>
      <c r="AN134" s="39" t="s">
        <v>41</v>
      </c>
      <c r="AO134" s="39" t="s">
        <v>43</v>
      </c>
      <c r="AP134" s="39" t="s">
        <v>41</v>
      </c>
      <c r="AR134" s="40" t="s">
        <v>49</v>
      </c>
      <c r="AS134" s="38">
        <v>0.73846200721585697</v>
      </c>
      <c r="AT134" s="38">
        <v>0.73940362028250395</v>
      </c>
      <c r="AU134" s="38">
        <v>26.413443273521001</v>
      </c>
      <c r="AV134" s="38">
        <v>26.218954908900098</v>
      </c>
      <c r="AW134" s="38">
        <v>0.51140785365903696</v>
      </c>
      <c r="AX134" s="38">
        <v>0.510486414821683</v>
      </c>
      <c r="AY134" s="38">
        <v>0.85207820283356694</v>
      </c>
      <c r="AZ134" s="38">
        <v>0.85461743340531704</v>
      </c>
      <c r="BA134" s="39" t="s">
        <v>41</v>
      </c>
      <c r="BB134" s="39" t="s">
        <v>41</v>
      </c>
      <c r="BC134" s="39" t="s">
        <v>39</v>
      </c>
      <c r="BD134" s="39" t="s">
        <v>39</v>
      </c>
      <c r="BE134" s="39" t="s">
        <v>41</v>
      </c>
      <c r="BF134" s="39" t="s">
        <v>41</v>
      </c>
      <c r="BG134" s="39" t="s">
        <v>43</v>
      </c>
      <c r="BH134" s="39" t="s">
        <v>43</v>
      </c>
      <c r="BI134" s="34">
        <f t="shared" si="186"/>
        <v>1</v>
      </c>
      <c r="BJ134" s="34" t="s">
        <v>49</v>
      </c>
      <c r="BK134" s="38">
        <v>0.739728356583635</v>
      </c>
      <c r="BL134" s="38">
        <v>0.74088756788968202</v>
      </c>
      <c r="BM134" s="38">
        <v>26.943030662540899</v>
      </c>
      <c r="BN134" s="38">
        <v>26.625025595358</v>
      </c>
      <c r="BO134" s="38">
        <v>0.51016825010614397</v>
      </c>
      <c r="BP134" s="38">
        <v>0.50903087539983105</v>
      </c>
      <c r="BQ134" s="38">
        <v>0.85983829217951901</v>
      </c>
      <c r="BR134" s="38">
        <v>0.86117403136036696</v>
      </c>
      <c r="BS134" s="34" t="s">
        <v>41</v>
      </c>
      <c r="BT134" s="34" t="s">
        <v>41</v>
      </c>
      <c r="BU134" s="34" t="s">
        <v>39</v>
      </c>
      <c r="BV134" s="34" t="s">
        <v>39</v>
      </c>
      <c r="BW134" s="34" t="s">
        <v>41</v>
      </c>
      <c r="BX134" s="34" t="s">
        <v>41</v>
      </c>
      <c r="BY134" s="34" t="s">
        <v>43</v>
      </c>
      <c r="BZ134" s="34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181</v>
      </c>
      <c r="E135" s="50" t="s">
        <v>168</v>
      </c>
      <c r="F135" s="65"/>
      <c r="G135" s="51">
        <v>0.86</v>
      </c>
      <c r="H135" s="51" t="str">
        <f t="shared" si="170"/>
        <v>VG</v>
      </c>
      <c r="I135" s="51" t="str">
        <f t="shared" si="171"/>
        <v>G</v>
      </c>
      <c r="J135" s="51" t="str">
        <f t="shared" si="172"/>
        <v>G</v>
      </c>
      <c r="K135" s="51" t="str">
        <f t="shared" si="173"/>
        <v>G</v>
      </c>
      <c r="L135" s="52">
        <v>2.5999999999999999E-2</v>
      </c>
      <c r="M135" s="51" t="str">
        <f t="shared" si="174"/>
        <v>VG</v>
      </c>
      <c r="N135" s="51" t="str">
        <f t="shared" si="175"/>
        <v>VG</v>
      </c>
      <c r="O135" s="51" t="str">
        <f t="shared" si="176"/>
        <v>NS</v>
      </c>
      <c r="P135" s="51" t="str">
        <f t="shared" si="177"/>
        <v>VG</v>
      </c>
      <c r="Q135" s="51">
        <v>0.38</v>
      </c>
      <c r="R135" s="51" t="str">
        <f t="shared" si="178"/>
        <v>VG</v>
      </c>
      <c r="S135" s="51" t="str">
        <f t="shared" si="179"/>
        <v>G</v>
      </c>
      <c r="T135" s="51" t="str">
        <f t="shared" si="180"/>
        <v>G</v>
      </c>
      <c r="U135" s="51" t="str">
        <f t="shared" si="181"/>
        <v>G</v>
      </c>
      <c r="V135" s="100">
        <v>0.86</v>
      </c>
      <c r="W135" s="51" t="str">
        <f t="shared" si="182"/>
        <v>VG</v>
      </c>
      <c r="X135" s="51" t="str">
        <f t="shared" si="183"/>
        <v>G</v>
      </c>
      <c r="Y135" s="51" t="str">
        <f t="shared" si="184"/>
        <v>VG</v>
      </c>
      <c r="Z135" s="51" t="str">
        <f t="shared" si="185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86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181</v>
      </c>
      <c r="E136" s="50" t="s">
        <v>182</v>
      </c>
      <c r="F136" s="65"/>
      <c r="G136" s="51">
        <v>0.86</v>
      </c>
      <c r="H136" s="51" t="str">
        <f t="shared" si="170"/>
        <v>VG</v>
      </c>
      <c r="I136" s="51" t="str">
        <f t="shared" si="171"/>
        <v>G</v>
      </c>
      <c r="J136" s="51" t="str">
        <f t="shared" si="172"/>
        <v>G</v>
      </c>
      <c r="K136" s="51" t="str">
        <f t="shared" si="173"/>
        <v>G</v>
      </c>
      <c r="L136" s="52">
        <v>0.04</v>
      </c>
      <c r="M136" s="51" t="str">
        <f t="shared" si="174"/>
        <v>VG</v>
      </c>
      <c r="N136" s="51" t="str">
        <f t="shared" si="175"/>
        <v>VG</v>
      </c>
      <c r="O136" s="51" t="str">
        <f t="shared" si="176"/>
        <v>NS</v>
      </c>
      <c r="P136" s="51" t="str">
        <f t="shared" si="177"/>
        <v>VG</v>
      </c>
      <c r="Q136" s="51">
        <v>0.37</v>
      </c>
      <c r="R136" s="51" t="str">
        <f t="shared" si="178"/>
        <v>VG</v>
      </c>
      <c r="S136" s="51" t="str">
        <f t="shared" si="179"/>
        <v>G</v>
      </c>
      <c r="T136" s="51" t="str">
        <f t="shared" si="180"/>
        <v>G</v>
      </c>
      <c r="U136" s="51" t="str">
        <f t="shared" si="181"/>
        <v>G</v>
      </c>
      <c r="V136" s="100">
        <v>0.86199999999999999</v>
      </c>
      <c r="W136" s="51" t="str">
        <f t="shared" si="182"/>
        <v>VG</v>
      </c>
      <c r="X136" s="51" t="str">
        <f t="shared" si="183"/>
        <v>G</v>
      </c>
      <c r="Y136" s="51" t="str">
        <f t="shared" si="184"/>
        <v>VG</v>
      </c>
      <c r="Z136" s="51" t="str">
        <f t="shared" si="18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8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183</v>
      </c>
      <c r="E137" s="50" t="s">
        <v>168</v>
      </c>
      <c r="F137" s="65"/>
      <c r="G137" s="51">
        <v>0.86</v>
      </c>
      <c r="H137" s="51" t="str">
        <f t="shared" si="170"/>
        <v>VG</v>
      </c>
      <c r="I137" s="51" t="str">
        <f t="shared" si="171"/>
        <v>G</v>
      </c>
      <c r="J137" s="51" t="str">
        <f t="shared" si="172"/>
        <v>G</v>
      </c>
      <c r="K137" s="51" t="str">
        <f t="shared" si="173"/>
        <v>G</v>
      </c>
      <c r="L137" s="52">
        <v>4.3999999999999997E-2</v>
      </c>
      <c r="M137" s="51" t="str">
        <f t="shared" si="174"/>
        <v>VG</v>
      </c>
      <c r="N137" s="51" t="str">
        <f t="shared" si="175"/>
        <v>VG</v>
      </c>
      <c r="O137" s="51" t="str">
        <f t="shared" si="176"/>
        <v>NS</v>
      </c>
      <c r="P137" s="51" t="str">
        <f t="shared" si="177"/>
        <v>VG</v>
      </c>
      <c r="Q137" s="51">
        <v>0.38</v>
      </c>
      <c r="R137" s="51" t="str">
        <f t="shared" si="178"/>
        <v>VG</v>
      </c>
      <c r="S137" s="51" t="str">
        <f t="shared" si="179"/>
        <v>G</v>
      </c>
      <c r="T137" s="51" t="str">
        <f t="shared" si="180"/>
        <v>G</v>
      </c>
      <c r="U137" s="51" t="str">
        <f t="shared" si="181"/>
        <v>G</v>
      </c>
      <c r="V137" s="100">
        <v>0.86</v>
      </c>
      <c r="W137" s="51" t="str">
        <f t="shared" si="182"/>
        <v>VG</v>
      </c>
      <c r="X137" s="51" t="str">
        <f t="shared" si="183"/>
        <v>G</v>
      </c>
      <c r="Y137" s="51" t="str">
        <f t="shared" si="184"/>
        <v>VG</v>
      </c>
      <c r="Z137" s="51" t="str">
        <f t="shared" si="18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8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184</v>
      </c>
      <c r="E138" s="50" t="s">
        <v>182</v>
      </c>
      <c r="F138" s="65"/>
      <c r="G138" s="51">
        <v>0.86</v>
      </c>
      <c r="H138" s="51" t="str">
        <f t="shared" si="170"/>
        <v>VG</v>
      </c>
      <c r="I138" s="51" t="str">
        <f t="shared" si="171"/>
        <v>G</v>
      </c>
      <c r="J138" s="51" t="str">
        <f t="shared" si="172"/>
        <v>G</v>
      </c>
      <c r="K138" s="51" t="str">
        <f t="shared" si="173"/>
        <v>G</v>
      </c>
      <c r="L138" s="52">
        <v>3.9899999999999998E-2</v>
      </c>
      <c r="M138" s="51" t="str">
        <f t="shared" si="174"/>
        <v>VG</v>
      </c>
      <c r="N138" s="51" t="str">
        <f t="shared" si="175"/>
        <v>VG</v>
      </c>
      <c r="O138" s="51" t="str">
        <f t="shared" si="176"/>
        <v>NS</v>
      </c>
      <c r="P138" s="51" t="str">
        <f t="shared" si="177"/>
        <v>VG</v>
      </c>
      <c r="Q138" s="51">
        <v>0.37</v>
      </c>
      <c r="R138" s="51" t="str">
        <f t="shared" si="178"/>
        <v>VG</v>
      </c>
      <c r="S138" s="51" t="str">
        <f t="shared" si="179"/>
        <v>G</v>
      </c>
      <c r="T138" s="51" t="str">
        <f t="shared" si="180"/>
        <v>G</v>
      </c>
      <c r="U138" s="51" t="str">
        <f t="shared" si="181"/>
        <v>G</v>
      </c>
      <c r="V138" s="100">
        <v>0.86180000000000001</v>
      </c>
      <c r="W138" s="51" t="str">
        <f t="shared" si="182"/>
        <v>VG</v>
      </c>
      <c r="X138" s="51" t="str">
        <f t="shared" si="183"/>
        <v>G</v>
      </c>
      <c r="Y138" s="51" t="str">
        <f t="shared" si="184"/>
        <v>VG</v>
      </c>
      <c r="Z138" s="51" t="str">
        <f t="shared" si="18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8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184</v>
      </c>
      <c r="E139" s="50" t="s">
        <v>188</v>
      </c>
      <c r="F139" s="65"/>
      <c r="G139" s="51">
        <v>0.86</v>
      </c>
      <c r="H139" s="51" t="str">
        <f t="shared" si="170"/>
        <v>VG</v>
      </c>
      <c r="I139" s="51" t="str">
        <f t="shared" si="171"/>
        <v>G</v>
      </c>
      <c r="J139" s="51" t="str">
        <f t="shared" si="172"/>
        <v>G</v>
      </c>
      <c r="K139" s="51" t="str">
        <f t="shared" si="173"/>
        <v>G</v>
      </c>
      <c r="L139" s="52">
        <v>4.3900000000000002E-2</v>
      </c>
      <c r="M139" s="51" t="str">
        <f t="shared" si="174"/>
        <v>VG</v>
      </c>
      <c r="N139" s="51" t="str">
        <f t="shared" si="175"/>
        <v>VG</v>
      </c>
      <c r="O139" s="51" t="str">
        <f t="shared" si="176"/>
        <v>NS</v>
      </c>
      <c r="P139" s="51" t="str">
        <f t="shared" si="177"/>
        <v>VG</v>
      </c>
      <c r="Q139" s="51">
        <v>0.38</v>
      </c>
      <c r="R139" s="51" t="str">
        <f t="shared" si="178"/>
        <v>VG</v>
      </c>
      <c r="S139" s="51" t="str">
        <f t="shared" si="179"/>
        <v>G</v>
      </c>
      <c r="T139" s="51" t="str">
        <f t="shared" si="180"/>
        <v>G</v>
      </c>
      <c r="U139" s="51" t="str">
        <f t="shared" si="181"/>
        <v>G</v>
      </c>
      <c r="V139" s="100">
        <v>0.85799999999999998</v>
      </c>
      <c r="W139" s="51" t="str">
        <f t="shared" si="182"/>
        <v>VG</v>
      </c>
      <c r="X139" s="51" t="str">
        <f t="shared" si="183"/>
        <v>G</v>
      </c>
      <c r="Y139" s="51" t="str">
        <f t="shared" si="184"/>
        <v>VG</v>
      </c>
      <c r="Z139" s="51" t="str">
        <f t="shared" si="18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8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184</v>
      </c>
      <c r="E140" s="50" t="s">
        <v>189</v>
      </c>
      <c r="F140" s="65"/>
      <c r="G140" s="51">
        <v>0.85899999999999999</v>
      </c>
      <c r="H140" s="51" t="str">
        <f t="shared" si="170"/>
        <v>VG</v>
      </c>
      <c r="I140" s="51" t="str">
        <f t="shared" si="171"/>
        <v>G</v>
      </c>
      <c r="J140" s="51" t="str">
        <f t="shared" si="172"/>
        <v>G</v>
      </c>
      <c r="K140" s="51" t="str">
        <f t="shared" si="173"/>
        <v>G</v>
      </c>
      <c r="L140" s="52">
        <v>2.5999999999999999E-2</v>
      </c>
      <c r="M140" s="51" t="str">
        <f t="shared" si="174"/>
        <v>VG</v>
      </c>
      <c r="N140" s="51" t="str">
        <f t="shared" si="175"/>
        <v>VG</v>
      </c>
      <c r="O140" s="51" t="str">
        <f t="shared" si="176"/>
        <v>NS</v>
      </c>
      <c r="P140" s="51" t="str">
        <f t="shared" si="177"/>
        <v>VG</v>
      </c>
      <c r="Q140" s="51">
        <v>0.38</v>
      </c>
      <c r="R140" s="51" t="str">
        <f t="shared" si="178"/>
        <v>VG</v>
      </c>
      <c r="S140" s="51" t="str">
        <f t="shared" si="179"/>
        <v>G</v>
      </c>
      <c r="T140" s="51" t="str">
        <f t="shared" si="180"/>
        <v>G</v>
      </c>
      <c r="U140" s="51" t="str">
        <f t="shared" si="181"/>
        <v>G</v>
      </c>
      <c r="V140" s="100">
        <v>0.86009999999999998</v>
      </c>
      <c r="W140" s="51" t="str">
        <f t="shared" si="182"/>
        <v>VG</v>
      </c>
      <c r="X140" s="51" t="str">
        <f t="shared" si="183"/>
        <v>G</v>
      </c>
      <c r="Y140" s="51" t="str">
        <f t="shared" si="184"/>
        <v>VG</v>
      </c>
      <c r="Z140" s="51" t="str">
        <f t="shared" si="18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8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194</v>
      </c>
      <c r="E141" s="50" t="s">
        <v>190</v>
      </c>
      <c r="F141" s="65"/>
      <c r="G141" s="67">
        <v>0.85899999999999999</v>
      </c>
      <c r="H141" s="51" t="str">
        <f t="shared" si="170"/>
        <v>VG</v>
      </c>
      <c r="I141" s="51" t="str">
        <f t="shared" si="171"/>
        <v>G</v>
      </c>
      <c r="J141" s="51" t="str">
        <f t="shared" si="172"/>
        <v>G</v>
      </c>
      <c r="K141" s="51" t="str">
        <f t="shared" si="173"/>
        <v>G</v>
      </c>
      <c r="L141" s="109">
        <v>-2.8999999999999998E-3</v>
      </c>
      <c r="M141" s="51" t="str">
        <f t="shared" si="174"/>
        <v>VG</v>
      </c>
      <c r="N141" s="51" t="str">
        <f t="shared" si="175"/>
        <v>VG</v>
      </c>
      <c r="O141" s="51" t="str">
        <f t="shared" si="176"/>
        <v>NS</v>
      </c>
      <c r="P141" s="51" t="str">
        <f t="shared" si="177"/>
        <v>VG</v>
      </c>
      <c r="Q141" s="67">
        <v>0.376</v>
      </c>
      <c r="R141" s="51" t="str">
        <f t="shared" si="178"/>
        <v>VG</v>
      </c>
      <c r="S141" s="51" t="str">
        <f t="shared" si="179"/>
        <v>G</v>
      </c>
      <c r="T141" s="51" t="str">
        <f t="shared" si="180"/>
        <v>G</v>
      </c>
      <c r="U141" s="51" t="str">
        <f t="shared" si="181"/>
        <v>G</v>
      </c>
      <c r="V141" s="100">
        <v>0.85899999999999999</v>
      </c>
      <c r="W141" s="51" t="str">
        <f t="shared" si="182"/>
        <v>VG</v>
      </c>
      <c r="X141" s="51" t="str">
        <f t="shared" si="183"/>
        <v>G</v>
      </c>
      <c r="Y141" s="51" t="str">
        <f t="shared" si="184"/>
        <v>VG</v>
      </c>
      <c r="Z141" s="51" t="str">
        <f t="shared" si="18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8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194</v>
      </c>
      <c r="E142" s="50" t="s">
        <v>192</v>
      </c>
      <c r="F142" s="65"/>
      <c r="G142" s="67">
        <v>0.85699999999999998</v>
      </c>
      <c r="H142" s="51" t="str">
        <f t="shared" si="170"/>
        <v>VG</v>
      </c>
      <c r="I142" s="51" t="str">
        <f t="shared" si="171"/>
        <v>G</v>
      </c>
      <c r="J142" s="51" t="str">
        <f t="shared" si="172"/>
        <v>G</v>
      </c>
      <c r="K142" s="51" t="str">
        <f t="shared" si="173"/>
        <v>G</v>
      </c>
      <c r="L142" s="109">
        <v>8.0000000000000004E-4</v>
      </c>
      <c r="M142" s="51" t="str">
        <f t="shared" si="174"/>
        <v>VG</v>
      </c>
      <c r="N142" s="51" t="str">
        <f t="shared" si="175"/>
        <v>VG</v>
      </c>
      <c r="O142" s="51" t="str">
        <f t="shared" si="176"/>
        <v>NS</v>
      </c>
      <c r="P142" s="51" t="str">
        <f t="shared" si="177"/>
        <v>VG</v>
      </c>
      <c r="Q142" s="67">
        <v>0.378</v>
      </c>
      <c r="R142" s="51" t="str">
        <f t="shared" si="178"/>
        <v>VG</v>
      </c>
      <c r="S142" s="51" t="str">
        <f t="shared" si="179"/>
        <v>G</v>
      </c>
      <c r="T142" s="51" t="str">
        <f t="shared" si="180"/>
        <v>G</v>
      </c>
      <c r="U142" s="51" t="str">
        <f t="shared" si="181"/>
        <v>G</v>
      </c>
      <c r="V142" s="100">
        <v>0.85699999999999998</v>
      </c>
      <c r="W142" s="51" t="str">
        <f t="shared" si="182"/>
        <v>VG</v>
      </c>
      <c r="X142" s="51" t="str">
        <f t="shared" si="183"/>
        <v>G</v>
      </c>
      <c r="Y142" s="51" t="str">
        <f t="shared" si="184"/>
        <v>VG</v>
      </c>
      <c r="Z142" s="51" t="str">
        <f t="shared" si="18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8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195</v>
      </c>
      <c r="E143" s="50" t="s">
        <v>200</v>
      </c>
      <c r="F143" s="65"/>
      <c r="G143" s="67">
        <v>0.89700000000000002</v>
      </c>
      <c r="H143" s="51" t="str">
        <f t="shared" si="170"/>
        <v>VG</v>
      </c>
      <c r="I143" s="51" t="str">
        <f t="shared" si="171"/>
        <v>G</v>
      </c>
      <c r="J143" s="51" t="str">
        <f t="shared" si="172"/>
        <v>G</v>
      </c>
      <c r="K143" s="51" t="str">
        <f t="shared" si="173"/>
        <v>G</v>
      </c>
      <c r="L143" s="109">
        <v>1.093E-2</v>
      </c>
      <c r="M143" s="51" t="str">
        <f t="shared" si="174"/>
        <v>VG</v>
      </c>
      <c r="N143" s="51" t="str">
        <f t="shared" si="175"/>
        <v>VG</v>
      </c>
      <c r="O143" s="51" t="str">
        <f t="shared" si="176"/>
        <v>NS</v>
      </c>
      <c r="P143" s="51" t="str">
        <f t="shared" si="177"/>
        <v>VG</v>
      </c>
      <c r="Q143" s="67">
        <v>0.32</v>
      </c>
      <c r="R143" s="51" t="str">
        <f t="shared" si="178"/>
        <v>VG</v>
      </c>
      <c r="S143" s="51" t="str">
        <f t="shared" si="179"/>
        <v>G</v>
      </c>
      <c r="T143" s="51" t="str">
        <f t="shared" si="180"/>
        <v>G</v>
      </c>
      <c r="U143" s="51" t="str">
        <f t="shared" si="181"/>
        <v>G</v>
      </c>
      <c r="V143" s="100">
        <v>0.89800000000000002</v>
      </c>
      <c r="W143" s="51" t="str">
        <f t="shared" si="182"/>
        <v>VG</v>
      </c>
      <c r="X143" s="51" t="str">
        <f t="shared" si="183"/>
        <v>G</v>
      </c>
      <c r="Y143" s="51" t="str">
        <f t="shared" si="184"/>
        <v>VG</v>
      </c>
      <c r="Z143" s="51" t="str">
        <f t="shared" si="18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8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195</v>
      </c>
      <c r="E144" s="50" t="s">
        <v>199</v>
      </c>
      <c r="F144" s="65"/>
      <c r="G144" s="67">
        <v>0.89900000000000002</v>
      </c>
      <c r="H144" s="51" t="str">
        <f t="shared" si="170"/>
        <v>VG</v>
      </c>
      <c r="I144" s="51" t="str">
        <f t="shared" si="171"/>
        <v>G</v>
      </c>
      <c r="J144" s="51" t="str">
        <f t="shared" si="172"/>
        <v>G</v>
      </c>
      <c r="K144" s="51" t="str">
        <f t="shared" si="173"/>
        <v>G</v>
      </c>
      <c r="L144" s="109">
        <v>2.435E-2</v>
      </c>
      <c r="M144" s="51" t="str">
        <f t="shared" si="174"/>
        <v>VG</v>
      </c>
      <c r="N144" s="51" t="str">
        <f t="shared" si="175"/>
        <v>VG</v>
      </c>
      <c r="O144" s="51" t="str">
        <f t="shared" si="176"/>
        <v>NS</v>
      </c>
      <c r="P144" s="51" t="str">
        <f t="shared" si="177"/>
        <v>VG</v>
      </c>
      <c r="Q144" s="67">
        <v>0.317</v>
      </c>
      <c r="R144" s="51" t="str">
        <f t="shared" si="178"/>
        <v>VG</v>
      </c>
      <c r="S144" s="51" t="str">
        <f t="shared" si="179"/>
        <v>G</v>
      </c>
      <c r="T144" s="51" t="str">
        <f t="shared" si="180"/>
        <v>G</v>
      </c>
      <c r="U144" s="51" t="str">
        <f t="shared" si="181"/>
        <v>G</v>
      </c>
      <c r="V144" s="100">
        <v>0.9022</v>
      </c>
      <c r="W144" s="51" t="str">
        <f t="shared" si="182"/>
        <v>VG</v>
      </c>
      <c r="X144" s="51" t="str">
        <f t="shared" si="183"/>
        <v>G</v>
      </c>
      <c r="Y144" s="51" t="str">
        <f t="shared" si="184"/>
        <v>VG</v>
      </c>
      <c r="Z144" s="51" t="str">
        <f t="shared" si="18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18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207</v>
      </c>
      <c r="F145" s="65"/>
      <c r="G145" s="67">
        <v>0.89700000000000002</v>
      </c>
      <c r="H145" s="51" t="str">
        <f t="shared" si="170"/>
        <v>VG</v>
      </c>
      <c r="I145" s="51" t="str">
        <f t="shared" si="171"/>
        <v>G</v>
      </c>
      <c r="J145" s="51" t="str">
        <f t="shared" si="172"/>
        <v>G</v>
      </c>
      <c r="K145" s="51" t="str">
        <f t="shared" si="173"/>
        <v>G</v>
      </c>
      <c r="L145" s="109">
        <v>1.06E-2</v>
      </c>
      <c r="M145" s="51" t="str">
        <f t="shared" si="174"/>
        <v>VG</v>
      </c>
      <c r="N145" s="51" t="str">
        <f t="shared" si="175"/>
        <v>VG</v>
      </c>
      <c r="O145" s="51" t="str">
        <f t="shared" si="176"/>
        <v>NS</v>
      </c>
      <c r="P145" s="51" t="str">
        <f t="shared" si="177"/>
        <v>VG</v>
      </c>
      <c r="Q145" s="67">
        <v>0.32</v>
      </c>
      <c r="R145" s="51" t="str">
        <f t="shared" si="178"/>
        <v>VG</v>
      </c>
      <c r="S145" s="51" t="str">
        <f t="shared" si="179"/>
        <v>G</v>
      </c>
      <c r="T145" s="51" t="str">
        <f t="shared" si="180"/>
        <v>G</v>
      </c>
      <c r="U145" s="51" t="str">
        <f t="shared" si="181"/>
        <v>G</v>
      </c>
      <c r="V145" s="100">
        <v>0.89800000000000002</v>
      </c>
      <c r="W145" s="51" t="str">
        <f t="shared" si="182"/>
        <v>VG</v>
      </c>
      <c r="X145" s="51" t="str">
        <f t="shared" si="183"/>
        <v>G</v>
      </c>
      <c r="Y145" s="51" t="str">
        <f t="shared" si="184"/>
        <v>VG</v>
      </c>
      <c r="Z145" s="51" t="str">
        <f t="shared" si="18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18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212</v>
      </c>
      <c r="F146" s="65"/>
      <c r="G146" s="67">
        <v>0.89700000000000002</v>
      </c>
      <c r="H146" s="51" t="str">
        <f t="shared" si="170"/>
        <v>VG</v>
      </c>
      <c r="I146" s="51" t="str">
        <f t="shared" si="171"/>
        <v>G</v>
      </c>
      <c r="J146" s="51" t="str">
        <f t="shared" si="172"/>
        <v>G</v>
      </c>
      <c r="K146" s="51" t="str">
        <f t="shared" si="173"/>
        <v>G</v>
      </c>
      <c r="L146" s="109">
        <v>1.06E-2</v>
      </c>
      <c r="M146" s="51" t="str">
        <f t="shared" si="174"/>
        <v>VG</v>
      </c>
      <c r="N146" s="51" t="str">
        <f t="shared" si="175"/>
        <v>VG</v>
      </c>
      <c r="O146" s="51" t="str">
        <f t="shared" si="176"/>
        <v>NS</v>
      </c>
      <c r="P146" s="51" t="str">
        <f t="shared" si="177"/>
        <v>VG</v>
      </c>
      <c r="Q146" s="67">
        <v>0.32</v>
      </c>
      <c r="R146" s="51" t="str">
        <f t="shared" si="178"/>
        <v>VG</v>
      </c>
      <c r="S146" s="51" t="str">
        <f t="shared" si="179"/>
        <v>G</v>
      </c>
      <c r="T146" s="51" t="str">
        <f t="shared" si="180"/>
        <v>G</v>
      </c>
      <c r="U146" s="51" t="str">
        <f t="shared" si="181"/>
        <v>G</v>
      </c>
      <c r="V146" s="100">
        <v>0.89800000000000002</v>
      </c>
      <c r="W146" s="51" t="str">
        <f t="shared" si="182"/>
        <v>VG</v>
      </c>
      <c r="X146" s="51" t="str">
        <f t="shared" si="183"/>
        <v>G</v>
      </c>
      <c r="Y146" s="51" t="str">
        <f t="shared" si="184"/>
        <v>VG</v>
      </c>
      <c r="Z146" s="51" t="str">
        <f t="shared" si="18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18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318</v>
      </c>
      <c r="E147" s="50" t="s">
        <v>220</v>
      </c>
      <c r="F147" s="65"/>
      <c r="G147" s="67">
        <v>0.88600000000000001</v>
      </c>
      <c r="H147" s="51" t="str">
        <f t="shared" si="170"/>
        <v>VG</v>
      </c>
      <c r="I147" s="51" t="str">
        <f t="shared" si="171"/>
        <v>G</v>
      </c>
      <c r="J147" s="51" t="str">
        <f t="shared" si="172"/>
        <v>G</v>
      </c>
      <c r="K147" s="51" t="str">
        <f t="shared" si="173"/>
        <v>G</v>
      </c>
      <c r="L147" s="109">
        <v>-6.0900000000000003E-2</v>
      </c>
      <c r="M147" s="51" t="str">
        <f t="shared" si="174"/>
        <v>G</v>
      </c>
      <c r="N147" s="51" t="str">
        <f t="shared" si="175"/>
        <v>VG</v>
      </c>
      <c r="O147" s="51" t="str">
        <f t="shared" si="176"/>
        <v>NS</v>
      </c>
      <c r="P147" s="51" t="str">
        <f t="shared" si="177"/>
        <v>VG</v>
      </c>
      <c r="Q147" s="67">
        <v>0.33800000000000002</v>
      </c>
      <c r="R147" s="51" t="str">
        <f t="shared" si="178"/>
        <v>VG</v>
      </c>
      <c r="S147" s="51" t="str">
        <f t="shared" si="179"/>
        <v>G</v>
      </c>
      <c r="T147" s="51" t="str">
        <f t="shared" si="180"/>
        <v>G</v>
      </c>
      <c r="U147" s="51" t="str">
        <f t="shared" si="181"/>
        <v>G</v>
      </c>
      <c r="V147" s="100">
        <v>0.89170000000000005</v>
      </c>
      <c r="W147" s="51" t="str">
        <f t="shared" si="182"/>
        <v>VG</v>
      </c>
      <c r="X147" s="51" t="str">
        <f t="shared" si="183"/>
        <v>G</v>
      </c>
      <c r="Y147" s="51" t="str">
        <f t="shared" si="184"/>
        <v>VG</v>
      </c>
      <c r="Z147" s="51" t="str">
        <f t="shared" si="185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186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322</v>
      </c>
      <c r="E148" s="50" t="s">
        <v>221</v>
      </c>
      <c r="F148" s="65"/>
      <c r="G148" s="67">
        <v>0.90200000000000002</v>
      </c>
      <c r="H148" s="51" t="str">
        <f t="shared" si="170"/>
        <v>VG</v>
      </c>
      <c r="I148" s="51" t="str">
        <f t="shared" si="171"/>
        <v>G</v>
      </c>
      <c r="J148" s="51" t="str">
        <f t="shared" si="172"/>
        <v>G</v>
      </c>
      <c r="K148" s="51" t="str">
        <f t="shared" si="173"/>
        <v>G</v>
      </c>
      <c r="L148" s="109">
        <v>6.4999999999999997E-3</v>
      </c>
      <c r="M148" s="51" t="str">
        <f t="shared" si="174"/>
        <v>VG</v>
      </c>
      <c r="N148" s="51" t="str">
        <f t="shared" si="175"/>
        <v>VG</v>
      </c>
      <c r="O148" s="51" t="str">
        <f t="shared" si="176"/>
        <v>NS</v>
      </c>
      <c r="P148" s="51" t="str">
        <f t="shared" si="177"/>
        <v>VG</v>
      </c>
      <c r="Q148" s="67">
        <v>0.313</v>
      </c>
      <c r="R148" s="51" t="str">
        <f t="shared" si="178"/>
        <v>VG</v>
      </c>
      <c r="S148" s="51" t="str">
        <f t="shared" si="179"/>
        <v>G</v>
      </c>
      <c r="T148" s="51" t="str">
        <f t="shared" si="180"/>
        <v>G</v>
      </c>
      <c r="U148" s="51" t="str">
        <f t="shared" si="181"/>
        <v>G</v>
      </c>
      <c r="V148" s="100">
        <v>0.90300000000000002</v>
      </c>
      <c r="W148" s="51" t="str">
        <f t="shared" si="182"/>
        <v>VG</v>
      </c>
      <c r="X148" s="51" t="str">
        <f t="shared" si="183"/>
        <v>G</v>
      </c>
      <c r="Y148" s="51" t="str">
        <f t="shared" si="184"/>
        <v>VG</v>
      </c>
      <c r="Z148" s="51" t="str">
        <f t="shared" si="18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18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508</v>
      </c>
      <c r="E149" s="50" t="s">
        <v>221</v>
      </c>
      <c r="F149" s="65"/>
      <c r="G149" s="67">
        <v>0.90200000000000002</v>
      </c>
      <c r="H149" s="51" t="str">
        <f t="shared" ref="H149" si="187">IF(G149&gt;0.8,"VG",IF(G149&gt;0.7,"G",IF(G149&gt;0.45,"S","NS")))</f>
        <v>VG</v>
      </c>
      <c r="I149" s="51" t="str">
        <f t="shared" ref="I149" si="188">AJ149</f>
        <v>G</v>
      </c>
      <c r="J149" s="51" t="str">
        <f t="shared" ref="J149" si="189">BB149</f>
        <v>G</v>
      </c>
      <c r="K149" s="51" t="str">
        <f t="shared" ref="K149" si="190">BT149</f>
        <v>G</v>
      </c>
      <c r="L149" s="109">
        <v>7.4000000000000003E-3</v>
      </c>
      <c r="M149" s="51" t="str">
        <f t="shared" ref="M149" si="191">IF(ABS(L149)&lt;5%,"VG",IF(ABS(L149)&lt;10%,"G",IF(ABS(L149)&lt;15%,"S","NS")))</f>
        <v>VG</v>
      </c>
      <c r="N149" s="51" t="str">
        <f t="shared" ref="N149" si="192">AO149</f>
        <v>VG</v>
      </c>
      <c r="O149" s="51" t="str">
        <f t="shared" ref="O149" si="193">BD149</f>
        <v>NS</v>
      </c>
      <c r="P149" s="51" t="str">
        <f t="shared" ref="P149" si="194">BY149</f>
        <v>VG</v>
      </c>
      <c r="Q149" s="67">
        <v>0.313</v>
      </c>
      <c r="R149" s="51" t="str">
        <f t="shared" ref="R149" si="195">IF(Q149&lt;=0.5,"VG",IF(Q149&lt;=0.6,"G",IF(Q149&lt;=0.7,"S","NS")))</f>
        <v>VG</v>
      </c>
      <c r="S149" s="51" t="str">
        <f t="shared" ref="S149" si="196">AN149</f>
        <v>G</v>
      </c>
      <c r="T149" s="51" t="str">
        <f t="shared" ref="T149" si="197">BF149</f>
        <v>G</v>
      </c>
      <c r="U149" s="51" t="str">
        <f t="shared" ref="U149" si="198">BX149</f>
        <v>G</v>
      </c>
      <c r="V149" s="100">
        <v>0.90300000000000002</v>
      </c>
      <c r="W149" s="51" t="str">
        <f t="shared" ref="W149" si="199">IF(V149&gt;0.85,"VG",IF(V149&gt;0.75,"G",IF(V149&gt;0.6,"S","NS")))</f>
        <v>VG</v>
      </c>
      <c r="X149" s="51" t="str">
        <f t="shared" ref="X149" si="200">AP149</f>
        <v>G</v>
      </c>
      <c r="Y149" s="51" t="str">
        <f t="shared" ref="Y149" si="201">BH149</f>
        <v>VG</v>
      </c>
      <c r="Z149" s="51" t="str">
        <f t="shared" ref="Z149" si="202">BZ149</f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ref="BI149" si="203">IF(BJ149=AR149,1,0)</f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527</v>
      </c>
      <c r="E150" s="50" t="s">
        <v>221</v>
      </c>
      <c r="F150" s="65"/>
      <c r="G150" s="67">
        <v>0.90200000000000002</v>
      </c>
      <c r="H150" s="51" t="str">
        <f t="shared" ref="H150" si="204">IF(G150&gt;0.8,"VG",IF(G150&gt;0.7,"G",IF(G150&gt;0.45,"S","NS")))</f>
        <v>VG</v>
      </c>
      <c r="I150" s="51" t="str">
        <f t="shared" ref="I150" si="205">AJ150</f>
        <v>G</v>
      </c>
      <c r="J150" s="51" t="str">
        <f t="shared" ref="J150" si="206">BB150</f>
        <v>G</v>
      </c>
      <c r="K150" s="51" t="str">
        <f t="shared" ref="K150" si="207">BT150</f>
        <v>G</v>
      </c>
      <c r="L150" s="109">
        <v>6.4000000000000003E-3</v>
      </c>
      <c r="M150" s="51" t="str">
        <f t="shared" ref="M150" si="208">IF(ABS(L150)&lt;5%,"VG",IF(ABS(L150)&lt;10%,"G",IF(ABS(L150)&lt;15%,"S","NS")))</f>
        <v>VG</v>
      </c>
      <c r="N150" s="51" t="str">
        <f t="shared" ref="N150" si="209">AO150</f>
        <v>VG</v>
      </c>
      <c r="O150" s="51" t="str">
        <f t="shared" ref="O150" si="210">BD150</f>
        <v>NS</v>
      </c>
      <c r="P150" s="51" t="str">
        <f t="shared" ref="P150" si="211">BY150</f>
        <v>VG</v>
      </c>
      <c r="Q150" s="67">
        <v>0.313</v>
      </c>
      <c r="R150" s="51" t="str">
        <f t="shared" ref="R150" si="212">IF(Q150&lt;=0.5,"VG",IF(Q150&lt;=0.6,"G",IF(Q150&lt;=0.7,"S","NS")))</f>
        <v>VG</v>
      </c>
      <c r="S150" s="51" t="str">
        <f t="shared" ref="S150" si="213">AN150</f>
        <v>G</v>
      </c>
      <c r="T150" s="51" t="str">
        <f t="shared" ref="T150" si="214">BF150</f>
        <v>G</v>
      </c>
      <c r="U150" s="51" t="str">
        <f t="shared" ref="U150" si="215">BX150</f>
        <v>G</v>
      </c>
      <c r="V150" s="100">
        <v>0.90300000000000002</v>
      </c>
      <c r="W150" s="51" t="str">
        <f t="shared" ref="W150" si="216">IF(V150&gt;0.85,"VG",IF(V150&gt;0.75,"G",IF(V150&gt;0.6,"S","NS")))</f>
        <v>VG</v>
      </c>
      <c r="X150" s="51" t="str">
        <f t="shared" ref="X150" si="217">AP150</f>
        <v>G</v>
      </c>
      <c r="Y150" s="51" t="str">
        <f t="shared" ref="Y150" si="218">BH150</f>
        <v>VG</v>
      </c>
      <c r="Z150" s="51" t="str">
        <f t="shared" ref="Z150" si="219">BZ150</f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ref="BI150" si="220">IF(BJ150=AR150,1,0)</f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x14ac:dyDescent="0.3">
      <c r="A151" s="1"/>
      <c r="F151" s="114"/>
      <c r="G151" s="107"/>
      <c r="H151" s="7"/>
      <c r="I151" s="7"/>
      <c r="J151" s="7"/>
      <c r="K151" s="7"/>
      <c r="L151" s="111"/>
      <c r="M151" s="7"/>
      <c r="N151" s="7"/>
      <c r="O151" s="7"/>
      <c r="P151" s="7"/>
      <c r="Q151" s="107"/>
      <c r="R151" s="7"/>
      <c r="S151" s="7"/>
      <c r="T151" s="7"/>
      <c r="U151" s="7"/>
      <c r="V151" s="106"/>
      <c r="AA151" s="24"/>
      <c r="AB151" s="24"/>
      <c r="AC151" s="24"/>
      <c r="AD151" s="24"/>
      <c r="AE151" s="24"/>
      <c r="AF151" s="24"/>
      <c r="AG151" s="24"/>
      <c r="AH151" s="24"/>
      <c r="AI151" s="2"/>
      <c r="AJ151" s="2"/>
      <c r="AK151" s="2"/>
      <c r="AL151" s="2"/>
      <c r="AM151" s="2"/>
      <c r="AN151" s="2"/>
      <c r="AO151" s="2"/>
      <c r="AP151" s="2"/>
      <c r="AR151" s="33"/>
      <c r="AS151" s="24"/>
      <c r="AT151" s="24"/>
      <c r="AU151" s="24"/>
      <c r="AV151" s="24"/>
      <c r="AW151" s="24"/>
      <c r="AX151" s="24"/>
      <c r="AY151" s="24"/>
      <c r="AZ151" s="24"/>
      <c r="BA151" s="2"/>
      <c r="BB151" s="2"/>
      <c r="BC151" s="2"/>
      <c r="BD151" s="2"/>
      <c r="BE151" s="2"/>
      <c r="BF151" s="2"/>
      <c r="BG151" s="2"/>
      <c r="BH151" s="2"/>
      <c r="BK151" s="24"/>
      <c r="BL151" s="24"/>
      <c r="BM151" s="24"/>
      <c r="BN151" s="24"/>
      <c r="BO151" s="24"/>
      <c r="BP151" s="24"/>
      <c r="BQ151" s="24"/>
      <c r="BR151" s="24"/>
    </row>
    <row r="152" spans="1:78" s="50" customFormat="1" x14ac:dyDescent="0.3">
      <c r="A152" s="49">
        <v>14162200</v>
      </c>
      <c r="B152" s="50">
        <v>23773405</v>
      </c>
      <c r="C152" s="50" t="s">
        <v>6</v>
      </c>
      <c r="D152" s="50" t="s">
        <v>75</v>
      </c>
      <c r="F152" s="64"/>
      <c r="G152" s="51">
        <v>0.52400000000000002</v>
      </c>
      <c r="H152" s="51" t="str">
        <f t="shared" ref="H152:H179" si="221">IF(G152&gt;0.8,"VG",IF(G152&gt;0.7,"G",IF(G152&gt;0.45,"S","NS")))</f>
        <v>S</v>
      </c>
      <c r="I152" s="51" t="str">
        <f t="shared" ref="I152:I179" si="222">AJ152</f>
        <v>S</v>
      </c>
      <c r="J152" s="51" t="str">
        <f t="shared" ref="J152:J179" si="223">BB152</f>
        <v>S</v>
      </c>
      <c r="K152" s="51" t="str">
        <f t="shared" ref="K152:K179" si="224">BT152</f>
        <v>S</v>
      </c>
      <c r="L152" s="52">
        <v>-4.2999999999999997E-2</v>
      </c>
      <c r="M152" s="51" t="str">
        <f t="shared" ref="M152:M179" si="225">IF(ABS(L152)&lt;5%,"VG",IF(ABS(L152)&lt;10%,"G",IF(ABS(L152)&lt;15%,"S","NS")))</f>
        <v>VG</v>
      </c>
      <c r="N152" s="51" t="str">
        <f t="shared" ref="N152:N179" si="226">AO152</f>
        <v>S</v>
      </c>
      <c r="O152" s="51" t="str">
        <f t="shared" ref="O152:O179" si="227">BD152</f>
        <v>NS</v>
      </c>
      <c r="P152" s="51" t="str">
        <f t="shared" ref="P152:P179" si="228">BY152</f>
        <v>S</v>
      </c>
      <c r="Q152" s="51">
        <v>0.68799999999999994</v>
      </c>
      <c r="R152" s="51" t="str">
        <f t="shared" ref="R152:R179" si="229">IF(Q152&lt;=0.5,"VG",IF(Q152&lt;=0.6,"G",IF(Q152&lt;=0.7,"S","NS")))</f>
        <v>S</v>
      </c>
      <c r="S152" s="51" t="str">
        <f t="shared" ref="S152:S179" si="230">AN152</f>
        <v>NS</v>
      </c>
      <c r="T152" s="51" t="str">
        <f t="shared" ref="T152:T179" si="231">BF152</f>
        <v>S</v>
      </c>
      <c r="U152" s="51" t="str">
        <f t="shared" ref="U152:U179" si="232">BX152</f>
        <v>S</v>
      </c>
      <c r="V152" s="51">
        <v>0.59899999999999998</v>
      </c>
      <c r="W152" s="51" t="str">
        <f t="shared" ref="W152:W179" si="233">IF(V152&gt;0.85,"VG",IF(V152&gt;0.75,"G",IF(V152&gt;0.6,"S","NS")))</f>
        <v>NS</v>
      </c>
      <c r="X152" s="51" t="str">
        <f t="shared" ref="X152:X179" si="234">AP152</f>
        <v>NS</v>
      </c>
      <c r="Y152" s="51" t="str">
        <f t="shared" ref="Y152:Y179" si="235">BH152</f>
        <v>S</v>
      </c>
      <c r="Z152" s="51" t="str">
        <f t="shared" ref="Z152:Z179" si="236">BZ152</f>
        <v>S</v>
      </c>
      <c r="AA152" s="53">
        <v>0.61474935919165996</v>
      </c>
      <c r="AB152" s="53">
        <v>0.50541865349041004</v>
      </c>
      <c r="AC152" s="53">
        <v>23.505529061268899</v>
      </c>
      <c r="AD152" s="53">
        <v>20.7573483741354</v>
      </c>
      <c r="AE152" s="53">
        <v>0.62068562155759599</v>
      </c>
      <c r="AF152" s="53">
        <v>0.70326477695786105</v>
      </c>
      <c r="AG152" s="53">
        <v>0.70620903477716401</v>
      </c>
      <c r="AH152" s="53">
        <v>0.59088709824975805</v>
      </c>
      <c r="AI152" s="54" t="s">
        <v>42</v>
      </c>
      <c r="AJ152" s="54" t="s">
        <v>42</v>
      </c>
      <c r="AK152" s="54" t="s">
        <v>39</v>
      </c>
      <c r="AL152" s="54" t="s">
        <v>39</v>
      </c>
      <c r="AM152" s="54" t="s">
        <v>42</v>
      </c>
      <c r="AN152" s="54" t="s">
        <v>39</v>
      </c>
      <c r="AO152" s="54" t="s">
        <v>42</v>
      </c>
      <c r="AP152" s="54" t="s">
        <v>39</v>
      </c>
      <c r="AR152" s="55" t="s">
        <v>50</v>
      </c>
      <c r="AS152" s="53">
        <v>0.65361168481487997</v>
      </c>
      <c r="AT152" s="53">
        <v>0.62891701080685203</v>
      </c>
      <c r="AU152" s="53">
        <v>19.157711222465299</v>
      </c>
      <c r="AV152" s="53">
        <v>19.6352986175783</v>
      </c>
      <c r="AW152" s="53">
        <v>0.58854763204444205</v>
      </c>
      <c r="AX152" s="53">
        <v>0.60916581420262605</v>
      </c>
      <c r="AY152" s="53">
        <v>0.71557078302967803</v>
      </c>
      <c r="AZ152" s="53">
        <v>0.69834539597761702</v>
      </c>
      <c r="BA152" s="54" t="s">
        <v>42</v>
      </c>
      <c r="BB152" s="54" t="s">
        <v>42</v>
      </c>
      <c r="BC152" s="54" t="s">
        <v>39</v>
      </c>
      <c r="BD152" s="54" t="s">
        <v>39</v>
      </c>
      <c r="BE152" s="54" t="s">
        <v>41</v>
      </c>
      <c r="BF152" s="54" t="s">
        <v>42</v>
      </c>
      <c r="BG152" s="54" t="s">
        <v>42</v>
      </c>
      <c r="BH152" s="54" t="s">
        <v>42</v>
      </c>
      <c r="BI152" s="50">
        <f t="shared" ref="BI152:BI179" si="237">IF(BJ152=AR152,1,0)</f>
        <v>1</v>
      </c>
      <c r="BJ152" s="50" t="s">
        <v>50</v>
      </c>
      <c r="BK152" s="53">
        <v>0.61216899059697905</v>
      </c>
      <c r="BL152" s="53">
        <v>0.58873650283311596</v>
      </c>
      <c r="BM152" s="53">
        <v>23.1104136912037</v>
      </c>
      <c r="BN152" s="53">
        <v>22.9050585976862</v>
      </c>
      <c r="BO152" s="53">
        <v>0.62276079629583403</v>
      </c>
      <c r="BP152" s="53">
        <v>0.64129829031963304</v>
      </c>
      <c r="BQ152" s="53">
        <v>0.702161749198008</v>
      </c>
      <c r="BR152" s="53">
        <v>0.683585110815213</v>
      </c>
      <c r="BS152" s="50" t="s">
        <v>42</v>
      </c>
      <c r="BT152" s="50" t="s">
        <v>42</v>
      </c>
      <c r="BU152" s="50" t="s">
        <v>39</v>
      </c>
      <c r="BV152" s="50" t="s">
        <v>39</v>
      </c>
      <c r="BW152" s="50" t="s">
        <v>42</v>
      </c>
      <c r="BX152" s="50" t="s">
        <v>42</v>
      </c>
      <c r="BY152" s="50" t="s">
        <v>42</v>
      </c>
      <c r="BZ152" s="50" t="s">
        <v>42</v>
      </c>
    </row>
    <row r="153" spans="1:78" s="34" customFormat="1" x14ac:dyDescent="0.3">
      <c r="A153" s="35">
        <v>14162200</v>
      </c>
      <c r="B153" s="34">
        <v>23773405</v>
      </c>
      <c r="C153" s="34" t="s">
        <v>6</v>
      </c>
      <c r="D153" s="34" t="s">
        <v>81</v>
      </c>
      <c r="F153" s="86"/>
      <c r="G153" s="36">
        <v>0.43</v>
      </c>
      <c r="H153" s="36" t="str">
        <f t="shared" si="221"/>
        <v>NS</v>
      </c>
      <c r="I153" s="36" t="str">
        <f t="shared" si="222"/>
        <v>S</v>
      </c>
      <c r="J153" s="36" t="str">
        <f t="shared" si="223"/>
        <v>S</v>
      </c>
      <c r="K153" s="36" t="str">
        <f t="shared" si="224"/>
        <v>S</v>
      </c>
      <c r="L153" s="37">
        <v>-0.13400000000000001</v>
      </c>
      <c r="M153" s="36" t="str">
        <f t="shared" si="225"/>
        <v>S</v>
      </c>
      <c r="N153" s="36" t="str">
        <f t="shared" si="226"/>
        <v>S</v>
      </c>
      <c r="O153" s="36" t="str">
        <f t="shared" si="227"/>
        <v>NS</v>
      </c>
      <c r="P153" s="36" t="str">
        <f t="shared" si="228"/>
        <v>S</v>
      </c>
      <c r="Q153" s="36">
        <v>0.74</v>
      </c>
      <c r="R153" s="36" t="str">
        <f t="shared" si="229"/>
        <v>NS</v>
      </c>
      <c r="S153" s="36" t="str">
        <f t="shared" si="230"/>
        <v>NS</v>
      </c>
      <c r="T153" s="36" t="str">
        <f t="shared" si="231"/>
        <v>S</v>
      </c>
      <c r="U153" s="36" t="str">
        <f t="shared" si="232"/>
        <v>S</v>
      </c>
      <c r="V153" s="36">
        <v>0.56000000000000005</v>
      </c>
      <c r="W153" s="36" t="str">
        <f t="shared" si="233"/>
        <v>NS</v>
      </c>
      <c r="X153" s="36" t="str">
        <f t="shared" si="234"/>
        <v>NS</v>
      </c>
      <c r="Y153" s="36" t="str">
        <f t="shared" si="235"/>
        <v>S</v>
      </c>
      <c r="Z153" s="36" t="str">
        <f t="shared" si="236"/>
        <v>S</v>
      </c>
      <c r="AA153" s="38">
        <v>0.61474935919165996</v>
      </c>
      <c r="AB153" s="38">
        <v>0.50541865349041004</v>
      </c>
      <c r="AC153" s="38">
        <v>23.505529061268899</v>
      </c>
      <c r="AD153" s="38">
        <v>20.7573483741354</v>
      </c>
      <c r="AE153" s="38">
        <v>0.62068562155759599</v>
      </c>
      <c r="AF153" s="38">
        <v>0.70326477695786105</v>
      </c>
      <c r="AG153" s="38">
        <v>0.70620903477716401</v>
      </c>
      <c r="AH153" s="38">
        <v>0.59088709824975805</v>
      </c>
      <c r="AI153" s="39" t="s">
        <v>42</v>
      </c>
      <c r="AJ153" s="39" t="s">
        <v>42</v>
      </c>
      <c r="AK153" s="39" t="s">
        <v>39</v>
      </c>
      <c r="AL153" s="39" t="s">
        <v>39</v>
      </c>
      <c r="AM153" s="39" t="s">
        <v>42</v>
      </c>
      <c r="AN153" s="39" t="s">
        <v>39</v>
      </c>
      <c r="AO153" s="39" t="s">
        <v>42</v>
      </c>
      <c r="AP153" s="39" t="s">
        <v>39</v>
      </c>
      <c r="AR153" s="40" t="s">
        <v>50</v>
      </c>
      <c r="AS153" s="38">
        <v>0.65361168481487997</v>
      </c>
      <c r="AT153" s="38">
        <v>0.62891701080685203</v>
      </c>
      <c r="AU153" s="38">
        <v>19.157711222465299</v>
      </c>
      <c r="AV153" s="38">
        <v>19.6352986175783</v>
      </c>
      <c r="AW153" s="38">
        <v>0.58854763204444205</v>
      </c>
      <c r="AX153" s="38">
        <v>0.60916581420262605</v>
      </c>
      <c r="AY153" s="38">
        <v>0.71557078302967803</v>
      </c>
      <c r="AZ153" s="38">
        <v>0.69834539597761702</v>
      </c>
      <c r="BA153" s="39" t="s">
        <v>42</v>
      </c>
      <c r="BB153" s="39" t="s">
        <v>42</v>
      </c>
      <c r="BC153" s="39" t="s">
        <v>39</v>
      </c>
      <c r="BD153" s="39" t="s">
        <v>39</v>
      </c>
      <c r="BE153" s="39" t="s">
        <v>41</v>
      </c>
      <c r="BF153" s="39" t="s">
        <v>42</v>
      </c>
      <c r="BG153" s="39" t="s">
        <v>42</v>
      </c>
      <c r="BH153" s="39" t="s">
        <v>42</v>
      </c>
      <c r="BI153" s="34">
        <f t="shared" si="237"/>
        <v>1</v>
      </c>
      <c r="BJ153" s="34" t="s">
        <v>50</v>
      </c>
      <c r="BK153" s="38">
        <v>0.61216899059697905</v>
      </c>
      <c r="BL153" s="38">
        <v>0.58873650283311596</v>
      </c>
      <c r="BM153" s="38">
        <v>23.1104136912037</v>
      </c>
      <c r="BN153" s="38">
        <v>22.9050585976862</v>
      </c>
      <c r="BO153" s="38">
        <v>0.62276079629583403</v>
      </c>
      <c r="BP153" s="38">
        <v>0.64129829031963304</v>
      </c>
      <c r="BQ153" s="38">
        <v>0.702161749198008</v>
      </c>
      <c r="BR153" s="38">
        <v>0.683585110815213</v>
      </c>
      <c r="BS153" s="34" t="s">
        <v>42</v>
      </c>
      <c r="BT153" s="34" t="s">
        <v>42</v>
      </c>
      <c r="BU153" s="34" t="s">
        <v>39</v>
      </c>
      <c r="BV153" s="34" t="s">
        <v>39</v>
      </c>
      <c r="BW153" s="34" t="s">
        <v>42</v>
      </c>
      <c r="BX153" s="34" t="s">
        <v>42</v>
      </c>
      <c r="BY153" s="34" t="s">
        <v>42</v>
      </c>
      <c r="BZ153" s="34" t="s">
        <v>42</v>
      </c>
    </row>
    <row r="154" spans="1:78" s="34" customFormat="1" x14ac:dyDescent="0.3">
      <c r="A154" s="35">
        <v>14162200</v>
      </c>
      <c r="B154" s="34">
        <v>23773405</v>
      </c>
      <c r="C154" s="34" t="s">
        <v>6</v>
      </c>
      <c r="D154" s="34" t="s">
        <v>88</v>
      </c>
      <c r="F154" s="86"/>
      <c r="G154" s="36">
        <v>0.44</v>
      </c>
      <c r="H154" s="36" t="str">
        <f t="shared" si="221"/>
        <v>NS</v>
      </c>
      <c r="I154" s="36" t="str">
        <f t="shared" si="222"/>
        <v>S</v>
      </c>
      <c r="J154" s="36" t="str">
        <f t="shared" si="223"/>
        <v>S</v>
      </c>
      <c r="K154" s="36" t="str">
        <f t="shared" si="224"/>
        <v>S</v>
      </c>
      <c r="L154" s="37">
        <v>-0.121</v>
      </c>
      <c r="M154" s="36" t="str">
        <f t="shared" si="225"/>
        <v>S</v>
      </c>
      <c r="N154" s="36" t="str">
        <f t="shared" si="226"/>
        <v>S</v>
      </c>
      <c r="O154" s="36" t="str">
        <f t="shared" si="227"/>
        <v>NS</v>
      </c>
      <c r="P154" s="36" t="str">
        <f t="shared" si="228"/>
        <v>S</v>
      </c>
      <c r="Q154" s="36">
        <v>0.73</v>
      </c>
      <c r="R154" s="36" t="str">
        <f t="shared" si="229"/>
        <v>NS</v>
      </c>
      <c r="S154" s="36" t="str">
        <f t="shared" si="230"/>
        <v>NS</v>
      </c>
      <c r="T154" s="36" t="str">
        <f t="shared" si="231"/>
        <v>S</v>
      </c>
      <c r="U154" s="36" t="str">
        <f t="shared" si="232"/>
        <v>S</v>
      </c>
      <c r="V154" s="36">
        <v>0.56000000000000005</v>
      </c>
      <c r="W154" s="36" t="str">
        <f t="shared" si="233"/>
        <v>NS</v>
      </c>
      <c r="X154" s="36" t="str">
        <f t="shared" si="234"/>
        <v>NS</v>
      </c>
      <c r="Y154" s="36" t="str">
        <f t="shared" si="235"/>
        <v>S</v>
      </c>
      <c r="Z154" s="36" t="str">
        <f t="shared" si="236"/>
        <v>S</v>
      </c>
      <c r="AA154" s="38">
        <v>0.61474935919165996</v>
      </c>
      <c r="AB154" s="38">
        <v>0.50541865349041004</v>
      </c>
      <c r="AC154" s="38">
        <v>23.505529061268899</v>
      </c>
      <c r="AD154" s="38">
        <v>20.7573483741354</v>
      </c>
      <c r="AE154" s="38">
        <v>0.62068562155759599</v>
      </c>
      <c r="AF154" s="38">
        <v>0.70326477695786105</v>
      </c>
      <c r="AG154" s="38">
        <v>0.70620903477716401</v>
      </c>
      <c r="AH154" s="38">
        <v>0.59088709824975805</v>
      </c>
      <c r="AI154" s="39" t="s">
        <v>42</v>
      </c>
      <c r="AJ154" s="39" t="s">
        <v>42</v>
      </c>
      <c r="AK154" s="39" t="s">
        <v>39</v>
      </c>
      <c r="AL154" s="39" t="s">
        <v>39</v>
      </c>
      <c r="AM154" s="39" t="s">
        <v>42</v>
      </c>
      <c r="AN154" s="39" t="s">
        <v>39</v>
      </c>
      <c r="AO154" s="39" t="s">
        <v>42</v>
      </c>
      <c r="AP154" s="39" t="s">
        <v>39</v>
      </c>
      <c r="AR154" s="40" t="s">
        <v>50</v>
      </c>
      <c r="AS154" s="38">
        <v>0.65361168481487997</v>
      </c>
      <c r="AT154" s="38">
        <v>0.62891701080685203</v>
      </c>
      <c r="AU154" s="38">
        <v>19.157711222465299</v>
      </c>
      <c r="AV154" s="38">
        <v>19.6352986175783</v>
      </c>
      <c r="AW154" s="38">
        <v>0.58854763204444205</v>
      </c>
      <c r="AX154" s="38">
        <v>0.60916581420262605</v>
      </c>
      <c r="AY154" s="38">
        <v>0.71557078302967803</v>
      </c>
      <c r="AZ154" s="38">
        <v>0.69834539597761702</v>
      </c>
      <c r="BA154" s="39" t="s">
        <v>42</v>
      </c>
      <c r="BB154" s="39" t="s">
        <v>42</v>
      </c>
      <c r="BC154" s="39" t="s">
        <v>39</v>
      </c>
      <c r="BD154" s="39" t="s">
        <v>39</v>
      </c>
      <c r="BE154" s="39" t="s">
        <v>41</v>
      </c>
      <c r="BF154" s="39" t="s">
        <v>42</v>
      </c>
      <c r="BG154" s="39" t="s">
        <v>42</v>
      </c>
      <c r="BH154" s="39" t="s">
        <v>42</v>
      </c>
      <c r="BI154" s="34">
        <f t="shared" si="237"/>
        <v>1</v>
      </c>
      <c r="BJ154" s="34" t="s">
        <v>50</v>
      </c>
      <c r="BK154" s="38">
        <v>0.61216899059697905</v>
      </c>
      <c r="BL154" s="38">
        <v>0.58873650283311596</v>
      </c>
      <c r="BM154" s="38">
        <v>23.1104136912037</v>
      </c>
      <c r="BN154" s="38">
        <v>22.9050585976862</v>
      </c>
      <c r="BO154" s="38">
        <v>0.62276079629583403</v>
      </c>
      <c r="BP154" s="38">
        <v>0.64129829031963304</v>
      </c>
      <c r="BQ154" s="38">
        <v>0.702161749198008</v>
      </c>
      <c r="BR154" s="38">
        <v>0.683585110815213</v>
      </c>
      <c r="BS154" s="34" t="s">
        <v>42</v>
      </c>
      <c r="BT154" s="34" t="s">
        <v>42</v>
      </c>
      <c r="BU154" s="34" t="s">
        <v>39</v>
      </c>
      <c r="BV154" s="34" t="s">
        <v>39</v>
      </c>
      <c r="BW154" s="34" t="s">
        <v>42</v>
      </c>
      <c r="BX154" s="34" t="s">
        <v>42</v>
      </c>
      <c r="BY154" s="34" t="s">
        <v>42</v>
      </c>
      <c r="BZ154" s="34" t="s">
        <v>42</v>
      </c>
    </row>
    <row r="155" spans="1:78" s="34" customFormat="1" x14ac:dyDescent="0.3">
      <c r="A155" s="35">
        <v>14162200</v>
      </c>
      <c r="B155" s="34">
        <v>23773405</v>
      </c>
      <c r="C155" s="34" t="s">
        <v>6</v>
      </c>
      <c r="D155" s="34" t="s">
        <v>89</v>
      </c>
      <c r="F155" s="86"/>
      <c r="G155" s="36">
        <v>0.47</v>
      </c>
      <c r="H155" s="36" t="str">
        <f t="shared" si="221"/>
        <v>S</v>
      </c>
      <c r="I155" s="36" t="str">
        <f t="shared" si="222"/>
        <v>S</v>
      </c>
      <c r="J155" s="36" t="str">
        <f t="shared" si="223"/>
        <v>S</v>
      </c>
      <c r="K155" s="36" t="str">
        <f t="shared" si="224"/>
        <v>S</v>
      </c>
      <c r="L155" s="37">
        <v>-6.0999999999999999E-2</v>
      </c>
      <c r="M155" s="36" t="str">
        <f t="shared" si="225"/>
        <v>G</v>
      </c>
      <c r="N155" s="36" t="str">
        <f t="shared" si="226"/>
        <v>S</v>
      </c>
      <c r="O155" s="36" t="str">
        <f t="shared" si="227"/>
        <v>NS</v>
      </c>
      <c r="P155" s="36" t="str">
        <f t="shared" si="228"/>
        <v>S</v>
      </c>
      <c r="Q155" s="36">
        <v>0.73</v>
      </c>
      <c r="R155" s="36" t="str">
        <f t="shared" si="229"/>
        <v>NS</v>
      </c>
      <c r="S155" s="36" t="str">
        <f t="shared" si="230"/>
        <v>NS</v>
      </c>
      <c r="T155" s="36" t="str">
        <f t="shared" si="231"/>
        <v>S</v>
      </c>
      <c r="U155" s="36" t="str">
        <f t="shared" si="232"/>
        <v>S</v>
      </c>
      <c r="V155" s="36">
        <v>0.56000000000000005</v>
      </c>
      <c r="W155" s="36" t="str">
        <f t="shared" si="233"/>
        <v>NS</v>
      </c>
      <c r="X155" s="36" t="str">
        <f t="shared" si="234"/>
        <v>NS</v>
      </c>
      <c r="Y155" s="36" t="str">
        <f t="shared" si="235"/>
        <v>S</v>
      </c>
      <c r="Z155" s="36" t="str">
        <f t="shared" si="236"/>
        <v>S</v>
      </c>
      <c r="AA155" s="38">
        <v>0.61474935919165996</v>
      </c>
      <c r="AB155" s="38">
        <v>0.50541865349041004</v>
      </c>
      <c r="AC155" s="38">
        <v>23.505529061268899</v>
      </c>
      <c r="AD155" s="38">
        <v>20.7573483741354</v>
      </c>
      <c r="AE155" s="38">
        <v>0.62068562155759599</v>
      </c>
      <c r="AF155" s="38">
        <v>0.70326477695786105</v>
      </c>
      <c r="AG155" s="38">
        <v>0.70620903477716401</v>
      </c>
      <c r="AH155" s="38">
        <v>0.59088709824975805</v>
      </c>
      <c r="AI155" s="39" t="s">
        <v>42</v>
      </c>
      <c r="AJ155" s="39" t="s">
        <v>42</v>
      </c>
      <c r="AK155" s="39" t="s">
        <v>39</v>
      </c>
      <c r="AL155" s="39" t="s">
        <v>39</v>
      </c>
      <c r="AM155" s="39" t="s">
        <v>42</v>
      </c>
      <c r="AN155" s="39" t="s">
        <v>39</v>
      </c>
      <c r="AO155" s="39" t="s">
        <v>42</v>
      </c>
      <c r="AP155" s="39" t="s">
        <v>39</v>
      </c>
      <c r="AR155" s="40" t="s">
        <v>50</v>
      </c>
      <c r="AS155" s="38">
        <v>0.65361168481487997</v>
      </c>
      <c r="AT155" s="38">
        <v>0.62891701080685203</v>
      </c>
      <c r="AU155" s="38">
        <v>19.157711222465299</v>
      </c>
      <c r="AV155" s="38">
        <v>19.6352986175783</v>
      </c>
      <c r="AW155" s="38">
        <v>0.58854763204444205</v>
      </c>
      <c r="AX155" s="38">
        <v>0.60916581420262605</v>
      </c>
      <c r="AY155" s="38">
        <v>0.71557078302967803</v>
      </c>
      <c r="AZ155" s="38">
        <v>0.69834539597761702</v>
      </c>
      <c r="BA155" s="39" t="s">
        <v>42</v>
      </c>
      <c r="BB155" s="39" t="s">
        <v>42</v>
      </c>
      <c r="BC155" s="39" t="s">
        <v>39</v>
      </c>
      <c r="BD155" s="39" t="s">
        <v>39</v>
      </c>
      <c r="BE155" s="39" t="s">
        <v>41</v>
      </c>
      <c r="BF155" s="39" t="s">
        <v>42</v>
      </c>
      <c r="BG155" s="39" t="s">
        <v>42</v>
      </c>
      <c r="BH155" s="39" t="s">
        <v>42</v>
      </c>
      <c r="BI155" s="34">
        <f t="shared" si="237"/>
        <v>1</v>
      </c>
      <c r="BJ155" s="34" t="s">
        <v>50</v>
      </c>
      <c r="BK155" s="38">
        <v>0.61216899059697905</v>
      </c>
      <c r="BL155" s="38">
        <v>0.58873650283311596</v>
      </c>
      <c r="BM155" s="38">
        <v>23.1104136912037</v>
      </c>
      <c r="BN155" s="38">
        <v>22.9050585976862</v>
      </c>
      <c r="BO155" s="38">
        <v>0.62276079629583403</v>
      </c>
      <c r="BP155" s="38">
        <v>0.64129829031963304</v>
      </c>
      <c r="BQ155" s="38">
        <v>0.702161749198008</v>
      </c>
      <c r="BR155" s="38">
        <v>0.683585110815213</v>
      </c>
      <c r="BS155" s="34" t="s">
        <v>42</v>
      </c>
      <c r="BT155" s="34" t="s">
        <v>42</v>
      </c>
      <c r="BU155" s="34" t="s">
        <v>39</v>
      </c>
      <c r="BV155" s="34" t="s">
        <v>39</v>
      </c>
      <c r="BW155" s="34" t="s">
        <v>42</v>
      </c>
      <c r="BX155" s="34" t="s">
        <v>42</v>
      </c>
      <c r="BY155" s="34" t="s">
        <v>42</v>
      </c>
      <c r="BZ155" s="34" t="s">
        <v>42</v>
      </c>
    </row>
    <row r="156" spans="1:78" s="50" customFormat="1" x14ac:dyDescent="0.3">
      <c r="A156" s="49">
        <v>14162200</v>
      </c>
      <c r="B156" s="50">
        <v>23773405</v>
      </c>
      <c r="C156" s="50" t="s">
        <v>6</v>
      </c>
      <c r="D156" s="50" t="s">
        <v>105</v>
      </c>
      <c r="F156" s="65"/>
      <c r="G156" s="51">
        <v>0.84</v>
      </c>
      <c r="H156" s="51" t="str">
        <f t="shared" si="221"/>
        <v>VG</v>
      </c>
      <c r="I156" s="51" t="str">
        <f t="shared" si="222"/>
        <v>S</v>
      </c>
      <c r="J156" s="51" t="str">
        <f t="shared" si="223"/>
        <v>S</v>
      </c>
      <c r="K156" s="51" t="str">
        <f t="shared" si="224"/>
        <v>S</v>
      </c>
      <c r="L156" s="52">
        <v>0.124</v>
      </c>
      <c r="M156" s="51" t="str">
        <f t="shared" si="225"/>
        <v>S</v>
      </c>
      <c r="N156" s="51" t="str">
        <f t="shared" si="226"/>
        <v>S</v>
      </c>
      <c r="O156" s="51" t="str">
        <f t="shared" si="227"/>
        <v>NS</v>
      </c>
      <c r="P156" s="51" t="str">
        <f t="shared" si="228"/>
        <v>S</v>
      </c>
      <c r="Q156" s="51">
        <v>0.4</v>
      </c>
      <c r="R156" s="51" t="str">
        <f t="shared" si="229"/>
        <v>VG</v>
      </c>
      <c r="S156" s="51" t="str">
        <f t="shared" si="230"/>
        <v>NS</v>
      </c>
      <c r="T156" s="51" t="str">
        <f t="shared" si="231"/>
        <v>S</v>
      </c>
      <c r="U156" s="51" t="str">
        <f t="shared" si="232"/>
        <v>S</v>
      </c>
      <c r="V156" s="51">
        <v>0.85</v>
      </c>
      <c r="W156" s="51" t="str">
        <f t="shared" si="233"/>
        <v>G</v>
      </c>
      <c r="X156" s="51" t="str">
        <f t="shared" si="234"/>
        <v>NS</v>
      </c>
      <c r="Y156" s="51" t="str">
        <f t="shared" si="235"/>
        <v>S</v>
      </c>
      <c r="Z156" s="51" t="str">
        <f t="shared" si="236"/>
        <v>S</v>
      </c>
      <c r="AA156" s="53">
        <v>0.61474935919165996</v>
      </c>
      <c r="AB156" s="53">
        <v>0.50541865349041004</v>
      </c>
      <c r="AC156" s="53">
        <v>23.505529061268899</v>
      </c>
      <c r="AD156" s="53">
        <v>20.7573483741354</v>
      </c>
      <c r="AE156" s="53">
        <v>0.62068562155759599</v>
      </c>
      <c r="AF156" s="53">
        <v>0.70326477695786105</v>
      </c>
      <c r="AG156" s="53">
        <v>0.70620903477716401</v>
      </c>
      <c r="AH156" s="53">
        <v>0.59088709824975805</v>
      </c>
      <c r="AI156" s="54" t="s">
        <v>42</v>
      </c>
      <c r="AJ156" s="54" t="s">
        <v>42</v>
      </c>
      <c r="AK156" s="54" t="s">
        <v>39</v>
      </c>
      <c r="AL156" s="54" t="s">
        <v>39</v>
      </c>
      <c r="AM156" s="54" t="s">
        <v>42</v>
      </c>
      <c r="AN156" s="54" t="s">
        <v>39</v>
      </c>
      <c r="AO156" s="54" t="s">
        <v>42</v>
      </c>
      <c r="AP156" s="54" t="s">
        <v>39</v>
      </c>
      <c r="AR156" s="55" t="s">
        <v>50</v>
      </c>
      <c r="AS156" s="53">
        <v>0.65361168481487997</v>
      </c>
      <c r="AT156" s="53">
        <v>0.62891701080685203</v>
      </c>
      <c r="AU156" s="53">
        <v>19.157711222465299</v>
      </c>
      <c r="AV156" s="53">
        <v>19.6352986175783</v>
      </c>
      <c r="AW156" s="53">
        <v>0.58854763204444205</v>
      </c>
      <c r="AX156" s="53">
        <v>0.60916581420262605</v>
      </c>
      <c r="AY156" s="53">
        <v>0.71557078302967803</v>
      </c>
      <c r="AZ156" s="53">
        <v>0.69834539597761702</v>
      </c>
      <c r="BA156" s="54" t="s">
        <v>42</v>
      </c>
      <c r="BB156" s="54" t="s">
        <v>42</v>
      </c>
      <c r="BC156" s="54" t="s">
        <v>39</v>
      </c>
      <c r="BD156" s="54" t="s">
        <v>39</v>
      </c>
      <c r="BE156" s="54" t="s">
        <v>41</v>
      </c>
      <c r="BF156" s="54" t="s">
        <v>42</v>
      </c>
      <c r="BG156" s="54" t="s">
        <v>42</v>
      </c>
      <c r="BH156" s="54" t="s">
        <v>42</v>
      </c>
      <c r="BI156" s="50">
        <f t="shared" si="237"/>
        <v>1</v>
      </c>
      <c r="BJ156" s="50" t="s">
        <v>50</v>
      </c>
      <c r="BK156" s="53">
        <v>0.61216899059697905</v>
      </c>
      <c r="BL156" s="53">
        <v>0.58873650283311596</v>
      </c>
      <c r="BM156" s="53">
        <v>23.1104136912037</v>
      </c>
      <c r="BN156" s="53">
        <v>22.9050585976862</v>
      </c>
      <c r="BO156" s="53">
        <v>0.62276079629583403</v>
      </c>
      <c r="BP156" s="53">
        <v>0.64129829031963304</v>
      </c>
      <c r="BQ156" s="53">
        <v>0.702161749198008</v>
      </c>
      <c r="BR156" s="53">
        <v>0.683585110815213</v>
      </c>
      <c r="BS156" s="50" t="s">
        <v>42</v>
      </c>
      <c r="BT156" s="50" t="s">
        <v>42</v>
      </c>
      <c r="BU156" s="50" t="s">
        <v>39</v>
      </c>
      <c r="BV156" s="50" t="s">
        <v>39</v>
      </c>
      <c r="BW156" s="50" t="s">
        <v>42</v>
      </c>
      <c r="BX156" s="50" t="s">
        <v>42</v>
      </c>
      <c r="BY156" s="50" t="s">
        <v>42</v>
      </c>
      <c r="BZ156" s="50" t="s">
        <v>42</v>
      </c>
    </row>
    <row r="157" spans="1:78" s="50" customFormat="1" x14ac:dyDescent="0.3">
      <c r="A157" s="49">
        <v>14162200</v>
      </c>
      <c r="B157" s="50">
        <v>23773405</v>
      </c>
      <c r="C157" s="50" t="s">
        <v>6</v>
      </c>
      <c r="D157" s="50" t="s">
        <v>106</v>
      </c>
      <c r="F157" s="65"/>
      <c r="G157" s="51">
        <v>0.6</v>
      </c>
      <c r="H157" s="51" t="str">
        <f t="shared" si="221"/>
        <v>S</v>
      </c>
      <c r="I157" s="51" t="str">
        <f t="shared" si="222"/>
        <v>S</v>
      </c>
      <c r="J157" s="51" t="str">
        <f t="shared" si="223"/>
        <v>S</v>
      </c>
      <c r="K157" s="51" t="str">
        <f t="shared" si="224"/>
        <v>S</v>
      </c>
      <c r="L157" s="52">
        <v>1.7000000000000001E-2</v>
      </c>
      <c r="M157" s="51" t="str">
        <f t="shared" si="225"/>
        <v>VG</v>
      </c>
      <c r="N157" s="51" t="str">
        <f t="shared" si="226"/>
        <v>S</v>
      </c>
      <c r="O157" s="51" t="str">
        <f t="shared" si="227"/>
        <v>NS</v>
      </c>
      <c r="P157" s="51" t="str">
        <f t="shared" si="228"/>
        <v>S</v>
      </c>
      <c r="Q157" s="51">
        <v>0.63</v>
      </c>
      <c r="R157" s="51" t="str">
        <f t="shared" si="229"/>
        <v>S</v>
      </c>
      <c r="S157" s="51" t="str">
        <f t="shared" si="230"/>
        <v>NS</v>
      </c>
      <c r="T157" s="51" t="str">
        <f t="shared" si="231"/>
        <v>S</v>
      </c>
      <c r="U157" s="51" t="str">
        <f t="shared" si="232"/>
        <v>S</v>
      </c>
      <c r="V157" s="51">
        <v>0.64600000000000002</v>
      </c>
      <c r="W157" s="51" t="str">
        <f t="shared" si="233"/>
        <v>S</v>
      </c>
      <c r="X157" s="51" t="str">
        <f t="shared" si="234"/>
        <v>NS</v>
      </c>
      <c r="Y157" s="51" t="str">
        <f t="shared" si="235"/>
        <v>S</v>
      </c>
      <c r="Z157" s="51" t="str">
        <f t="shared" si="236"/>
        <v>S</v>
      </c>
      <c r="AA157" s="53">
        <v>0.61474935919165996</v>
      </c>
      <c r="AB157" s="53">
        <v>0.50541865349041004</v>
      </c>
      <c r="AC157" s="53">
        <v>23.505529061268899</v>
      </c>
      <c r="AD157" s="53">
        <v>20.7573483741354</v>
      </c>
      <c r="AE157" s="53">
        <v>0.62068562155759599</v>
      </c>
      <c r="AF157" s="53">
        <v>0.70326477695786105</v>
      </c>
      <c r="AG157" s="53">
        <v>0.70620903477716401</v>
      </c>
      <c r="AH157" s="53">
        <v>0.59088709824975805</v>
      </c>
      <c r="AI157" s="54" t="s">
        <v>42</v>
      </c>
      <c r="AJ157" s="54" t="s">
        <v>42</v>
      </c>
      <c r="AK157" s="54" t="s">
        <v>39</v>
      </c>
      <c r="AL157" s="54" t="s">
        <v>39</v>
      </c>
      <c r="AM157" s="54" t="s">
        <v>42</v>
      </c>
      <c r="AN157" s="54" t="s">
        <v>39</v>
      </c>
      <c r="AO157" s="54" t="s">
        <v>42</v>
      </c>
      <c r="AP157" s="54" t="s">
        <v>39</v>
      </c>
      <c r="AR157" s="55" t="s">
        <v>50</v>
      </c>
      <c r="AS157" s="53">
        <v>0.65361168481487997</v>
      </c>
      <c r="AT157" s="53">
        <v>0.62891701080685203</v>
      </c>
      <c r="AU157" s="53">
        <v>19.157711222465299</v>
      </c>
      <c r="AV157" s="53">
        <v>19.6352986175783</v>
      </c>
      <c r="AW157" s="53">
        <v>0.58854763204444205</v>
      </c>
      <c r="AX157" s="53">
        <v>0.60916581420262605</v>
      </c>
      <c r="AY157" s="53">
        <v>0.71557078302967803</v>
      </c>
      <c r="AZ157" s="53">
        <v>0.69834539597761702</v>
      </c>
      <c r="BA157" s="54" t="s">
        <v>42</v>
      </c>
      <c r="BB157" s="54" t="s">
        <v>42</v>
      </c>
      <c r="BC157" s="54" t="s">
        <v>39</v>
      </c>
      <c r="BD157" s="54" t="s">
        <v>39</v>
      </c>
      <c r="BE157" s="54" t="s">
        <v>41</v>
      </c>
      <c r="BF157" s="54" t="s">
        <v>42</v>
      </c>
      <c r="BG157" s="54" t="s">
        <v>42</v>
      </c>
      <c r="BH157" s="54" t="s">
        <v>42</v>
      </c>
      <c r="BI157" s="50">
        <f t="shared" si="237"/>
        <v>1</v>
      </c>
      <c r="BJ157" s="50" t="s">
        <v>50</v>
      </c>
      <c r="BK157" s="53">
        <v>0.61216899059697905</v>
      </c>
      <c r="BL157" s="53">
        <v>0.58873650283311596</v>
      </c>
      <c r="BM157" s="53">
        <v>23.1104136912037</v>
      </c>
      <c r="BN157" s="53">
        <v>22.9050585976862</v>
      </c>
      <c r="BO157" s="53">
        <v>0.62276079629583403</v>
      </c>
      <c r="BP157" s="53">
        <v>0.64129829031963304</v>
      </c>
      <c r="BQ157" s="53">
        <v>0.702161749198008</v>
      </c>
      <c r="BR157" s="53">
        <v>0.683585110815213</v>
      </c>
      <c r="BS157" s="50" t="s">
        <v>42</v>
      </c>
      <c r="BT157" s="50" t="s">
        <v>42</v>
      </c>
      <c r="BU157" s="50" t="s">
        <v>39</v>
      </c>
      <c r="BV157" s="50" t="s">
        <v>39</v>
      </c>
      <c r="BW157" s="50" t="s">
        <v>42</v>
      </c>
      <c r="BX157" s="50" t="s">
        <v>42</v>
      </c>
      <c r="BY157" s="50" t="s">
        <v>42</v>
      </c>
      <c r="BZ157" s="50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107</v>
      </c>
      <c r="F158" s="65"/>
      <c r="G158" s="51">
        <v>0.61</v>
      </c>
      <c r="H158" s="51" t="str">
        <f t="shared" si="221"/>
        <v>S</v>
      </c>
      <c r="I158" s="51" t="str">
        <f t="shared" si="222"/>
        <v>S</v>
      </c>
      <c r="J158" s="51" t="str">
        <f t="shared" si="223"/>
        <v>S</v>
      </c>
      <c r="K158" s="51" t="str">
        <f t="shared" si="224"/>
        <v>S</v>
      </c>
      <c r="L158" s="52">
        <v>-1.2E-2</v>
      </c>
      <c r="M158" s="51" t="str">
        <f t="shared" si="225"/>
        <v>VG</v>
      </c>
      <c r="N158" s="51" t="str">
        <f t="shared" si="226"/>
        <v>S</v>
      </c>
      <c r="O158" s="51" t="str">
        <f t="shared" si="227"/>
        <v>NS</v>
      </c>
      <c r="P158" s="51" t="str">
        <f t="shared" si="228"/>
        <v>S</v>
      </c>
      <c r="Q158" s="51">
        <v>0.63</v>
      </c>
      <c r="R158" s="51" t="str">
        <f t="shared" si="229"/>
        <v>S</v>
      </c>
      <c r="S158" s="51" t="str">
        <f t="shared" si="230"/>
        <v>NS</v>
      </c>
      <c r="T158" s="51" t="str">
        <f t="shared" si="231"/>
        <v>S</v>
      </c>
      <c r="U158" s="51" t="str">
        <f t="shared" si="232"/>
        <v>S</v>
      </c>
      <c r="V158" s="51">
        <v>0.64600000000000002</v>
      </c>
      <c r="W158" s="51" t="str">
        <f t="shared" si="233"/>
        <v>S</v>
      </c>
      <c r="X158" s="51" t="str">
        <f t="shared" si="234"/>
        <v>NS</v>
      </c>
      <c r="Y158" s="51" t="str">
        <f t="shared" si="235"/>
        <v>S</v>
      </c>
      <c r="Z158" s="51" t="str">
        <f t="shared" si="236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237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110</v>
      </c>
      <c r="F159" s="65"/>
      <c r="G159" s="51">
        <v>0.6</v>
      </c>
      <c r="H159" s="51" t="str">
        <f t="shared" si="221"/>
        <v>S</v>
      </c>
      <c r="I159" s="51" t="str">
        <f t="shared" si="222"/>
        <v>S</v>
      </c>
      <c r="J159" s="51" t="str">
        <f t="shared" si="223"/>
        <v>S</v>
      </c>
      <c r="K159" s="51" t="str">
        <f t="shared" si="224"/>
        <v>S</v>
      </c>
      <c r="L159" s="52">
        <v>-4.4999999999999998E-2</v>
      </c>
      <c r="M159" s="51" t="str">
        <f t="shared" si="225"/>
        <v>VG</v>
      </c>
      <c r="N159" s="51" t="str">
        <f t="shared" si="226"/>
        <v>S</v>
      </c>
      <c r="O159" s="51" t="str">
        <f t="shared" si="227"/>
        <v>NS</v>
      </c>
      <c r="P159" s="51" t="str">
        <f t="shared" si="228"/>
        <v>S</v>
      </c>
      <c r="Q159" s="51">
        <v>0.63</v>
      </c>
      <c r="R159" s="51" t="str">
        <f t="shared" si="229"/>
        <v>S</v>
      </c>
      <c r="S159" s="51" t="str">
        <f t="shared" si="230"/>
        <v>NS</v>
      </c>
      <c r="T159" s="51" t="str">
        <f t="shared" si="231"/>
        <v>S</v>
      </c>
      <c r="U159" s="51" t="str">
        <f t="shared" si="232"/>
        <v>S</v>
      </c>
      <c r="V159" s="51">
        <v>0.65700000000000003</v>
      </c>
      <c r="W159" s="51" t="str">
        <f t="shared" si="233"/>
        <v>S</v>
      </c>
      <c r="X159" s="51" t="str">
        <f t="shared" si="234"/>
        <v>NS</v>
      </c>
      <c r="Y159" s="51" t="str">
        <f t="shared" si="235"/>
        <v>S</v>
      </c>
      <c r="Z159" s="51" t="str">
        <f t="shared" si="236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237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50" customFormat="1" x14ac:dyDescent="0.3">
      <c r="A160" s="49">
        <v>14162200</v>
      </c>
      <c r="B160" s="50">
        <v>23773405</v>
      </c>
      <c r="C160" s="50" t="s">
        <v>6</v>
      </c>
      <c r="D160" s="50" t="s">
        <v>121</v>
      </c>
      <c r="E160" s="50" t="s">
        <v>130</v>
      </c>
      <c r="F160" s="65"/>
      <c r="G160" s="51">
        <v>0.6</v>
      </c>
      <c r="H160" s="51" t="str">
        <f t="shared" si="221"/>
        <v>S</v>
      </c>
      <c r="I160" s="51" t="str">
        <f t="shared" si="222"/>
        <v>S</v>
      </c>
      <c r="J160" s="51" t="str">
        <f t="shared" si="223"/>
        <v>S</v>
      </c>
      <c r="K160" s="51" t="str">
        <f t="shared" si="224"/>
        <v>S</v>
      </c>
      <c r="L160" s="52">
        <v>-4.2999999999999997E-2</v>
      </c>
      <c r="M160" s="51" t="str">
        <f t="shared" si="225"/>
        <v>VG</v>
      </c>
      <c r="N160" s="51" t="str">
        <f t="shared" si="226"/>
        <v>S</v>
      </c>
      <c r="O160" s="51" t="str">
        <f t="shared" si="227"/>
        <v>NS</v>
      </c>
      <c r="P160" s="51" t="str">
        <f t="shared" si="228"/>
        <v>S</v>
      </c>
      <c r="Q160" s="51">
        <v>0.60099999999999998</v>
      </c>
      <c r="R160" s="51" t="str">
        <f t="shared" si="229"/>
        <v>S</v>
      </c>
      <c r="S160" s="51" t="str">
        <f t="shared" si="230"/>
        <v>NS</v>
      </c>
      <c r="T160" s="51" t="str">
        <f t="shared" si="231"/>
        <v>S</v>
      </c>
      <c r="U160" s="51" t="str">
        <f t="shared" si="232"/>
        <v>S</v>
      </c>
      <c r="V160" s="51">
        <v>0.65700000000000003</v>
      </c>
      <c r="W160" s="51" t="str">
        <f t="shared" si="233"/>
        <v>S</v>
      </c>
      <c r="X160" s="51" t="str">
        <f t="shared" si="234"/>
        <v>NS</v>
      </c>
      <c r="Y160" s="51" t="str">
        <f t="shared" si="235"/>
        <v>S</v>
      </c>
      <c r="Z160" s="51" t="str">
        <f t="shared" si="236"/>
        <v>S</v>
      </c>
      <c r="AA160" s="53">
        <v>0.61474935919165996</v>
      </c>
      <c r="AB160" s="53">
        <v>0.50541865349041004</v>
      </c>
      <c r="AC160" s="53">
        <v>23.505529061268899</v>
      </c>
      <c r="AD160" s="53">
        <v>20.7573483741354</v>
      </c>
      <c r="AE160" s="53">
        <v>0.62068562155759599</v>
      </c>
      <c r="AF160" s="53">
        <v>0.70326477695786105</v>
      </c>
      <c r="AG160" s="53">
        <v>0.70620903477716401</v>
      </c>
      <c r="AH160" s="53">
        <v>0.59088709824975805</v>
      </c>
      <c r="AI160" s="54" t="s">
        <v>42</v>
      </c>
      <c r="AJ160" s="54" t="s">
        <v>42</v>
      </c>
      <c r="AK160" s="54" t="s">
        <v>39</v>
      </c>
      <c r="AL160" s="54" t="s">
        <v>39</v>
      </c>
      <c r="AM160" s="54" t="s">
        <v>42</v>
      </c>
      <c r="AN160" s="54" t="s">
        <v>39</v>
      </c>
      <c r="AO160" s="54" t="s">
        <v>42</v>
      </c>
      <c r="AP160" s="54" t="s">
        <v>39</v>
      </c>
      <c r="AR160" s="55" t="s">
        <v>50</v>
      </c>
      <c r="AS160" s="53">
        <v>0.65361168481487997</v>
      </c>
      <c r="AT160" s="53">
        <v>0.62891701080685203</v>
      </c>
      <c r="AU160" s="53">
        <v>19.157711222465299</v>
      </c>
      <c r="AV160" s="53">
        <v>19.6352986175783</v>
      </c>
      <c r="AW160" s="53">
        <v>0.58854763204444205</v>
      </c>
      <c r="AX160" s="53">
        <v>0.60916581420262605</v>
      </c>
      <c r="AY160" s="53">
        <v>0.71557078302967803</v>
      </c>
      <c r="AZ160" s="53">
        <v>0.69834539597761702</v>
      </c>
      <c r="BA160" s="54" t="s">
        <v>42</v>
      </c>
      <c r="BB160" s="54" t="s">
        <v>42</v>
      </c>
      <c r="BC160" s="54" t="s">
        <v>39</v>
      </c>
      <c r="BD160" s="54" t="s">
        <v>39</v>
      </c>
      <c r="BE160" s="54" t="s">
        <v>41</v>
      </c>
      <c r="BF160" s="54" t="s">
        <v>42</v>
      </c>
      <c r="BG160" s="54" t="s">
        <v>42</v>
      </c>
      <c r="BH160" s="54" t="s">
        <v>42</v>
      </c>
      <c r="BI160" s="50">
        <f t="shared" si="237"/>
        <v>1</v>
      </c>
      <c r="BJ160" s="50" t="s">
        <v>50</v>
      </c>
      <c r="BK160" s="53">
        <v>0.61216899059697905</v>
      </c>
      <c r="BL160" s="53">
        <v>0.58873650283311596</v>
      </c>
      <c r="BM160" s="53">
        <v>23.1104136912037</v>
      </c>
      <c r="BN160" s="53">
        <v>22.9050585976862</v>
      </c>
      <c r="BO160" s="53">
        <v>0.62276079629583403</v>
      </c>
      <c r="BP160" s="53">
        <v>0.64129829031963304</v>
      </c>
      <c r="BQ160" s="53">
        <v>0.702161749198008</v>
      </c>
      <c r="BR160" s="53">
        <v>0.683585110815213</v>
      </c>
      <c r="BS160" s="50" t="s">
        <v>42</v>
      </c>
      <c r="BT160" s="50" t="s">
        <v>42</v>
      </c>
      <c r="BU160" s="50" t="s">
        <v>39</v>
      </c>
      <c r="BV160" s="50" t="s">
        <v>39</v>
      </c>
      <c r="BW160" s="50" t="s">
        <v>42</v>
      </c>
      <c r="BX160" s="50" t="s">
        <v>42</v>
      </c>
      <c r="BY160" s="50" t="s">
        <v>42</v>
      </c>
      <c r="BZ160" s="50" t="s">
        <v>42</v>
      </c>
    </row>
    <row r="161" spans="1:78" s="50" customFormat="1" x14ac:dyDescent="0.3">
      <c r="A161" s="49">
        <v>14162200</v>
      </c>
      <c r="B161" s="50">
        <v>23773405</v>
      </c>
      <c r="C161" s="50" t="s">
        <v>6</v>
      </c>
      <c r="D161" s="50" t="s">
        <v>147</v>
      </c>
      <c r="E161" s="50" t="s">
        <v>129</v>
      </c>
      <c r="F161" s="65"/>
      <c r="G161" s="51">
        <v>0.59</v>
      </c>
      <c r="H161" s="51" t="str">
        <f t="shared" si="221"/>
        <v>S</v>
      </c>
      <c r="I161" s="51" t="str">
        <f t="shared" si="222"/>
        <v>S</v>
      </c>
      <c r="J161" s="51" t="str">
        <f t="shared" si="223"/>
        <v>S</v>
      </c>
      <c r="K161" s="51" t="str">
        <f t="shared" si="224"/>
        <v>S</v>
      </c>
      <c r="L161" s="52">
        <v>-7.0000000000000007E-2</v>
      </c>
      <c r="M161" s="51" t="str">
        <f t="shared" si="225"/>
        <v>G</v>
      </c>
      <c r="N161" s="51" t="str">
        <f t="shared" si="226"/>
        <v>S</v>
      </c>
      <c r="O161" s="51" t="str">
        <f t="shared" si="227"/>
        <v>NS</v>
      </c>
      <c r="P161" s="51" t="str">
        <f t="shared" si="228"/>
        <v>S</v>
      </c>
      <c r="Q161" s="51">
        <v>0.64</v>
      </c>
      <c r="R161" s="51" t="str">
        <f t="shared" si="229"/>
        <v>S</v>
      </c>
      <c r="S161" s="51" t="str">
        <f t="shared" si="230"/>
        <v>NS</v>
      </c>
      <c r="T161" s="51" t="str">
        <f t="shared" si="231"/>
        <v>S</v>
      </c>
      <c r="U161" s="51" t="str">
        <f t="shared" si="232"/>
        <v>S</v>
      </c>
      <c r="V161" s="51">
        <v>0.65700000000000003</v>
      </c>
      <c r="W161" s="51" t="str">
        <f t="shared" si="233"/>
        <v>S</v>
      </c>
      <c r="X161" s="51" t="str">
        <f t="shared" si="234"/>
        <v>NS</v>
      </c>
      <c r="Y161" s="51" t="str">
        <f t="shared" si="235"/>
        <v>S</v>
      </c>
      <c r="Z161" s="51" t="str">
        <f t="shared" si="236"/>
        <v>S</v>
      </c>
      <c r="AA161" s="53">
        <v>0.61474935919165996</v>
      </c>
      <c r="AB161" s="53">
        <v>0.50541865349041004</v>
      </c>
      <c r="AC161" s="53">
        <v>23.505529061268899</v>
      </c>
      <c r="AD161" s="53">
        <v>20.7573483741354</v>
      </c>
      <c r="AE161" s="53">
        <v>0.62068562155759599</v>
      </c>
      <c r="AF161" s="53">
        <v>0.70326477695786105</v>
      </c>
      <c r="AG161" s="53">
        <v>0.70620903477716401</v>
      </c>
      <c r="AH161" s="53">
        <v>0.59088709824975805</v>
      </c>
      <c r="AI161" s="54" t="s">
        <v>42</v>
      </c>
      <c r="AJ161" s="54" t="s">
        <v>42</v>
      </c>
      <c r="AK161" s="54" t="s">
        <v>39</v>
      </c>
      <c r="AL161" s="54" t="s">
        <v>39</v>
      </c>
      <c r="AM161" s="54" t="s">
        <v>42</v>
      </c>
      <c r="AN161" s="54" t="s">
        <v>39</v>
      </c>
      <c r="AO161" s="54" t="s">
        <v>42</v>
      </c>
      <c r="AP161" s="54" t="s">
        <v>39</v>
      </c>
      <c r="AR161" s="55" t="s">
        <v>50</v>
      </c>
      <c r="AS161" s="53">
        <v>0.65361168481487997</v>
      </c>
      <c r="AT161" s="53">
        <v>0.62891701080685203</v>
      </c>
      <c r="AU161" s="53">
        <v>19.157711222465299</v>
      </c>
      <c r="AV161" s="53">
        <v>19.6352986175783</v>
      </c>
      <c r="AW161" s="53">
        <v>0.58854763204444205</v>
      </c>
      <c r="AX161" s="53">
        <v>0.60916581420262605</v>
      </c>
      <c r="AY161" s="53">
        <v>0.71557078302967803</v>
      </c>
      <c r="AZ161" s="53">
        <v>0.69834539597761702</v>
      </c>
      <c r="BA161" s="54" t="s">
        <v>42</v>
      </c>
      <c r="BB161" s="54" t="s">
        <v>42</v>
      </c>
      <c r="BC161" s="54" t="s">
        <v>39</v>
      </c>
      <c r="BD161" s="54" t="s">
        <v>39</v>
      </c>
      <c r="BE161" s="54" t="s">
        <v>41</v>
      </c>
      <c r="BF161" s="54" t="s">
        <v>42</v>
      </c>
      <c r="BG161" s="54" t="s">
        <v>42</v>
      </c>
      <c r="BH161" s="54" t="s">
        <v>42</v>
      </c>
      <c r="BI161" s="50">
        <f t="shared" si="237"/>
        <v>1</v>
      </c>
      <c r="BJ161" s="50" t="s">
        <v>50</v>
      </c>
      <c r="BK161" s="53">
        <v>0.61216899059697905</v>
      </c>
      <c r="BL161" s="53">
        <v>0.58873650283311596</v>
      </c>
      <c r="BM161" s="53">
        <v>23.1104136912037</v>
      </c>
      <c r="BN161" s="53">
        <v>22.9050585976862</v>
      </c>
      <c r="BO161" s="53">
        <v>0.62276079629583403</v>
      </c>
      <c r="BP161" s="53">
        <v>0.64129829031963304</v>
      </c>
      <c r="BQ161" s="53">
        <v>0.702161749198008</v>
      </c>
      <c r="BR161" s="53">
        <v>0.683585110815213</v>
      </c>
      <c r="BS161" s="50" t="s">
        <v>42</v>
      </c>
      <c r="BT161" s="50" t="s">
        <v>42</v>
      </c>
      <c r="BU161" s="50" t="s">
        <v>39</v>
      </c>
      <c r="BV161" s="50" t="s">
        <v>39</v>
      </c>
      <c r="BW161" s="50" t="s">
        <v>42</v>
      </c>
      <c r="BX161" s="50" t="s">
        <v>42</v>
      </c>
      <c r="BY161" s="50" t="s">
        <v>42</v>
      </c>
      <c r="BZ161" s="50" t="s">
        <v>42</v>
      </c>
    </row>
    <row r="162" spans="1:78" s="50" customFormat="1" x14ac:dyDescent="0.3">
      <c r="A162" s="49">
        <v>14162200</v>
      </c>
      <c r="B162" s="50">
        <v>23773405</v>
      </c>
      <c r="C162" s="50" t="s">
        <v>6</v>
      </c>
      <c r="D162" s="50" t="s">
        <v>153</v>
      </c>
      <c r="F162" s="65"/>
      <c r="G162" s="51">
        <v>0.59</v>
      </c>
      <c r="H162" s="51" t="str">
        <f t="shared" si="221"/>
        <v>S</v>
      </c>
      <c r="I162" s="51" t="str">
        <f t="shared" si="222"/>
        <v>S</v>
      </c>
      <c r="J162" s="51" t="str">
        <f t="shared" si="223"/>
        <v>S</v>
      </c>
      <c r="K162" s="51" t="str">
        <f t="shared" si="224"/>
        <v>S</v>
      </c>
      <c r="L162" s="52">
        <v>-7.0999999999999994E-2</v>
      </c>
      <c r="M162" s="51" t="str">
        <f t="shared" si="225"/>
        <v>G</v>
      </c>
      <c r="N162" s="51" t="str">
        <f t="shared" si="226"/>
        <v>S</v>
      </c>
      <c r="O162" s="51" t="str">
        <f t="shared" si="227"/>
        <v>NS</v>
      </c>
      <c r="P162" s="51" t="str">
        <f t="shared" si="228"/>
        <v>S</v>
      </c>
      <c r="Q162" s="51">
        <v>0.64</v>
      </c>
      <c r="R162" s="51" t="str">
        <f t="shared" si="229"/>
        <v>S</v>
      </c>
      <c r="S162" s="51" t="str">
        <f t="shared" si="230"/>
        <v>NS</v>
      </c>
      <c r="T162" s="51" t="str">
        <f t="shared" si="231"/>
        <v>S</v>
      </c>
      <c r="U162" s="51" t="str">
        <f t="shared" si="232"/>
        <v>S</v>
      </c>
      <c r="V162" s="51">
        <v>0.65700000000000003</v>
      </c>
      <c r="W162" s="51" t="str">
        <f t="shared" si="233"/>
        <v>S</v>
      </c>
      <c r="X162" s="51" t="str">
        <f t="shared" si="234"/>
        <v>NS</v>
      </c>
      <c r="Y162" s="51" t="str">
        <f t="shared" si="235"/>
        <v>S</v>
      </c>
      <c r="Z162" s="51" t="str">
        <f t="shared" si="236"/>
        <v>S</v>
      </c>
      <c r="AA162" s="53">
        <v>0.61474935919165996</v>
      </c>
      <c r="AB162" s="53">
        <v>0.50541865349041004</v>
      </c>
      <c r="AC162" s="53">
        <v>23.505529061268899</v>
      </c>
      <c r="AD162" s="53">
        <v>20.7573483741354</v>
      </c>
      <c r="AE162" s="53">
        <v>0.62068562155759599</v>
      </c>
      <c r="AF162" s="53">
        <v>0.70326477695786105</v>
      </c>
      <c r="AG162" s="53">
        <v>0.70620903477716401</v>
      </c>
      <c r="AH162" s="53">
        <v>0.59088709824975805</v>
      </c>
      <c r="AI162" s="54" t="s">
        <v>42</v>
      </c>
      <c r="AJ162" s="54" t="s">
        <v>42</v>
      </c>
      <c r="AK162" s="54" t="s">
        <v>39</v>
      </c>
      <c r="AL162" s="54" t="s">
        <v>39</v>
      </c>
      <c r="AM162" s="54" t="s">
        <v>42</v>
      </c>
      <c r="AN162" s="54" t="s">
        <v>39</v>
      </c>
      <c r="AO162" s="54" t="s">
        <v>42</v>
      </c>
      <c r="AP162" s="54" t="s">
        <v>39</v>
      </c>
      <c r="AR162" s="55" t="s">
        <v>50</v>
      </c>
      <c r="AS162" s="53">
        <v>0.65361168481487997</v>
      </c>
      <c r="AT162" s="53">
        <v>0.62891701080685203</v>
      </c>
      <c r="AU162" s="53">
        <v>19.157711222465299</v>
      </c>
      <c r="AV162" s="53">
        <v>19.6352986175783</v>
      </c>
      <c r="AW162" s="53">
        <v>0.58854763204444205</v>
      </c>
      <c r="AX162" s="53">
        <v>0.60916581420262605</v>
      </c>
      <c r="AY162" s="53">
        <v>0.71557078302967803</v>
      </c>
      <c r="AZ162" s="53">
        <v>0.69834539597761702</v>
      </c>
      <c r="BA162" s="54" t="s">
        <v>42</v>
      </c>
      <c r="BB162" s="54" t="s">
        <v>42</v>
      </c>
      <c r="BC162" s="54" t="s">
        <v>39</v>
      </c>
      <c r="BD162" s="54" t="s">
        <v>39</v>
      </c>
      <c r="BE162" s="54" t="s">
        <v>41</v>
      </c>
      <c r="BF162" s="54" t="s">
        <v>42</v>
      </c>
      <c r="BG162" s="54" t="s">
        <v>42</v>
      </c>
      <c r="BH162" s="54" t="s">
        <v>42</v>
      </c>
      <c r="BI162" s="50">
        <f t="shared" si="237"/>
        <v>1</v>
      </c>
      <c r="BJ162" s="50" t="s">
        <v>50</v>
      </c>
      <c r="BK162" s="53">
        <v>0.61216899059697905</v>
      </c>
      <c r="BL162" s="53">
        <v>0.58873650283311596</v>
      </c>
      <c r="BM162" s="53">
        <v>23.1104136912037</v>
      </c>
      <c r="BN162" s="53">
        <v>22.9050585976862</v>
      </c>
      <c r="BO162" s="53">
        <v>0.62276079629583403</v>
      </c>
      <c r="BP162" s="53">
        <v>0.64129829031963304</v>
      </c>
      <c r="BQ162" s="53">
        <v>0.702161749198008</v>
      </c>
      <c r="BR162" s="53">
        <v>0.683585110815213</v>
      </c>
      <c r="BS162" s="50" t="s">
        <v>42</v>
      </c>
      <c r="BT162" s="50" t="s">
        <v>42</v>
      </c>
      <c r="BU162" s="50" t="s">
        <v>39</v>
      </c>
      <c r="BV162" s="50" t="s">
        <v>39</v>
      </c>
      <c r="BW162" s="50" t="s">
        <v>42</v>
      </c>
      <c r="BX162" s="50" t="s">
        <v>42</v>
      </c>
      <c r="BY162" s="50" t="s">
        <v>42</v>
      </c>
      <c r="BZ162" s="50" t="s">
        <v>42</v>
      </c>
    </row>
    <row r="163" spans="1:78" s="19" customFormat="1" x14ac:dyDescent="0.3">
      <c r="A163" s="92">
        <v>14162200</v>
      </c>
      <c r="B163" s="19">
        <v>23773405</v>
      </c>
      <c r="C163" s="19" t="s">
        <v>6</v>
      </c>
      <c r="D163" s="19" t="s">
        <v>155</v>
      </c>
      <c r="F163" s="94"/>
      <c r="G163" s="13">
        <v>0.33</v>
      </c>
      <c r="H163" s="13" t="str">
        <f t="shared" si="221"/>
        <v>NS</v>
      </c>
      <c r="I163" s="13" t="str">
        <f t="shared" si="222"/>
        <v>S</v>
      </c>
      <c r="J163" s="13" t="str">
        <f t="shared" si="223"/>
        <v>S</v>
      </c>
      <c r="K163" s="13" t="str">
        <f t="shared" si="224"/>
        <v>S</v>
      </c>
      <c r="L163" s="14">
        <v>-0.1948</v>
      </c>
      <c r="M163" s="13" t="str">
        <f t="shared" si="225"/>
        <v>NS</v>
      </c>
      <c r="N163" s="13" t="str">
        <f t="shared" si="226"/>
        <v>S</v>
      </c>
      <c r="O163" s="13" t="str">
        <f t="shared" si="227"/>
        <v>NS</v>
      </c>
      <c r="P163" s="13" t="str">
        <f t="shared" si="228"/>
        <v>S</v>
      </c>
      <c r="Q163" s="13">
        <v>0.78</v>
      </c>
      <c r="R163" s="13" t="str">
        <f t="shared" si="229"/>
        <v>NS</v>
      </c>
      <c r="S163" s="13" t="str">
        <f t="shared" si="230"/>
        <v>NS</v>
      </c>
      <c r="T163" s="13" t="str">
        <f t="shared" si="231"/>
        <v>S</v>
      </c>
      <c r="U163" s="13" t="str">
        <f t="shared" si="232"/>
        <v>S</v>
      </c>
      <c r="V163" s="13">
        <v>0.60899999999999999</v>
      </c>
      <c r="W163" s="13" t="str">
        <f t="shared" si="233"/>
        <v>S</v>
      </c>
      <c r="X163" s="13" t="str">
        <f t="shared" si="234"/>
        <v>NS</v>
      </c>
      <c r="Y163" s="13" t="str">
        <f t="shared" si="235"/>
        <v>S</v>
      </c>
      <c r="Z163" s="13" t="str">
        <f t="shared" si="236"/>
        <v>S</v>
      </c>
      <c r="AA163" s="22">
        <v>0.61474935919165996</v>
      </c>
      <c r="AB163" s="22">
        <v>0.50541865349041004</v>
      </c>
      <c r="AC163" s="22">
        <v>23.505529061268899</v>
      </c>
      <c r="AD163" s="22">
        <v>20.7573483741354</v>
      </c>
      <c r="AE163" s="22">
        <v>0.62068562155759599</v>
      </c>
      <c r="AF163" s="22">
        <v>0.70326477695786105</v>
      </c>
      <c r="AG163" s="22">
        <v>0.70620903477716401</v>
      </c>
      <c r="AH163" s="22">
        <v>0.59088709824975805</v>
      </c>
      <c r="AI163" s="25" t="s">
        <v>42</v>
      </c>
      <c r="AJ163" s="25" t="s">
        <v>42</v>
      </c>
      <c r="AK163" s="25" t="s">
        <v>39</v>
      </c>
      <c r="AL163" s="25" t="s">
        <v>39</v>
      </c>
      <c r="AM163" s="25" t="s">
        <v>42</v>
      </c>
      <c r="AN163" s="25" t="s">
        <v>39</v>
      </c>
      <c r="AO163" s="25" t="s">
        <v>42</v>
      </c>
      <c r="AP163" s="25" t="s">
        <v>39</v>
      </c>
      <c r="AR163" s="95" t="s">
        <v>50</v>
      </c>
      <c r="AS163" s="22">
        <v>0.65361168481487997</v>
      </c>
      <c r="AT163" s="22">
        <v>0.62891701080685203</v>
      </c>
      <c r="AU163" s="22">
        <v>19.157711222465299</v>
      </c>
      <c r="AV163" s="22">
        <v>19.6352986175783</v>
      </c>
      <c r="AW163" s="22">
        <v>0.58854763204444205</v>
      </c>
      <c r="AX163" s="22">
        <v>0.60916581420262605</v>
      </c>
      <c r="AY163" s="22">
        <v>0.71557078302967803</v>
      </c>
      <c r="AZ163" s="22">
        <v>0.69834539597761702</v>
      </c>
      <c r="BA163" s="25" t="s">
        <v>42</v>
      </c>
      <c r="BB163" s="25" t="s">
        <v>42</v>
      </c>
      <c r="BC163" s="25" t="s">
        <v>39</v>
      </c>
      <c r="BD163" s="25" t="s">
        <v>39</v>
      </c>
      <c r="BE163" s="25" t="s">
        <v>41</v>
      </c>
      <c r="BF163" s="25" t="s">
        <v>42</v>
      </c>
      <c r="BG163" s="25" t="s">
        <v>42</v>
      </c>
      <c r="BH163" s="25" t="s">
        <v>42</v>
      </c>
      <c r="BI163" s="19">
        <f t="shared" si="237"/>
        <v>1</v>
      </c>
      <c r="BJ163" s="19" t="s">
        <v>50</v>
      </c>
      <c r="BK163" s="22">
        <v>0.61216899059697905</v>
      </c>
      <c r="BL163" s="22">
        <v>0.58873650283311596</v>
      </c>
      <c r="BM163" s="22">
        <v>23.1104136912037</v>
      </c>
      <c r="BN163" s="22">
        <v>22.9050585976862</v>
      </c>
      <c r="BO163" s="22">
        <v>0.62276079629583403</v>
      </c>
      <c r="BP163" s="22">
        <v>0.64129829031963304</v>
      </c>
      <c r="BQ163" s="22">
        <v>0.702161749198008</v>
      </c>
      <c r="BR163" s="22">
        <v>0.683585110815213</v>
      </c>
      <c r="BS163" s="19" t="s">
        <v>42</v>
      </c>
      <c r="BT163" s="19" t="s">
        <v>42</v>
      </c>
      <c r="BU163" s="19" t="s">
        <v>39</v>
      </c>
      <c r="BV163" s="19" t="s">
        <v>39</v>
      </c>
      <c r="BW163" s="19" t="s">
        <v>42</v>
      </c>
      <c r="BX163" s="19" t="s">
        <v>42</v>
      </c>
      <c r="BY163" s="19" t="s">
        <v>42</v>
      </c>
      <c r="BZ163" s="19" t="s">
        <v>42</v>
      </c>
    </row>
    <row r="164" spans="1:78" s="19" customFormat="1" x14ac:dyDescent="0.3">
      <c r="A164" s="92">
        <v>14162200</v>
      </c>
      <c r="B164" s="19">
        <v>23773405</v>
      </c>
      <c r="C164" s="19" t="s">
        <v>6</v>
      </c>
      <c r="D164" s="19" t="s">
        <v>158</v>
      </c>
      <c r="F164" s="94"/>
      <c r="G164" s="13">
        <v>0.39</v>
      </c>
      <c r="H164" s="13" t="str">
        <f t="shared" si="221"/>
        <v>NS</v>
      </c>
      <c r="I164" s="13" t="str">
        <f t="shared" si="222"/>
        <v>S</v>
      </c>
      <c r="J164" s="13" t="str">
        <f t="shared" si="223"/>
        <v>S</v>
      </c>
      <c r="K164" s="13" t="str">
        <f t="shared" si="224"/>
        <v>S</v>
      </c>
      <c r="L164" s="14">
        <v>-0.16839999999999999</v>
      </c>
      <c r="M164" s="13" t="str">
        <f t="shared" si="225"/>
        <v>NS</v>
      </c>
      <c r="N164" s="13" t="str">
        <f t="shared" si="226"/>
        <v>S</v>
      </c>
      <c r="O164" s="13" t="str">
        <f t="shared" si="227"/>
        <v>NS</v>
      </c>
      <c r="P164" s="13" t="str">
        <f t="shared" si="228"/>
        <v>S</v>
      </c>
      <c r="Q164" s="13">
        <v>0.76</v>
      </c>
      <c r="R164" s="13" t="str">
        <f t="shared" si="229"/>
        <v>NS</v>
      </c>
      <c r="S164" s="13" t="str">
        <f t="shared" si="230"/>
        <v>NS</v>
      </c>
      <c r="T164" s="13" t="str">
        <f t="shared" si="231"/>
        <v>S</v>
      </c>
      <c r="U164" s="13" t="str">
        <f t="shared" si="232"/>
        <v>S</v>
      </c>
      <c r="V164" s="13">
        <v>0.61599999999999999</v>
      </c>
      <c r="W164" s="13" t="str">
        <f t="shared" si="233"/>
        <v>S</v>
      </c>
      <c r="X164" s="13" t="str">
        <f t="shared" si="234"/>
        <v>NS</v>
      </c>
      <c r="Y164" s="13" t="str">
        <f t="shared" si="235"/>
        <v>S</v>
      </c>
      <c r="Z164" s="13" t="str">
        <f t="shared" si="236"/>
        <v>S</v>
      </c>
      <c r="AA164" s="22">
        <v>0.61474935919165996</v>
      </c>
      <c r="AB164" s="22">
        <v>0.50541865349041004</v>
      </c>
      <c r="AC164" s="22">
        <v>23.505529061268899</v>
      </c>
      <c r="AD164" s="22">
        <v>20.7573483741354</v>
      </c>
      <c r="AE164" s="22">
        <v>0.62068562155759599</v>
      </c>
      <c r="AF164" s="22">
        <v>0.70326477695786105</v>
      </c>
      <c r="AG164" s="22">
        <v>0.70620903477716401</v>
      </c>
      <c r="AH164" s="22">
        <v>0.59088709824975805</v>
      </c>
      <c r="AI164" s="25" t="s">
        <v>42</v>
      </c>
      <c r="AJ164" s="25" t="s">
        <v>42</v>
      </c>
      <c r="AK164" s="25" t="s">
        <v>39</v>
      </c>
      <c r="AL164" s="25" t="s">
        <v>39</v>
      </c>
      <c r="AM164" s="25" t="s">
        <v>42</v>
      </c>
      <c r="AN164" s="25" t="s">
        <v>39</v>
      </c>
      <c r="AO164" s="25" t="s">
        <v>42</v>
      </c>
      <c r="AP164" s="25" t="s">
        <v>39</v>
      </c>
      <c r="AR164" s="95" t="s">
        <v>50</v>
      </c>
      <c r="AS164" s="22">
        <v>0.65361168481487997</v>
      </c>
      <c r="AT164" s="22">
        <v>0.62891701080685203</v>
      </c>
      <c r="AU164" s="22">
        <v>19.157711222465299</v>
      </c>
      <c r="AV164" s="22">
        <v>19.6352986175783</v>
      </c>
      <c r="AW164" s="22">
        <v>0.58854763204444205</v>
      </c>
      <c r="AX164" s="22">
        <v>0.60916581420262605</v>
      </c>
      <c r="AY164" s="22">
        <v>0.71557078302967803</v>
      </c>
      <c r="AZ164" s="22">
        <v>0.69834539597761702</v>
      </c>
      <c r="BA164" s="25" t="s">
        <v>42</v>
      </c>
      <c r="BB164" s="25" t="s">
        <v>42</v>
      </c>
      <c r="BC164" s="25" t="s">
        <v>39</v>
      </c>
      <c r="BD164" s="25" t="s">
        <v>39</v>
      </c>
      <c r="BE164" s="25" t="s">
        <v>41</v>
      </c>
      <c r="BF164" s="25" t="s">
        <v>42</v>
      </c>
      <c r="BG164" s="25" t="s">
        <v>42</v>
      </c>
      <c r="BH164" s="25" t="s">
        <v>42</v>
      </c>
      <c r="BI164" s="19">
        <f t="shared" si="237"/>
        <v>1</v>
      </c>
      <c r="BJ164" s="19" t="s">
        <v>50</v>
      </c>
      <c r="BK164" s="22">
        <v>0.61216899059697905</v>
      </c>
      <c r="BL164" s="22">
        <v>0.58873650283311596</v>
      </c>
      <c r="BM164" s="22">
        <v>23.1104136912037</v>
      </c>
      <c r="BN164" s="22">
        <v>22.9050585976862</v>
      </c>
      <c r="BO164" s="22">
        <v>0.62276079629583403</v>
      </c>
      <c r="BP164" s="22">
        <v>0.64129829031963304</v>
      </c>
      <c r="BQ164" s="22">
        <v>0.702161749198008</v>
      </c>
      <c r="BR164" s="22">
        <v>0.683585110815213</v>
      </c>
      <c r="BS164" s="19" t="s">
        <v>42</v>
      </c>
      <c r="BT164" s="19" t="s">
        <v>42</v>
      </c>
      <c r="BU164" s="19" t="s">
        <v>39</v>
      </c>
      <c r="BV164" s="19" t="s">
        <v>39</v>
      </c>
      <c r="BW164" s="19" t="s">
        <v>42</v>
      </c>
      <c r="BX164" s="19" t="s">
        <v>42</v>
      </c>
      <c r="BY164" s="19" t="s">
        <v>42</v>
      </c>
      <c r="BZ164" s="19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158</v>
      </c>
      <c r="E165" s="50" t="s">
        <v>160</v>
      </c>
      <c r="F165" s="65"/>
      <c r="G165" s="51">
        <v>0.51</v>
      </c>
      <c r="H165" s="51" t="str">
        <f t="shared" si="221"/>
        <v>S</v>
      </c>
      <c r="I165" s="51" t="str">
        <f t="shared" si="222"/>
        <v>S</v>
      </c>
      <c r="J165" s="51" t="str">
        <f t="shared" si="223"/>
        <v>S</v>
      </c>
      <c r="K165" s="51" t="str">
        <f t="shared" si="224"/>
        <v>S</v>
      </c>
      <c r="L165" s="52">
        <v>-7.4999999999999997E-2</v>
      </c>
      <c r="M165" s="51" t="str">
        <f t="shared" si="225"/>
        <v>G</v>
      </c>
      <c r="N165" s="51" t="str">
        <f t="shared" si="226"/>
        <v>S</v>
      </c>
      <c r="O165" s="51" t="str">
        <f t="shared" si="227"/>
        <v>NS</v>
      </c>
      <c r="P165" s="51" t="str">
        <f t="shared" si="228"/>
        <v>S</v>
      </c>
      <c r="Q165" s="51">
        <v>0.7</v>
      </c>
      <c r="R165" s="51" t="str">
        <f t="shared" si="229"/>
        <v>S</v>
      </c>
      <c r="S165" s="51" t="str">
        <f t="shared" si="230"/>
        <v>NS</v>
      </c>
      <c r="T165" s="51" t="str">
        <f t="shared" si="231"/>
        <v>S</v>
      </c>
      <c r="U165" s="51" t="str">
        <f t="shared" si="232"/>
        <v>S</v>
      </c>
      <c r="V165" s="51">
        <v>0.627</v>
      </c>
      <c r="W165" s="51" t="str">
        <f t="shared" si="233"/>
        <v>S</v>
      </c>
      <c r="X165" s="51" t="str">
        <f t="shared" si="234"/>
        <v>NS</v>
      </c>
      <c r="Y165" s="51" t="str">
        <f t="shared" si="235"/>
        <v>S</v>
      </c>
      <c r="Z165" s="51" t="str">
        <f t="shared" si="236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237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165</v>
      </c>
      <c r="E166" s="50" t="s">
        <v>166</v>
      </c>
      <c r="F166" s="65"/>
      <c r="G166" s="51">
        <v>0.59</v>
      </c>
      <c r="H166" s="51" t="str">
        <f t="shared" si="221"/>
        <v>S</v>
      </c>
      <c r="I166" s="51" t="str">
        <f t="shared" si="222"/>
        <v>S</v>
      </c>
      <c r="J166" s="51" t="str">
        <f t="shared" si="223"/>
        <v>S</v>
      </c>
      <c r="K166" s="51" t="str">
        <f t="shared" si="224"/>
        <v>S</v>
      </c>
      <c r="L166" s="52">
        <v>-0.1032</v>
      </c>
      <c r="M166" s="51" t="str">
        <f t="shared" si="225"/>
        <v>S</v>
      </c>
      <c r="N166" s="51" t="str">
        <f t="shared" si="226"/>
        <v>S</v>
      </c>
      <c r="O166" s="51" t="str">
        <f t="shared" si="227"/>
        <v>NS</v>
      </c>
      <c r="P166" s="51" t="str">
        <f t="shared" si="228"/>
        <v>S</v>
      </c>
      <c r="Q166" s="51">
        <v>0.63</v>
      </c>
      <c r="R166" s="51" t="str">
        <f t="shared" si="229"/>
        <v>S</v>
      </c>
      <c r="S166" s="51" t="str">
        <f t="shared" si="230"/>
        <v>NS</v>
      </c>
      <c r="T166" s="51" t="str">
        <f t="shared" si="231"/>
        <v>S</v>
      </c>
      <c r="U166" s="51" t="str">
        <f t="shared" si="232"/>
        <v>S</v>
      </c>
      <c r="V166" s="51">
        <v>0.65</v>
      </c>
      <c r="W166" s="51" t="str">
        <f t="shared" si="233"/>
        <v>S</v>
      </c>
      <c r="X166" s="51" t="str">
        <f t="shared" si="234"/>
        <v>NS</v>
      </c>
      <c r="Y166" s="51" t="str">
        <f t="shared" si="235"/>
        <v>S</v>
      </c>
      <c r="Z166" s="51" t="str">
        <f t="shared" si="236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237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34" customFormat="1" x14ac:dyDescent="0.3">
      <c r="A167" s="35">
        <v>14162200</v>
      </c>
      <c r="B167" s="34">
        <v>23773405</v>
      </c>
      <c r="C167" s="34" t="s">
        <v>6</v>
      </c>
      <c r="D167" s="34" t="s">
        <v>167</v>
      </c>
      <c r="E167" s="34" t="s">
        <v>168</v>
      </c>
      <c r="F167" s="86"/>
      <c r="G167" s="36">
        <v>0.59</v>
      </c>
      <c r="H167" s="36" t="str">
        <f t="shared" si="221"/>
        <v>S</v>
      </c>
      <c r="I167" s="36" t="str">
        <f t="shared" si="222"/>
        <v>S</v>
      </c>
      <c r="J167" s="36" t="str">
        <f t="shared" si="223"/>
        <v>S</v>
      </c>
      <c r="K167" s="36" t="str">
        <f t="shared" si="224"/>
        <v>S</v>
      </c>
      <c r="L167" s="37">
        <v>0.158</v>
      </c>
      <c r="M167" s="36" t="str">
        <f t="shared" si="225"/>
        <v>NS</v>
      </c>
      <c r="N167" s="36" t="str">
        <f t="shared" si="226"/>
        <v>S</v>
      </c>
      <c r="O167" s="36" t="str">
        <f t="shared" si="227"/>
        <v>NS</v>
      </c>
      <c r="P167" s="36" t="str">
        <f t="shared" si="228"/>
        <v>S</v>
      </c>
      <c r="Q167" s="36">
        <v>0.63</v>
      </c>
      <c r="R167" s="36" t="str">
        <f t="shared" si="229"/>
        <v>S</v>
      </c>
      <c r="S167" s="36" t="str">
        <f t="shared" si="230"/>
        <v>NS</v>
      </c>
      <c r="T167" s="36" t="str">
        <f t="shared" si="231"/>
        <v>S</v>
      </c>
      <c r="U167" s="36" t="str">
        <f t="shared" si="232"/>
        <v>S</v>
      </c>
      <c r="V167" s="36">
        <v>0.628</v>
      </c>
      <c r="W167" s="36" t="str">
        <f t="shared" si="233"/>
        <v>S</v>
      </c>
      <c r="X167" s="36" t="str">
        <f t="shared" si="234"/>
        <v>NS</v>
      </c>
      <c r="Y167" s="36" t="str">
        <f t="shared" si="235"/>
        <v>S</v>
      </c>
      <c r="Z167" s="36" t="str">
        <f t="shared" si="236"/>
        <v>S</v>
      </c>
      <c r="AA167" s="38">
        <v>0.61474935919165996</v>
      </c>
      <c r="AB167" s="38">
        <v>0.50541865349041004</v>
      </c>
      <c r="AC167" s="38">
        <v>23.505529061268899</v>
      </c>
      <c r="AD167" s="38">
        <v>20.7573483741354</v>
      </c>
      <c r="AE167" s="38">
        <v>0.62068562155759599</v>
      </c>
      <c r="AF167" s="38">
        <v>0.70326477695786105</v>
      </c>
      <c r="AG167" s="38">
        <v>0.70620903477716401</v>
      </c>
      <c r="AH167" s="38">
        <v>0.59088709824975805</v>
      </c>
      <c r="AI167" s="39" t="s">
        <v>42</v>
      </c>
      <c r="AJ167" s="39" t="s">
        <v>42</v>
      </c>
      <c r="AK167" s="39" t="s">
        <v>39</v>
      </c>
      <c r="AL167" s="39" t="s">
        <v>39</v>
      </c>
      <c r="AM167" s="39" t="s">
        <v>42</v>
      </c>
      <c r="AN167" s="39" t="s">
        <v>39</v>
      </c>
      <c r="AO167" s="39" t="s">
        <v>42</v>
      </c>
      <c r="AP167" s="39" t="s">
        <v>39</v>
      </c>
      <c r="AR167" s="40" t="s">
        <v>50</v>
      </c>
      <c r="AS167" s="38">
        <v>0.65361168481487997</v>
      </c>
      <c r="AT167" s="38">
        <v>0.62891701080685203</v>
      </c>
      <c r="AU167" s="38">
        <v>19.157711222465299</v>
      </c>
      <c r="AV167" s="38">
        <v>19.6352986175783</v>
      </c>
      <c r="AW167" s="38">
        <v>0.58854763204444205</v>
      </c>
      <c r="AX167" s="38">
        <v>0.60916581420262605</v>
      </c>
      <c r="AY167" s="38">
        <v>0.71557078302967803</v>
      </c>
      <c r="AZ167" s="38">
        <v>0.69834539597761702</v>
      </c>
      <c r="BA167" s="39" t="s">
        <v>42</v>
      </c>
      <c r="BB167" s="39" t="s">
        <v>42</v>
      </c>
      <c r="BC167" s="39" t="s">
        <v>39</v>
      </c>
      <c r="BD167" s="39" t="s">
        <v>39</v>
      </c>
      <c r="BE167" s="39" t="s">
        <v>41</v>
      </c>
      <c r="BF167" s="39" t="s">
        <v>42</v>
      </c>
      <c r="BG167" s="39" t="s">
        <v>42</v>
      </c>
      <c r="BH167" s="39" t="s">
        <v>42</v>
      </c>
      <c r="BI167" s="34">
        <f t="shared" si="237"/>
        <v>1</v>
      </c>
      <c r="BJ167" s="34" t="s">
        <v>50</v>
      </c>
      <c r="BK167" s="38">
        <v>0.61216899059697905</v>
      </c>
      <c r="BL167" s="38">
        <v>0.58873650283311596</v>
      </c>
      <c r="BM167" s="38">
        <v>23.1104136912037</v>
      </c>
      <c r="BN167" s="38">
        <v>22.9050585976862</v>
      </c>
      <c r="BO167" s="38">
        <v>0.62276079629583403</v>
      </c>
      <c r="BP167" s="38">
        <v>0.64129829031963304</v>
      </c>
      <c r="BQ167" s="38">
        <v>0.702161749198008</v>
      </c>
      <c r="BR167" s="38">
        <v>0.683585110815213</v>
      </c>
      <c r="BS167" s="34" t="s">
        <v>42</v>
      </c>
      <c r="BT167" s="34" t="s">
        <v>42</v>
      </c>
      <c r="BU167" s="34" t="s">
        <v>39</v>
      </c>
      <c r="BV167" s="34" t="s">
        <v>39</v>
      </c>
      <c r="BW167" s="34" t="s">
        <v>42</v>
      </c>
      <c r="BX167" s="34" t="s">
        <v>42</v>
      </c>
      <c r="BY167" s="34" t="s">
        <v>42</v>
      </c>
      <c r="BZ167" s="34" t="s">
        <v>42</v>
      </c>
    </row>
    <row r="168" spans="1:78" s="34" customFormat="1" x14ac:dyDescent="0.3">
      <c r="A168" s="35">
        <v>14162200</v>
      </c>
      <c r="B168" s="34">
        <v>23773405</v>
      </c>
      <c r="C168" s="34" t="s">
        <v>6</v>
      </c>
      <c r="D168" s="34" t="s">
        <v>169</v>
      </c>
      <c r="E168" s="34" t="s">
        <v>168</v>
      </c>
      <c r="F168" s="86"/>
      <c r="G168" s="36">
        <v>0.59</v>
      </c>
      <c r="H168" s="36" t="str">
        <f t="shared" si="221"/>
        <v>S</v>
      </c>
      <c r="I168" s="36" t="str">
        <f t="shared" si="222"/>
        <v>S</v>
      </c>
      <c r="J168" s="36" t="str">
        <f t="shared" si="223"/>
        <v>S</v>
      </c>
      <c r="K168" s="36" t="str">
        <f t="shared" si="224"/>
        <v>S</v>
      </c>
      <c r="L168" s="37">
        <v>0.1615</v>
      </c>
      <c r="M168" s="36" t="str">
        <f t="shared" si="225"/>
        <v>NS</v>
      </c>
      <c r="N168" s="36" t="str">
        <f t="shared" si="226"/>
        <v>S</v>
      </c>
      <c r="O168" s="36" t="str">
        <f t="shared" si="227"/>
        <v>NS</v>
      </c>
      <c r="P168" s="36" t="str">
        <f t="shared" si="228"/>
        <v>S</v>
      </c>
      <c r="Q168" s="36">
        <v>0.63</v>
      </c>
      <c r="R168" s="36" t="str">
        <f t="shared" si="229"/>
        <v>S</v>
      </c>
      <c r="S168" s="36" t="str">
        <f t="shared" si="230"/>
        <v>NS</v>
      </c>
      <c r="T168" s="36" t="str">
        <f t="shared" si="231"/>
        <v>S</v>
      </c>
      <c r="U168" s="36" t="str">
        <f t="shared" si="232"/>
        <v>S</v>
      </c>
      <c r="V168" s="36">
        <v>0.628</v>
      </c>
      <c r="W168" s="36" t="str">
        <f t="shared" si="233"/>
        <v>S</v>
      </c>
      <c r="X168" s="36" t="str">
        <f t="shared" si="234"/>
        <v>NS</v>
      </c>
      <c r="Y168" s="36" t="str">
        <f t="shared" si="235"/>
        <v>S</v>
      </c>
      <c r="Z168" s="36" t="str">
        <f t="shared" si="236"/>
        <v>S</v>
      </c>
      <c r="AA168" s="38">
        <v>0.61474935919165996</v>
      </c>
      <c r="AB168" s="38">
        <v>0.50541865349041004</v>
      </c>
      <c r="AC168" s="38">
        <v>23.505529061268899</v>
      </c>
      <c r="AD168" s="38">
        <v>20.7573483741354</v>
      </c>
      <c r="AE168" s="38">
        <v>0.62068562155759599</v>
      </c>
      <c r="AF168" s="38">
        <v>0.70326477695786105</v>
      </c>
      <c r="AG168" s="38">
        <v>0.70620903477716401</v>
      </c>
      <c r="AH168" s="38">
        <v>0.59088709824975805</v>
      </c>
      <c r="AI168" s="39" t="s">
        <v>42</v>
      </c>
      <c r="AJ168" s="39" t="s">
        <v>42</v>
      </c>
      <c r="AK168" s="39" t="s">
        <v>39</v>
      </c>
      <c r="AL168" s="39" t="s">
        <v>39</v>
      </c>
      <c r="AM168" s="39" t="s">
        <v>42</v>
      </c>
      <c r="AN168" s="39" t="s">
        <v>39</v>
      </c>
      <c r="AO168" s="39" t="s">
        <v>42</v>
      </c>
      <c r="AP168" s="39" t="s">
        <v>39</v>
      </c>
      <c r="AR168" s="40" t="s">
        <v>50</v>
      </c>
      <c r="AS168" s="38">
        <v>0.65361168481487997</v>
      </c>
      <c r="AT168" s="38">
        <v>0.62891701080685203</v>
      </c>
      <c r="AU168" s="38">
        <v>19.157711222465299</v>
      </c>
      <c r="AV168" s="38">
        <v>19.6352986175783</v>
      </c>
      <c r="AW168" s="38">
        <v>0.58854763204444205</v>
      </c>
      <c r="AX168" s="38">
        <v>0.60916581420262605</v>
      </c>
      <c r="AY168" s="38">
        <v>0.71557078302967803</v>
      </c>
      <c r="AZ168" s="38">
        <v>0.69834539597761702</v>
      </c>
      <c r="BA168" s="39" t="s">
        <v>42</v>
      </c>
      <c r="BB168" s="39" t="s">
        <v>42</v>
      </c>
      <c r="BC168" s="39" t="s">
        <v>39</v>
      </c>
      <c r="BD168" s="39" t="s">
        <v>39</v>
      </c>
      <c r="BE168" s="39" t="s">
        <v>41</v>
      </c>
      <c r="BF168" s="39" t="s">
        <v>42</v>
      </c>
      <c r="BG168" s="39" t="s">
        <v>42</v>
      </c>
      <c r="BH168" s="39" t="s">
        <v>42</v>
      </c>
      <c r="BI168" s="34">
        <f t="shared" si="237"/>
        <v>1</v>
      </c>
      <c r="BJ168" s="34" t="s">
        <v>50</v>
      </c>
      <c r="BK168" s="38">
        <v>0.61216899059697905</v>
      </c>
      <c r="BL168" s="38">
        <v>0.58873650283311596</v>
      </c>
      <c r="BM168" s="38">
        <v>23.1104136912037</v>
      </c>
      <c r="BN168" s="38">
        <v>22.9050585976862</v>
      </c>
      <c r="BO168" s="38">
        <v>0.62276079629583403</v>
      </c>
      <c r="BP168" s="38">
        <v>0.64129829031963304</v>
      </c>
      <c r="BQ168" s="38">
        <v>0.702161749198008</v>
      </c>
      <c r="BR168" s="38">
        <v>0.683585110815213</v>
      </c>
      <c r="BS168" s="34" t="s">
        <v>42</v>
      </c>
      <c r="BT168" s="34" t="s">
        <v>42</v>
      </c>
      <c r="BU168" s="34" t="s">
        <v>39</v>
      </c>
      <c r="BV168" s="34" t="s">
        <v>39</v>
      </c>
      <c r="BW168" s="34" t="s">
        <v>42</v>
      </c>
      <c r="BX168" s="34" t="s">
        <v>42</v>
      </c>
      <c r="BY168" s="34" t="s">
        <v>42</v>
      </c>
      <c r="BZ168" s="34" t="s">
        <v>42</v>
      </c>
    </row>
    <row r="169" spans="1:78" s="34" customFormat="1" x14ac:dyDescent="0.3">
      <c r="A169" s="35">
        <v>14162200</v>
      </c>
      <c r="B169" s="34">
        <v>23773405</v>
      </c>
      <c r="C169" s="34" t="s">
        <v>6</v>
      </c>
      <c r="D169" s="34" t="s">
        <v>169</v>
      </c>
      <c r="E169" s="34" t="s">
        <v>166</v>
      </c>
      <c r="F169" s="86"/>
      <c r="G169" s="36">
        <v>0.6</v>
      </c>
      <c r="H169" s="36" t="str">
        <f t="shared" si="221"/>
        <v>S</v>
      </c>
      <c r="I169" s="36" t="str">
        <f t="shared" si="222"/>
        <v>S</v>
      </c>
      <c r="J169" s="36" t="str">
        <f t="shared" si="223"/>
        <v>S</v>
      </c>
      <c r="K169" s="36" t="str">
        <f t="shared" si="224"/>
        <v>S</v>
      </c>
      <c r="L169" s="37">
        <v>0.152</v>
      </c>
      <c r="M169" s="36" t="str">
        <f t="shared" si="225"/>
        <v>NS</v>
      </c>
      <c r="N169" s="36" t="str">
        <f t="shared" si="226"/>
        <v>S</v>
      </c>
      <c r="O169" s="36" t="str">
        <f t="shared" si="227"/>
        <v>NS</v>
      </c>
      <c r="P169" s="36" t="str">
        <f t="shared" si="228"/>
        <v>S</v>
      </c>
      <c r="Q169" s="36">
        <v>0.62</v>
      </c>
      <c r="R169" s="36" t="str">
        <f t="shared" si="229"/>
        <v>S</v>
      </c>
      <c r="S169" s="36" t="str">
        <f t="shared" si="230"/>
        <v>NS</v>
      </c>
      <c r="T169" s="36" t="str">
        <f t="shared" si="231"/>
        <v>S</v>
      </c>
      <c r="U169" s="36" t="str">
        <f t="shared" si="232"/>
        <v>S</v>
      </c>
      <c r="V169" s="36">
        <v>0.63</v>
      </c>
      <c r="W169" s="36" t="str">
        <f t="shared" si="233"/>
        <v>S</v>
      </c>
      <c r="X169" s="36" t="str">
        <f t="shared" si="234"/>
        <v>NS</v>
      </c>
      <c r="Y169" s="36" t="str">
        <f t="shared" si="235"/>
        <v>S</v>
      </c>
      <c r="Z169" s="36" t="str">
        <f t="shared" si="236"/>
        <v>S</v>
      </c>
      <c r="AA169" s="38">
        <v>0.61474935919165996</v>
      </c>
      <c r="AB169" s="38">
        <v>0.50541865349041004</v>
      </c>
      <c r="AC169" s="38">
        <v>23.505529061268899</v>
      </c>
      <c r="AD169" s="38">
        <v>20.7573483741354</v>
      </c>
      <c r="AE169" s="38">
        <v>0.62068562155759599</v>
      </c>
      <c r="AF169" s="38">
        <v>0.70326477695786105</v>
      </c>
      <c r="AG169" s="38">
        <v>0.70620903477716401</v>
      </c>
      <c r="AH169" s="38">
        <v>0.59088709824975805</v>
      </c>
      <c r="AI169" s="39" t="s">
        <v>42</v>
      </c>
      <c r="AJ169" s="39" t="s">
        <v>42</v>
      </c>
      <c r="AK169" s="39" t="s">
        <v>39</v>
      </c>
      <c r="AL169" s="39" t="s">
        <v>39</v>
      </c>
      <c r="AM169" s="39" t="s">
        <v>42</v>
      </c>
      <c r="AN169" s="39" t="s">
        <v>39</v>
      </c>
      <c r="AO169" s="39" t="s">
        <v>42</v>
      </c>
      <c r="AP169" s="39" t="s">
        <v>39</v>
      </c>
      <c r="AR169" s="40" t="s">
        <v>50</v>
      </c>
      <c r="AS169" s="38">
        <v>0.65361168481487997</v>
      </c>
      <c r="AT169" s="38">
        <v>0.62891701080685203</v>
      </c>
      <c r="AU169" s="38">
        <v>19.157711222465299</v>
      </c>
      <c r="AV169" s="38">
        <v>19.6352986175783</v>
      </c>
      <c r="AW169" s="38">
        <v>0.58854763204444205</v>
      </c>
      <c r="AX169" s="38">
        <v>0.60916581420262605</v>
      </c>
      <c r="AY169" s="38">
        <v>0.71557078302967803</v>
      </c>
      <c r="AZ169" s="38">
        <v>0.69834539597761702</v>
      </c>
      <c r="BA169" s="39" t="s">
        <v>42</v>
      </c>
      <c r="BB169" s="39" t="s">
        <v>42</v>
      </c>
      <c r="BC169" s="39" t="s">
        <v>39</v>
      </c>
      <c r="BD169" s="39" t="s">
        <v>39</v>
      </c>
      <c r="BE169" s="39" t="s">
        <v>41</v>
      </c>
      <c r="BF169" s="39" t="s">
        <v>42</v>
      </c>
      <c r="BG169" s="39" t="s">
        <v>42</v>
      </c>
      <c r="BH169" s="39" t="s">
        <v>42</v>
      </c>
      <c r="BI169" s="34">
        <f t="shared" si="237"/>
        <v>1</v>
      </c>
      <c r="BJ169" s="34" t="s">
        <v>50</v>
      </c>
      <c r="BK169" s="38">
        <v>0.61216899059697905</v>
      </c>
      <c r="BL169" s="38">
        <v>0.58873650283311596</v>
      </c>
      <c r="BM169" s="38">
        <v>23.1104136912037</v>
      </c>
      <c r="BN169" s="38">
        <v>22.9050585976862</v>
      </c>
      <c r="BO169" s="38">
        <v>0.62276079629583403</v>
      </c>
      <c r="BP169" s="38">
        <v>0.64129829031963304</v>
      </c>
      <c r="BQ169" s="38">
        <v>0.702161749198008</v>
      </c>
      <c r="BR169" s="38">
        <v>0.683585110815213</v>
      </c>
      <c r="BS169" s="34" t="s">
        <v>42</v>
      </c>
      <c r="BT169" s="34" t="s">
        <v>42</v>
      </c>
      <c r="BU169" s="34" t="s">
        <v>39</v>
      </c>
      <c r="BV169" s="34" t="s">
        <v>39</v>
      </c>
      <c r="BW169" s="34" t="s">
        <v>42</v>
      </c>
      <c r="BX169" s="34" t="s">
        <v>42</v>
      </c>
      <c r="BY169" s="34" t="s">
        <v>42</v>
      </c>
      <c r="BZ169" s="34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169</v>
      </c>
      <c r="E170" s="50" t="s">
        <v>168</v>
      </c>
      <c r="F170" s="65"/>
      <c r="G170" s="51">
        <v>0.59</v>
      </c>
      <c r="H170" s="51" t="str">
        <f t="shared" si="221"/>
        <v>S</v>
      </c>
      <c r="I170" s="51" t="str">
        <f t="shared" si="222"/>
        <v>S</v>
      </c>
      <c r="J170" s="51" t="str">
        <f t="shared" si="223"/>
        <v>S</v>
      </c>
      <c r="K170" s="51" t="str">
        <f t="shared" si="224"/>
        <v>S</v>
      </c>
      <c r="L170" s="52">
        <v>-6.2E-2</v>
      </c>
      <c r="M170" s="51" t="str">
        <f t="shared" si="225"/>
        <v>G</v>
      </c>
      <c r="N170" s="51" t="str">
        <f t="shared" si="226"/>
        <v>S</v>
      </c>
      <c r="O170" s="51" t="str">
        <f t="shared" si="227"/>
        <v>NS</v>
      </c>
      <c r="P170" s="51" t="str">
        <f t="shared" si="228"/>
        <v>S</v>
      </c>
      <c r="Q170" s="51">
        <v>0.63</v>
      </c>
      <c r="R170" s="51" t="str">
        <f t="shared" si="229"/>
        <v>S</v>
      </c>
      <c r="S170" s="51" t="str">
        <f t="shared" si="230"/>
        <v>NS</v>
      </c>
      <c r="T170" s="51" t="str">
        <f t="shared" si="231"/>
        <v>S</v>
      </c>
      <c r="U170" s="51" t="str">
        <f t="shared" si="232"/>
        <v>S</v>
      </c>
      <c r="V170" s="51">
        <v>0.66</v>
      </c>
      <c r="W170" s="51" t="str">
        <f t="shared" si="233"/>
        <v>S</v>
      </c>
      <c r="X170" s="51" t="str">
        <f t="shared" si="234"/>
        <v>NS</v>
      </c>
      <c r="Y170" s="51" t="str">
        <f t="shared" si="235"/>
        <v>S</v>
      </c>
      <c r="Z170" s="51" t="str">
        <f t="shared" si="236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237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194</v>
      </c>
      <c r="E171" s="50" t="s">
        <v>168</v>
      </c>
      <c r="F171" s="65"/>
      <c r="G171" s="51">
        <v>0.59</v>
      </c>
      <c r="H171" s="51" t="str">
        <f t="shared" si="221"/>
        <v>S</v>
      </c>
      <c r="I171" s="51" t="str">
        <f t="shared" si="222"/>
        <v>S</v>
      </c>
      <c r="J171" s="51" t="str">
        <f t="shared" si="223"/>
        <v>S</v>
      </c>
      <c r="K171" s="51" t="str">
        <f t="shared" si="224"/>
        <v>S</v>
      </c>
      <c r="L171" s="52">
        <v>-7.1400000000000005E-2</v>
      </c>
      <c r="M171" s="51" t="str">
        <f t="shared" si="225"/>
        <v>G</v>
      </c>
      <c r="N171" s="51" t="str">
        <f t="shared" si="226"/>
        <v>S</v>
      </c>
      <c r="O171" s="51" t="str">
        <f t="shared" si="227"/>
        <v>NS</v>
      </c>
      <c r="P171" s="51" t="str">
        <f t="shared" si="228"/>
        <v>S</v>
      </c>
      <c r="Q171" s="51">
        <v>0.63900000000000001</v>
      </c>
      <c r="R171" s="51" t="str">
        <f t="shared" si="229"/>
        <v>S</v>
      </c>
      <c r="S171" s="51" t="str">
        <f t="shared" si="230"/>
        <v>NS</v>
      </c>
      <c r="T171" s="51" t="str">
        <f t="shared" si="231"/>
        <v>S</v>
      </c>
      <c r="U171" s="51" t="str">
        <f t="shared" si="232"/>
        <v>S</v>
      </c>
      <c r="V171" s="51">
        <v>0.66</v>
      </c>
      <c r="W171" s="51" t="str">
        <f t="shared" si="233"/>
        <v>S</v>
      </c>
      <c r="X171" s="51" t="str">
        <f t="shared" si="234"/>
        <v>NS</v>
      </c>
      <c r="Y171" s="51" t="str">
        <f t="shared" si="235"/>
        <v>S</v>
      </c>
      <c r="Z171" s="51" t="str">
        <f t="shared" si="236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237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194</v>
      </c>
      <c r="E172" s="50" t="s">
        <v>166</v>
      </c>
      <c r="F172" s="65"/>
      <c r="G172" s="51">
        <v>0.59</v>
      </c>
      <c r="H172" s="51" t="str">
        <f t="shared" si="221"/>
        <v>S</v>
      </c>
      <c r="I172" s="51" t="str">
        <f t="shared" si="222"/>
        <v>S</v>
      </c>
      <c r="J172" s="51" t="str">
        <f t="shared" si="223"/>
        <v>S</v>
      </c>
      <c r="K172" s="51" t="str">
        <f t="shared" si="224"/>
        <v>S</v>
      </c>
      <c r="L172" s="52">
        <v>-7.6100000000000001E-2</v>
      </c>
      <c r="M172" s="51" t="str">
        <f t="shared" si="225"/>
        <v>G</v>
      </c>
      <c r="N172" s="51" t="str">
        <f t="shared" si="226"/>
        <v>S</v>
      </c>
      <c r="O172" s="51" t="str">
        <f t="shared" si="227"/>
        <v>NS</v>
      </c>
      <c r="P172" s="51" t="str">
        <f t="shared" si="228"/>
        <v>S</v>
      </c>
      <c r="Q172" s="51">
        <v>0.63900000000000001</v>
      </c>
      <c r="R172" s="51" t="str">
        <f t="shared" si="229"/>
        <v>S</v>
      </c>
      <c r="S172" s="51" t="str">
        <f t="shared" si="230"/>
        <v>NS</v>
      </c>
      <c r="T172" s="51" t="str">
        <f t="shared" si="231"/>
        <v>S</v>
      </c>
      <c r="U172" s="51" t="str">
        <f t="shared" si="232"/>
        <v>S</v>
      </c>
      <c r="V172" s="51">
        <v>0.66</v>
      </c>
      <c r="W172" s="51" t="str">
        <f t="shared" si="233"/>
        <v>S</v>
      </c>
      <c r="X172" s="51" t="str">
        <f t="shared" si="234"/>
        <v>NS</v>
      </c>
      <c r="Y172" s="51" t="str">
        <f t="shared" si="235"/>
        <v>S</v>
      </c>
      <c r="Z172" s="51" t="str">
        <f t="shared" si="236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237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195</v>
      </c>
      <c r="E173" s="50" t="s">
        <v>196</v>
      </c>
      <c r="F173" s="65"/>
      <c r="G173" s="51">
        <v>0.63200000000000001</v>
      </c>
      <c r="H173" s="51" t="str">
        <f t="shared" si="221"/>
        <v>S</v>
      </c>
      <c r="I173" s="51" t="str">
        <f t="shared" si="222"/>
        <v>S</v>
      </c>
      <c r="J173" s="51" t="str">
        <f t="shared" si="223"/>
        <v>S</v>
      </c>
      <c r="K173" s="51" t="str">
        <f t="shared" si="224"/>
        <v>S</v>
      </c>
      <c r="L173" s="52">
        <v>-4.9599999999999998E-2</v>
      </c>
      <c r="M173" s="51" t="str">
        <f t="shared" si="225"/>
        <v>VG</v>
      </c>
      <c r="N173" s="51" t="str">
        <f t="shared" si="226"/>
        <v>S</v>
      </c>
      <c r="O173" s="51" t="str">
        <f t="shared" si="227"/>
        <v>NS</v>
      </c>
      <c r="P173" s="51" t="str">
        <f t="shared" si="228"/>
        <v>S</v>
      </c>
      <c r="Q173" s="51">
        <v>0.63200000000000001</v>
      </c>
      <c r="R173" s="51" t="str">
        <f t="shared" si="229"/>
        <v>S</v>
      </c>
      <c r="S173" s="51" t="str">
        <f t="shared" si="230"/>
        <v>NS</v>
      </c>
      <c r="T173" s="51" t="str">
        <f t="shared" si="231"/>
        <v>S</v>
      </c>
      <c r="U173" s="51" t="str">
        <f t="shared" si="232"/>
        <v>S</v>
      </c>
      <c r="V173" s="51">
        <v>0.66</v>
      </c>
      <c r="W173" s="51" t="str">
        <f t="shared" si="233"/>
        <v>S</v>
      </c>
      <c r="X173" s="51" t="str">
        <f t="shared" si="234"/>
        <v>NS</v>
      </c>
      <c r="Y173" s="51" t="str">
        <f t="shared" si="235"/>
        <v>S</v>
      </c>
      <c r="Z173" s="51" t="str">
        <f t="shared" si="236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237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198</v>
      </c>
      <c r="E174" s="50" t="s">
        <v>197</v>
      </c>
      <c r="F174" s="65"/>
      <c r="G174" s="51">
        <v>0.59799999999999998</v>
      </c>
      <c r="H174" s="51" t="str">
        <f t="shared" si="221"/>
        <v>S</v>
      </c>
      <c r="I174" s="51" t="str">
        <f t="shared" si="222"/>
        <v>S</v>
      </c>
      <c r="J174" s="51" t="str">
        <f t="shared" si="223"/>
        <v>S</v>
      </c>
      <c r="K174" s="51" t="str">
        <f t="shared" si="224"/>
        <v>S</v>
      </c>
      <c r="L174" s="52">
        <v>6.4000000000000003E-3</v>
      </c>
      <c r="M174" s="51" t="str">
        <f t="shared" si="225"/>
        <v>VG</v>
      </c>
      <c r="N174" s="51" t="str">
        <f t="shared" si="226"/>
        <v>S</v>
      </c>
      <c r="O174" s="51" t="str">
        <f t="shared" si="227"/>
        <v>NS</v>
      </c>
      <c r="P174" s="51" t="str">
        <f t="shared" si="228"/>
        <v>S</v>
      </c>
      <c r="Q174" s="51">
        <v>0.63200000000000001</v>
      </c>
      <c r="R174" s="51" t="str">
        <f t="shared" si="229"/>
        <v>S</v>
      </c>
      <c r="S174" s="51" t="str">
        <f t="shared" si="230"/>
        <v>NS</v>
      </c>
      <c r="T174" s="51" t="str">
        <f t="shared" si="231"/>
        <v>S</v>
      </c>
      <c r="U174" s="51" t="str">
        <f t="shared" si="232"/>
        <v>S</v>
      </c>
      <c r="V174" s="51">
        <v>0.64900000000000002</v>
      </c>
      <c r="W174" s="51" t="str">
        <f t="shared" si="233"/>
        <v>S</v>
      </c>
      <c r="X174" s="51" t="str">
        <f t="shared" si="234"/>
        <v>NS</v>
      </c>
      <c r="Y174" s="51" t="str">
        <f t="shared" si="235"/>
        <v>S</v>
      </c>
      <c r="Z174" s="51" t="str">
        <f t="shared" si="236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237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207</v>
      </c>
      <c r="F175" s="65"/>
      <c r="G175" s="51">
        <v>0.61399999999999999</v>
      </c>
      <c r="H175" s="51" t="str">
        <f t="shared" si="221"/>
        <v>S</v>
      </c>
      <c r="I175" s="51" t="str">
        <f t="shared" si="222"/>
        <v>S</v>
      </c>
      <c r="J175" s="51" t="str">
        <f t="shared" si="223"/>
        <v>S</v>
      </c>
      <c r="K175" s="51" t="str">
        <f t="shared" si="224"/>
        <v>S</v>
      </c>
      <c r="L175" s="52">
        <v>-6.5000000000000002E-2</v>
      </c>
      <c r="M175" s="51" t="str">
        <f t="shared" si="225"/>
        <v>G</v>
      </c>
      <c r="N175" s="51" t="str">
        <f t="shared" si="226"/>
        <v>S</v>
      </c>
      <c r="O175" s="51" t="str">
        <f t="shared" si="227"/>
        <v>NS</v>
      </c>
      <c r="P175" s="51" t="str">
        <f t="shared" si="228"/>
        <v>S</v>
      </c>
      <c r="Q175" s="51">
        <v>0.61799999999999999</v>
      </c>
      <c r="R175" s="51" t="str">
        <f t="shared" si="229"/>
        <v>S</v>
      </c>
      <c r="S175" s="51" t="str">
        <f t="shared" si="230"/>
        <v>NS</v>
      </c>
      <c r="T175" s="51" t="str">
        <f t="shared" si="231"/>
        <v>S</v>
      </c>
      <c r="U175" s="51" t="str">
        <f t="shared" si="232"/>
        <v>S</v>
      </c>
      <c r="V175" s="51">
        <v>0.66700000000000004</v>
      </c>
      <c r="W175" s="51" t="str">
        <f t="shared" si="233"/>
        <v>S</v>
      </c>
      <c r="X175" s="51" t="str">
        <f t="shared" si="234"/>
        <v>NS</v>
      </c>
      <c r="Y175" s="51" t="str">
        <f t="shared" si="235"/>
        <v>S</v>
      </c>
      <c r="Z175" s="51" t="str">
        <f t="shared" si="236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237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212</v>
      </c>
      <c r="F176" s="65"/>
      <c r="G176" s="51">
        <v>0.61399999999999999</v>
      </c>
      <c r="H176" s="51" t="str">
        <f t="shared" si="221"/>
        <v>S</v>
      </c>
      <c r="I176" s="51" t="str">
        <f t="shared" si="222"/>
        <v>S</v>
      </c>
      <c r="J176" s="51" t="str">
        <f t="shared" si="223"/>
        <v>S</v>
      </c>
      <c r="K176" s="51" t="str">
        <f t="shared" si="224"/>
        <v>S</v>
      </c>
      <c r="L176" s="52">
        <v>-6.5000000000000002E-2</v>
      </c>
      <c r="M176" s="51" t="str">
        <f t="shared" si="225"/>
        <v>G</v>
      </c>
      <c r="N176" s="51" t="str">
        <f t="shared" si="226"/>
        <v>S</v>
      </c>
      <c r="O176" s="51" t="str">
        <f t="shared" si="227"/>
        <v>NS</v>
      </c>
      <c r="P176" s="51" t="str">
        <f t="shared" si="228"/>
        <v>S</v>
      </c>
      <c r="Q176" s="51">
        <v>0.61799999999999999</v>
      </c>
      <c r="R176" s="51" t="str">
        <f t="shared" si="229"/>
        <v>S</v>
      </c>
      <c r="S176" s="51" t="str">
        <f t="shared" si="230"/>
        <v>NS</v>
      </c>
      <c r="T176" s="51" t="str">
        <f t="shared" si="231"/>
        <v>S</v>
      </c>
      <c r="U176" s="51" t="str">
        <f t="shared" si="232"/>
        <v>S</v>
      </c>
      <c r="V176" s="51">
        <v>0.66700000000000004</v>
      </c>
      <c r="W176" s="51" t="str">
        <f t="shared" si="233"/>
        <v>S</v>
      </c>
      <c r="X176" s="51" t="str">
        <f t="shared" si="234"/>
        <v>NS</v>
      </c>
      <c r="Y176" s="51" t="str">
        <f t="shared" si="235"/>
        <v>S</v>
      </c>
      <c r="Z176" s="51" t="str">
        <f t="shared" si="236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237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318</v>
      </c>
      <c r="E177" s="50" t="s">
        <v>220</v>
      </c>
      <c r="F177" s="65"/>
      <c r="G177" s="51">
        <v>0.59499999999999997</v>
      </c>
      <c r="H177" s="51" t="str">
        <f t="shared" si="221"/>
        <v>S</v>
      </c>
      <c r="I177" s="51" t="str">
        <f t="shared" si="222"/>
        <v>S</v>
      </c>
      <c r="J177" s="51" t="str">
        <f t="shared" si="223"/>
        <v>S</v>
      </c>
      <c r="K177" s="51" t="str">
        <f t="shared" si="224"/>
        <v>S</v>
      </c>
      <c r="L177" s="52">
        <v>-0.14660000000000001</v>
      </c>
      <c r="M177" s="51" t="str">
        <f t="shared" si="225"/>
        <v>S</v>
      </c>
      <c r="N177" s="51" t="str">
        <f t="shared" si="226"/>
        <v>S</v>
      </c>
      <c r="O177" s="51" t="str">
        <f t="shared" si="227"/>
        <v>NS</v>
      </c>
      <c r="P177" s="51" t="str">
        <f t="shared" si="228"/>
        <v>S</v>
      </c>
      <c r="Q177" s="51">
        <v>0.626</v>
      </c>
      <c r="R177" s="51" t="str">
        <f t="shared" si="229"/>
        <v>S</v>
      </c>
      <c r="S177" s="51" t="str">
        <f t="shared" si="230"/>
        <v>NS</v>
      </c>
      <c r="T177" s="51" t="str">
        <f t="shared" si="231"/>
        <v>S</v>
      </c>
      <c r="U177" s="51" t="str">
        <f t="shared" si="232"/>
        <v>S</v>
      </c>
      <c r="V177" s="51">
        <v>0.64990000000000003</v>
      </c>
      <c r="W177" s="51" t="str">
        <f t="shared" si="233"/>
        <v>S</v>
      </c>
      <c r="X177" s="51" t="str">
        <f t="shared" si="234"/>
        <v>NS</v>
      </c>
      <c r="Y177" s="51" t="str">
        <f t="shared" si="235"/>
        <v>S</v>
      </c>
      <c r="Z177" s="51" t="str">
        <f t="shared" si="236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237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322</v>
      </c>
      <c r="E178" s="50" t="s">
        <v>221</v>
      </c>
      <c r="F178" s="65"/>
      <c r="G178" s="51">
        <v>0.61599999999999999</v>
      </c>
      <c r="H178" s="51" t="str">
        <f t="shared" si="221"/>
        <v>S</v>
      </c>
      <c r="I178" s="51" t="str">
        <f t="shared" si="222"/>
        <v>S</v>
      </c>
      <c r="J178" s="51" t="str">
        <f t="shared" si="223"/>
        <v>S</v>
      </c>
      <c r="K178" s="51" t="str">
        <f t="shared" si="224"/>
        <v>S</v>
      </c>
      <c r="L178" s="52">
        <v>-7.22E-2</v>
      </c>
      <c r="M178" s="51" t="str">
        <f t="shared" si="225"/>
        <v>G</v>
      </c>
      <c r="N178" s="51" t="str">
        <f t="shared" si="226"/>
        <v>S</v>
      </c>
      <c r="O178" s="51" t="str">
        <f t="shared" si="227"/>
        <v>NS</v>
      </c>
      <c r="P178" s="51" t="str">
        <f t="shared" si="228"/>
        <v>S</v>
      </c>
      <c r="Q178" s="51">
        <v>0.61699999999999999</v>
      </c>
      <c r="R178" s="51" t="str">
        <f t="shared" si="229"/>
        <v>S</v>
      </c>
      <c r="S178" s="51" t="str">
        <f t="shared" si="230"/>
        <v>NS</v>
      </c>
      <c r="T178" s="51" t="str">
        <f t="shared" si="231"/>
        <v>S</v>
      </c>
      <c r="U178" s="51" t="str">
        <f t="shared" si="232"/>
        <v>S</v>
      </c>
      <c r="V178" s="51">
        <v>0.66700000000000004</v>
      </c>
      <c r="W178" s="51" t="str">
        <f t="shared" si="233"/>
        <v>S</v>
      </c>
      <c r="X178" s="51" t="str">
        <f t="shared" si="234"/>
        <v>NS</v>
      </c>
      <c r="Y178" s="51" t="str">
        <f t="shared" si="235"/>
        <v>S</v>
      </c>
      <c r="Z178" s="51" t="str">
        <f t="shared" si="236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237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50" customFormat="1" x14ac:dyDescent="0.3">
      <c r="A179" s="49">
        <v>14162200</v>
      </c>
      <c r="B179" s="50">
        <v>23773405</v>
      </c>
      <c r="C179" s="50" t="s">
        <v>6</v>
      </c>
      <c r="D179" s="50" t="s">
        <v>328</v>
      </c>
      <c r="E179" s="50" t="s">
        <v>221</v>
      </c>
      <c r="F179" s="65"/>
      <c r="G179" s="51">
        <v>0.61299999999999999</v>
      </c>
      <c r="H179" s="51" t="str">
        <f t="shared" si="221"/>
        <v>S</v>
      </c>
      <c r="I179" s="51" t="str">
        <f t="shared" si="222"/>
        <v>S</v>
      </c>
      <c r="J179" s="51" t="str">
        <f t="shared" si="223"/>
        <v>S</v>
      </c>
      <c r="K179" s="51" t="str">
        <f t="shared" si="224"/>
        <v>S</v>
      </c>
      <c r="L179" s="52">
        <v>-7.2900000000000006E-2</v>
      </c>
      <c r="M179" s="51" t="str">
        <f t="shared" si="225"/>
        <v>G</v>
      </c>
      <c r="N179" s="51" t="str">
        <f t="shared" si="226"/>
        <v>S</v>
      </c>
      <c r="O179" s="51" t="str">
        <f t="shared" si="227"/>
        <v>NS</v>
      </c>
      <c r="P179" s="51" t="str">
        <f t="shared" si="228"/>
        <v>S</v>
      </c>
      <c r="Q179" s="51">
        <v>0.61799999999999999</v>
      </c>
      <c r="R179" s="51" t="str">
        <f t="shared" si="229"/>
        <v>S</v>
      </c>
      <c r="S179" s="51" t="str">
        <f t="shared" si="230"/>
        <v>NS</v>
      </c>
      <c r="T179" s="51" t="str">
        <f t="shared" si="231"/>
        <v>S</v>
      </c>
      <c r="U179" s="51" t="str">
        <f t="shared" si="232"/>
        <v>S</v>
      </c>
      <c r="V179" s="51">
        <v>0.67110000000000003</v>
      </c>
      <c r="W179" s="51" t="str">
        <f t="shared" si="233"/>
        <v>S</v>
      </c>
      <c r="X179" s="51" t="str">
        <f t="shared" si="234"/>
        <v>NS</v>
      </c>
      <c r="Y179" s="51" t="str">
        <f t="shared" si="235"/>
        <v>S</v>
      </c>
      <c r="Z179" s="51" t="str">
        <f t="shared" si="236"/>
        <v>S</v>
      </c>
      <c r="AA179" s="53">
        <v>0.61474935919165996</v>
      </c>
      <c r="AB179" s="53">
        <v>0.50541865349041004</v>
      </c>
      <c r="AC179" s="53">
        <v>23.505529061268899</v>
      </c>
      <c r="AD179" s="53">
        <v>20.7573483741354</v>
      </c>
      <c r="AE179" s="53">
        <v>0.62068562155759599</v>
      </c>
      <c r="AF179" s="53">
        <v>0.70326477695786105</v>
      </c>
      <c r="AG179" s="53">
        <v>0.70620903477716401</v>
      </c>
      <c r="AH179" s="53">
        <v>0.59088709824975805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39</v>
      </c>
      <c r="AO179" s="54" t="s">
        <v>42</v>
      </c>
      <c r="AP179" s="54" t="s">
        <v>39</v>
      </c>
      <c r="AR179" s="55" t="s">
        <v>50</v>
      </c>
      <c r="AS179" s="53">
        <v>0.65361168481487997</v>
      </c>
      <c r="AT179" s="53">
        <v>0.62891701080685203</v>
      </c>
      <c r="AU179" s="53">
        <v>19.157711222465299</v>
      </c>
      <c r="AV179" s="53">
        <v>19.6352986175783</v>
      </c>
      <c r="AW179" s="53">
        <v>0.58854763204444205</v>
      </c>
      <c r="AX179" s="53">
        <v>0.60916581420262605</v>
      </c>
      <c r="AY179" s="53">
        <v>0.71557078302967803</v>
      </c>
      <c r="AZ179" s="53">
        <v>0.69834539597761702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41</v>
      </c>
      <c r="BF179" s="54" t="s">
        <v>42</v>
      </c>
      <c r="BG179" s="54" t="s">
        <v>42</v>
      </c>
      <c r="BH179" s="54" t="s">
        <v>42</v>
      </c>
      <c r="BI179" s="50">
        <f t="shared" si="237"/>
        <v>1</v>
      </c>
      <c r="BJ179" s="50" t="s">
        <v>50</v>
      </c>
      <c r="BK179" s="53">
        <v>0.61216899059697905</v>
      </c>
      <c r="BL179" s="53">
        <v>0.58873650283311596</v>
      </c>
      <c r="BM179" s="53">
        <v>23.1104136912037</v>
      </c>
      <c r="BN179" s="53">
        <v>22.9050585976862</v>
      </c>
      <c r="BO179" s="53">
        <v>0.62276079629583403</v>
      </c>
      <c r="BP179" s="53">
        <v>0.64129829031963304</v>
      </c>
      <c r="BQ179" s="53">
        <v>0.702161749198008</v>
      </c>
      <c r="BR179" s="53">
        <v>0.683585110815213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42</v>
      </c>
      <c r="BZ179" s="50" t="s">
        <v>42</v>
      </c>
    </row>
    <row r="180" spans="1:78" s="50" customFormat="1" x14ac:dyDescent="0.3">
      <c r="A180" s="49">
        <v>14162200</v>
      </c>
      <c r="B180" s="50">
        <v>23773405</v>
      </c>
      <c r="C180" s="50" t="s">
        <v>6</v>
      </c>
      <c r="D180" s="50" t="s">
        <v>508</v>
      </c>
      <c r="E180" s="50" t="s">
        <v>221</v>
      </c>
      <c r="F180" s="65"/>
      <c r="G180" s="51">
        <v>0.61499999999999999</v>
      </c>
      <c r="H180" s="51" t="str">
        <f t="shared" ref="H180" si="238">IF(G180&gt;0.8,"VG",IF(G180&gt;0.7,"G",IF(G180&gt;0.45,"S","NS")))</f>
        <v>S</v>
      </c>
      <c r="I180" s="51" t="str">
        <f t="shared" ref="I180" si="239">AJ180</f>
        <v>S</v>
      </c>
      <c r="J180" s="51" t="str">
        <f t="shared" ref="J180" si="240">BB180</f>
        <v>S</v>
      </c>
      <c r="K180" s="51" t="str">
        <f t="shared" ref="K180" si="241">BT180</f>
        <v>S</v>
      </c>
      <c r="L180" s="52">
        <v>-7.1900000000000006E-2</v>
      </c>
      <c r="M180" s="51" t="str">
        <f t="shared" ref="M180" si="242">IF(ABS(L180)&lt;5%,"VG",IF(ABS(L180)&lt;10%,"G",IF(ABS(L180)&lt;15%,"S","NS")))</f>
        <v>G</v>
      </c>
      <c r="N180" s="51" t="str">
        <f t="shared" ref="N180" si="243">AO180</f>
        <v>S</v>
      </c>
      <c r="O180" s="51" t="str">
        <f t="shared" ref="O180" si="244">BD180</f>
        <v>NS</v>
      </c>
      <c r="P180" s="51" t="str">
        <f t="shared" ref="P180" si="245">BY180</f>
        <v>S</v>
      </c>
      <c r="Q180" s="51">
        <v>0.61799999999999999</v>
      </c>
      <c r="R180" s="51" t="str">
        <f t="shared" ref="R180" si="246">IF(Q180&lt;=0.5,"VG",IF(Q180&lt;=0.6,"G",IF(Q180&lt;=0.7,"S","NS")))</f>
        <v>S</v>
      </c>
      <c r="S180" s="51" t="str">
        <f t="shared" ref="S180" si="247">AN180</f>
        <v>NS</v>
      </c>
      <c r="T180" s="51" t="str">
        <f t="shared" ref="T180" si="248">BF180</f>
        <v>S</v>
      </c>
      <c r="U180" s="51" t="str">
        <f t="shared" ref="U180" si="249">BX180</f>
        <v>S</v>
      </c>
      <c r="V180" s="51">
        <v>0.67149999999999999</v>
      </c>
      <c r="W180" s="51" t="str">
        <f t="shared" ref="W180" si="250">IF(V180&gt;0.85,"VG",IF(V180&gt;0.75,"G",IF(V180&gt;0.6,"S","NS")))</f>
        <v>S</v>
      </c>
      <c r="X180" s="51" t="str">
        <f t="shared" ref="X180" si="251">AP180</f>
        <v>NS</v>
      </c>
      <c r="Y180" s="51" t="str">
        <f t="shared" ref="Y180" si="252">BH180</f>
        <v>S</v>
      </c>
      <c r="Z180" s="51" t="str">
        <f t="shared" ref="Z180" si="253">BZ180</f>
        <v>S</v>
      </c>
      <c r="AA180" s="53">
        <v>0.61474935919165996</v>
      </c>
      <c r="AB180" s="53">
        <v>0.50541865349041004</v>
      </c>
      <c r="AC180" s="53">
        <v>23.505529061268899</v>
      </c>
      <c r="AD180" s="53">
        <v>20.7573483741354</v>
      </c>
      <c r="AE180" s="53">
        <v>0.62068562155759599</v>
      </c>
      <c r="AF180" s="53">
        <v>0.70326477695786105</v>
      </c>
      <c r="AG180" s="53">
        <v>0.70620903477716401</v>
      </c>
      <c r="AH180" s="53">
        <v>0.59088709824975805</v>
      </c>
      <c r="AI180" s="54" t="s">
        <v>42</v>
      </c>
      <c r="AJ180" s="54" t="s">
        <v>42</v>
      </c>
      <c r="AK180" s="54" t="s">
        <v>39</v>
      </c>
      <c r="AL180" s="54" t="s">
        <v>39</v>
      </c>
      <c r="AM180" s="54" t="s">
        <v>42</v>
      </c>
      <c r="AN180" s="54" t="s">
        <v>39</v>
      </c>
      <c r="AO180" s="54" t="s">
        <v>42</v>
      </c>
      <c r="AP180" s="54" t="s">
        <v>39</v>
      </c>
      <c r="AR180" s="55" t="s">
        <v>50</v>
      </c>
      <c r="AS180" s="53">
        <v>0.65361168481487997</v>
      </c>
      <c r="AT180" s="53">
        <v>0.62891701080685203</v>
      </c>
      <c r="AU180" s="53">
        <v>19.157711222465299</v>
      </c>
      <c r="AV180" s="53">
        <v>19.6352986175783</v>
      </c>
      <c r="AW180" s="53">
        <v>0.58854763204444205</v>
      </c>
      <c r="AX180" s="53">
        <v>0.60916581420262605</v>
      </c>
      <c r="AY180" s="53">
        <v>0.71557078302967803</v>
      </c>
      <c r="AZ180" s="53">
        <v>0.69834539597761702</v>
      </c>
      <c r="BA180" s="54" t="s">
        <v>42</v>
      </c>
      <c r="BB180" s="54" t="s">
        <v>42</v>
      </c>
      <c r="BC180" s="54" t="s">
        <v>39</v>
      </c>
      <c r="BD180" s="54" t="s">
        <v>39</v>
      </c>
      <c r="BE180" s="54" t="s">
        <v>41</v>
      </c>
      <c r="BF180" s="54" t="s">
        <v>42</v>
      </c>
      <c r="BG180" s="54" t="s">
        <v>42</v>
      </c>
      <c r="BH180" s="54" t="s">
        <v>42</v>
      </c>
      <c r="BI180" s="50">
        <f t="shared" ref="BI180" si="254">IF(BJ180=AR180,1,0)</f>
        <v>1</v>
      </c>
      <c r="BJ180" s="50" t="s">
        <v>50</v>
      </c>
      <c r="BK180" s="53">
        <v>0.61216899059697905</v>
      </c>
      <c r="BL180" s="53">
        <v>0.58873650283311596</v>
      </c>
      <c r="BM180" s="53">
        <v>23.1104136912037</v>
      </c>
      <c r="BN180" s="53">
        <v>22.9050585976862</v>
      </c>
      <c r="BO180" s="53">
        <v>0.62276079629583403</v>
      </c>
      <c r="BP180" s="53">
        <v>0.64129829031963304</v>
      </c>
      <c r="BQ180" s="53">
        <v>0.702161749198008</v>
      </c>
      <c r="BR180" s="53">
        <v>0.683585110815213</v>
      </c>
      <c r="BS180" s="50" t="s">
        <v>42</v>
      </c>
      <c r="BT180" s="50" t="s">
        <v>42</v>
      </c>
      <c r="BU180" s="50" t="s">
        <v>39</v>
      </c>
      <c r="BV180" s="50" t="s">
        <v>39</v>
      </c>
      <c r="BW180" s="50" t="s">
        <v>42</v>
      </c>
      <c r="BX180" s="50" t="s">
        <v>42</v>
      </c>
      <c r="BY180" s="50" t="s">
        <v>42</v>
      </c>
      <c r="BZ180" s="50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527</v>
      </c>
      <c r="E181" s="50" t="s">
        <v>221</v>
      </c>
      <c r="F181" s="65"/>
      <c r="G181" s="51">
        <v>0.61199999999999999</v>
      </c>
      <c r="H181" s="51" t="str">
        <f t="shared" ref="H181" si="255">IF(G181&gt;0.8,"VG",IF(G181&gt;0.7,"G",IF(G181&gt;0.45,"S","NS")))</f>
        <v>S</v>
      </c>
      <c r="I181" s="51" t="str">
        <f t="shared" ref="I181" si="256">AJ181</f>
        <v>S</v>
      </c>
      <c r="J181" s="51" t="str">
        <f t="shared" ref="J181" si="257">BB181</f>
        <v>S</v>
      </c>
      <c r="K181" s="51" t="str">
        <f t="shared" ref="K181" si="258">BT181</f>
        <v>S</v>
      </c>
      <c r="L181" s="52">
        <v>-7.2800000000000004E-2</v>
      </c>
      <c r="M181" s="51" t="str">
        <f t="shared" ref="M181" si="259">IF(ABS(L181)&lt;5%,"VG",IF(ABS(L181)&lt;10%,"G",IF(ABS(L181)&lt;15%,"S","NS")))</f>
        <v>G</v>
      </c>
      <c r="N181" s="51" t="str">
        <f t="shared" ref="N181" si="260">AO181</f>
        <v>S</v>
      </c>
      <c r="O181" s="51" t="str">
        <f t="shared" ref="O181" si="261">BD181</f>
        <v>NS</v>
      </c>
      <c r="P181" s="51" t="str">
        <f t="shared" ref="P181" si="262">BY181</f>
        <v>S</v>
      </c>
      <c r="Q181" s="51">
        <v>0.61799999999999999</v>
      </c>
      <c r="R181" s="51" t="str">
        <f t="shared" ref="R181" si="263">IF(Q181&lt;=0.5,"VG",IF(Q181&lt;=0.6,"G",IF(Q181&lt;=0.7,"S","NS")))</f>
        <v>S</v>
      </c>
      <c r="S181" s="51" t="str">
        <f t="shared" ref="S181" si="264">AN181</f>
        <v>NS</v>
      </c>
      <c r="T181" s="51" t="str">
        <f t="shared" ref="T181" si="265">BF181</f>
        <v>S</v>
      </c>
      <c r="U181" s="51" t="str">
        <f t="shared" ref="U181" si="266">BX181</f>
        <v>S</v>
      </c>
      <c r="V181" s="51">
        <v>0.67149999999999999</v>
      </c>
      <c r="W181" s="51" t="str">
        <f t="shared" ref="W181" si="267">IF(V181&gt;0.85,"VG",IF(V181&gt;0.75,"G",IF(V181&gt;0.6,"S","NS")))</f>
        <v>S</v>
      </c>
      <c r="X181" s="51" t="str">
        <f t="shared" ref="X181" si="268">AP181</f>
        <v>NS</v>
      </c>
      <c r="Y181" s="51" t="str">
        <f t="shared" ref="Y181" si="269">BH181</f>
        <v>S</v>
      </c>
      <c r="Z181" s="51" t="str">
        <f t="shared" ref="Z181" si="270">BZ181</f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ref="BI181" si="271">IF(BJ181=AR181,1,0)</f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x14ac:dyDescent="0.3">
      <c r="A182" s="1"/>
      <c r="F182" s="114"/>
      <c r="G182" s="7"/>
      <c r="H182" s="7"/>
      <c r="I182" s="7"/>
      <c r="J182" s="7"/>
      <c r="K182" s="7"/>
      <c r="L182" s="58"/>
      <c r="M182" s="7"/>
      <c r="N182" s="7"/>
      <c r="O182" s="7"/>
      <c r="P182" s="7"/>
      <c r="Q182" s="7"/>
      <c r="R182" s="7"/>
      <c r="S182" s="7"/>
      <c r="T182" s="7"/>
      <c r="U182" s="7"/>
      <c r="AA182" s="24"/>
      <c r="AB182" s="24"/>
      <c r="AC182" s="24"/>
      <c r="AD182" s="24"/>
      <c r="AE182" s="24"/>
      <c r="AF182" s="24"/>
      <c r="AG182" s="24"/>
      <c r="AH182" s="24"/>
      <c r="AI182" s="2"/>
      <c r="AJ182" s="2"/>
      <c r="AK182" s="2"/>
      <c r="AL182" s="2"/>
      <c r="AM182" s="2"/>
      <c r="AN182" s="2"/>
      <c r="AO182" s="2"/>
      <c r="AP182" s="2"/>
      <c r="AR182" s="33"/>
      <c r="AS182" s="24"/>
      <c r="AT182" s="24"/>
      <c r="AU182" s="24"/>
      <c r="AV182" s="24"/>
      <c r="AW182" s="24"/>
      <c r="AX182" s="24"/>
      <c r="AY182" s="24"/>
      <c r="AZ182" s="24"/>
      <c r="BA182" s="2"/>
      <c r="BB182" s="2"/>
      <c r="BC182" s="2"/>
      <c r="BD182" s="2"/>
      <c r="BE182" s="2"/>
      <c r="BF182" s="2"/>
      <c r="BG182" s="2"/>
      <c r="BH182" s="2"/>
      <c r="BK182" s="24"/>
      <c r="BL182" s="24"/>
      <c r="BM182" s="24"/>
      <c r="BN182" s="24"/>
      <c r="BO182" s="24"/>
      <c r="BP182" s="24"/>
      <c r="BQ182" s="24"/>
      <c r="BR182" s="24"/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82</v>
      </c>
      <c r="F183" s="64"/>
      <c r="G183" s="51">
        <v>0.68</v>
      </c>
      <c r="H183" s="51" t="str">
        <f t="shared" ref="H183:H198" si="272">IF(G183&gt;0.8,"VG",IF(G183&gt;0.7,"G",IF(G183&gt;0.45,"S","NS")))</f>
        <v>S</v>
      </c>
      <c r="I183" s="51" t="str">
        <f t="shared" ref="I183:I198" si="273">AJ183</f>
        <v>S</v>
      </c>
      <c r="J183" s="51" t="str">
        <f t="shared" ref="J183:J198" si="274">BB183</f>
        <v>VG</v>
      </c>
      <c r="K183" s="51" t="str">
        <f t="shared" ref="K183:K198" si="275">BT183</f>
        <v>G</v>
      </c>
      <c r="L183" s="52">
        <v>6.0000000000000001E-3</v>
      </c>
      <c r="M183" s="52" t="str">
        <f t="shared" ref="M183:M198" si="276">IF(ABS(L183)&lt;5%,"VG",IF(ABS(L183)&lt;10%,"G",IF(ABS(L183)&lt;15%,"S","NS")))</f>
        <v>VG</v>
      </c>
      <c r="N183" s="51" t="str">
        <f t="shared" ref="N183:N198" si="277">AO183</f>
        <v>G</v>
      </c>
      <c r="O183" s="51" t="str">
        <f t="shared" ref="O183:O198" si="278">BD183</f>
        <v>G</v>
      </c>
      <c r="P183" s="51" t="str">
        <f t="shared" ref="P183:P198" si="279">BY183</f>
        <v>G</v>
      </c>
      <c r="Q183" s="51">
        <v>0.56999999999999995</v>
      </c>
      <c r="R183" s="51" t="str">
        <f t="shared" ref="R183:R198" si="280">IF(Q183&lt;=0.5,"VG",IF(Q183&lt;=0.6,"G",IF(Q183&lt;=0.7,"S","NS")))</f>
        <v>G</v>
      </c>
      <c r="S183" s="51" t="str">
        <f t="shared" ref="S183:S198" si="281">AN183</f>
        <v>G</v>
      </c>
      <c r="T183" s="51" t="str">
        <f t="shared" ref="T183:T198" si="282">BF183</f>
        <v>VG</v>
      </c>
      <c r="U183" s="51" t="str">
        <f t="shared" ref="U183:U198" si="283">BX183</f>
        <v>VG</v>
      </c>
      <c r="V183" s="51">
        <v>0.78</v>
      </c>
      <c r="W183" s="51" t="str">
        <f t="shared" ref="W183:W198" si="284">IF(V183&gt;0.85,"VG",IF(V183&gt;0.75,"G",IF(V183&gt;0.6,"S","NS")))</f>
        <v>G</v>
      </c>
      <c r="X183" s="51" t="str">
        <f t="shared" ref="X183:X198" si="285">AP183</f>
        <v>S</v>
      </c>
      <c r="Y183" s="51" t="str">
        <f t="shared" ref="Y183:Y198" si="286">BH183</f>
        <v>G</v>
      </c>
      <c r="Z183" s="51" t="str">
        <f t="shared" ref="Z183:Z198" si="287">BZ183</f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ref="BI183:BI198" si="288">IF(BJ183=AR183,1,0)</f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81</v>
      </c>
      <c r="F184" s="65"/>
      <c r="G184" s="51">
        <v>0.54</v>
      </c>
      <c r="H184" s="51" t="str">
        <f t="shared" si="272"/>
        <v>S</v>
      </c>
      <c r="I184" s="51" t="str">
        <f t="shared" si="273"/>
        <v>S</v>
      </c>
      <c r="J184" s="51" t="str">
        <f t="shared" si="274"/>
        <v>VG</v>
      </c>
      <c r="K184" s="51" t="str">
        <f t="shared" si="275"/>
        <v>G</v>
      </c>
      <c r="L184" s="52">
        <v>-2.5000000000000001E-2</v>
      </c>
      <c r="M184" s="52" t="str">
        <f t="shared" si="276"/>
        <v>VG</v>
      </c>
      <c r="N184" s="51" t="str">
        <f t="shared" si="277"/>
        <v>G</v>
      </c>
      <c r="O184" s="51" t="str">
        <f t="shared" si="278"/>
        <v>G</v>
      </c>
      <c r="P184" s="51" t="str">
        <f t="shared" si="279"/>
        <v>G</v>
      </c>
      <c r="Q184" s="51">
        <v>0.67</v>
      </c>
      <c r="R184" s="51" t="str">
        <f t="shared" si="280"/>
        <v>S</v>
      </c>
      <c r="S184" s="51" t="str">
        <f t="shared" si="281"/>
        <v>G</v>
      </c>
      <c r="T184" s="51" t="str">
        <f t="shared" si="282"/>
        <v>VG</v>
      </c>
      <c r="U184" s="51" t="str">
        <f t="shared" si="283"/>
        <v>VG</v>
      </c>
      <c r="V184" s="51">
        <v>0.69</v>
      </c>
      <c r="W184" s="51" t="str">
        <f t="shared" si="284"/>
        <v>S</v>
      </c>
      <c r="X184" s="51" t="str">
        <f t="shared" si="285"/>
        <v>S</v>
      </c>
      <c r="Y184" s="51" t="str">
        <f t="shared" si="286"/>
        <v>G</v>
      </c>
      <c r="Z184" s="51" t="str">
        <f t="shared" si="287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288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88</v>
      </c>
      <c r="F185" s="65"/>
      <c r="G185" s="51">
        <v>0.61</v>
      </c>
      <c r="H185" s="51" t="str">
        <f t="shared" si="272"/>
        <v>S</v>
      </c>
      <c r="I185" s="51" t="str">
        <f t="shared" si="273"/>
        <v>S</v>
      </c>
      <c r="J185" s="51" t="str">
        <f t="shared" si="274"/>
        <v>VG</v>
      </c>
      <c r="K185" s="51" t="str">
        <f t="shared" si="275"/>
        <v>G</v>
      </c>
      <c r="L185" s="52">
        <v>5.0999999999999997E-2</v>
      </c>
      <c r="M185" s="52" t="str">
        <f t="shared" si="276"/>
        <v>G</v>
      </c>
      <c r="N185" s="51" t="str">
        <f t="shared" si="277"/>
        <v>G</v>
      </c>
      <c r="O185" s="51" t="str">
        <f t="shared" si="278"/>
        <v>G</v>
      </c>
      <c r="P185" s="51" t="str">
        <f t="shared" si="279"/>
        <v>G</v>
      </c>
      <c r="Q185" s="51">
        <v>0.62</v>
      </c>
      <c r="R185" s="51" t="str">
        <f t="shared" si="280"/>
        <v>S</v>
      </c>
      <c r="S185" s="51" t="str">
        <f t="shared" si="281"/>
        <v>G</v>
      </c>
      <c r="T185" s="51" t="str">
        <f t="shared" si="282"/>
        <v>VG</v>
      </c>
      <c r="U185" s="51" t="str">
        <f t="shared" si="283"/>
        <v>VG</v>
      </c>
      <c r="V185" s="51">
        <v>0.69</v>
      </c>
      <c r="W185" s="51" t="str">
        <f t="shared" si="284"/>
        <v>S</v>
      </c>
      <c r="X185" s="51" t="str">
        <f t="shared" si="285"/>
        <v>S</v>
      </c>
      <c r="Y185" s="51" t="str">
        <f t="shared" si="286"/>
        <v>G</v>
      </c>
      <c r="Z185" s="51" t="str">
        <f t="shared" si="287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288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89</v>
      </c>
      <c r="F186" s="65"/>
      <c r="G186" s="51">
        <v>0.6</v>
      </c>
      <c r="H186" s="51" t="str">
        <f t="shared" si="272"/>
        <v>S</v>
      </c>
      <c r="I186" s="51" t="str">
        <f t="shared" si="273"/>
        <v>S</v>
      </c>
      <c r="J186" s="51" t="str">
        <f t="shared" si="274"/>
        <v>VG</v>
      </c>
      <c r="K186" s="51" t="str">
        <f t="shared" si="275"/>
        <v>G</v>
      </c>
      <c r="L186" s="52">
        <v>0.06</v>
      </c>
      <c r="M186" s="52" t="str">
        <f t="shared" si="276"/>
        <v>G</v>
      </c>
      <c r="N186" s="51" t="str">
        <f t="shared" si="277"/>
        <v>G</v>
      </c>
      <c r="O186" s="51" t="str">
        <f t="shared" si="278"/>
        <v>G</v>
      </c>
      <c r="P186" s="51" t="str">
        <f t="shared" si="279"/>
        <v>G</v>
      </c>
      <c r="Q186" s="51">
        <v>0.62</v>
      </c>
      <c r="R186" s="51" t="str">
        <f t="shared" si="280"/>
        <v>S</v>
      </c>
      <c r="S186" s="51" t="str">
        <f t="shared" si="281"/>
        <v>G</v>
      </c>
      <c r="T186" s="51" t="str">
        <f t="shared" si="282"/>
        <v>VG</v>
      </c>
      <c r="U186" s="51" t="str">
        <f t="shared" si="283"/>
        <v>VG</v>
      </c>
      <c r="V186" s="51">
        <v>0.69</v>
      </c>
      <c r="W186" s="51" t="str">
        <f t="shared" si="284"/>
        <v>S</v>
      </c>
      <c r="X186" s="51" t="str">
        <f t="shared" si="285"/>
        <v>S</v>
      </c>
      <c r="Y186" s="51" t="str">
        <f t="shared" si="286"/>
        <v>G</v>
      </c>
      <c r="Z186" s="51" t="str">
        <f t="shared" si="287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288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105</v>
      </c>
      <c r="F187" s="65"/>
      <c r="G187" s="51">
        <v>0.78</v>
      </c>
      <c r="H187" s="51" t="str">
        <f t="shared" si="272"/>
        <v>G</v>
      </c>
      <c r="I187" s="51" t="str">
        <f t="shared" si="273"/>
        <v>S</v>
      </c>
      <c r="J187" s="51" t="str">
        <f t="shared" si="274"/>
        <v>VG</v>
      </c>
      <c r="K187" s="51" t="str">
        <f t="shared" si="275"/>
        <v>G</v>
      </c>
      <c r="L187" s="52">
        <v>6.2E-2</v>
      </c>
      <c r="M187" s="52" t="str">
        <f t="shared" si="276"/>
        <v>G</v>
      </c>
      <c r="N187" s="51" t="str">
        <f t="shared" si="277"/>
        <v>G</v>
      </c>
      <c r="O187" s="51" t="str">
        <f t="shared" si="278"/>
        <v>G</v>
      </c>
      <c r="P187" s="51" t="str">
        <f t="shared" si="279"/>
        <v>G</v>
      </c>
      <c r="Q187" s="51">
        <v>0.47</v>
      </c>
      <c r="R187" s="51" t="str">
        <f t="shared" si="280"/>
        <v>VG</v>
      </c>
      <c r="S187" s="51" t="str">
        <f t="shared" si="281"/>
        <v>G</v>
      </c>
      <c r="T187" s="51" t="str">
        <f t="shared" si="282"/>
        <v>VG</v>
      </c>
      <c r="U187" s="51" t="str">
        <f t="shared" si="283"/>
        <v>VG</v>
      </c>
      <c r="V187" s="51">
        <v>0.82</v>
      </c>
      <c r="W187" s="51" t="str">
        <f t="shared" si="284"/>
        <v>G</v>
      </c>
      <c r="X187" s="51" t="str">
        <f t="shared" si="285"/>
        <v>S</v>
      </c>
      <c r="Y187" s="51" t="str">
        <f t="shared" si="286"/>
        <v>G</v>
      </c>
      <c r="Z187" s="51" t="str">
        <f t="shared" si="287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288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110</v>
      </c>
      <c r="F188" s="65"/>
      <c r="G188" s="51">
        <v>0.75</v>
      </c>
      <c r="H188" s="51" t="str">
        <f t="shared" si="272"/>
        <v>G</v>
      </c>
      <c r="I188" s="51" t="str">
        <f t="shared" si="273"/>
        <v>S</v>
      </c>
      <c r="J188" s="51" t="str">
        <f t="shared" si="274"/>
        <v>VG</v>
      </c>
      <c r="K188" s="51" t="str">
        <f t="shared" si="275"/>
        <v>G</v>
      </c>
      <c r="L188" s="52">
        <v>4.0000000000000001E-3</v>
      </c>
      <c r="M188" s="52" t="str">
        <f t="shared" si="276"/>
        <v>VG</v>
      </c>
      <c r="N188" s="51" t="str">
        <f t="shared" si="277"/>
        <v>G</v>
      </c>
      <c r="O188" s="51" t="str">
        <f t="shared" si="278"/>
        <v>G</v>
      </c>
      <c r="P188" s="51" t="str">
        <f t="shared" si="279"/>
        <v>G</v>
      </c>
      <c r="Q188" s="51">
        <v>0.5</v>
      </c>
      <c r="R188" s="51" t="str">
        <f t="shared" si="280"/>
        <v>VG</v>
      </c>
      <c r="S188" s="51" t="str">
        <f t="shared" si="281"/>
        <v>G</v>
      </c>
      <c r="T188" s="51" t="str">
        <f t="shared" si="282"/>
        <v>VG</v>
      </c>
      <c r="U188" s="51" t="str">
        <f t="shared" si="283"/>
        <v>VG</v>
      </c>
      <c r="V188" s="51">
        <v>0.82</v>
      </c>
      <c r="W188" s="51" t="str">
        <f t="shared" si="284"/>
        <v>G</v>
      </c>
      <c r="X188" s="51" t="str">
        <f t="shared" si="285"/>
        <v>S</v>
      </c>
      <c r="Y188" s="51" t="str">
        <f t="shared" si="286"/>
        <v>G</v>
      </c>
      <c r="Z188" s="51" t="str">
        <f t="shared" si="287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288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117</v>
      </c>
      <c r="F189" s="65"/>
      <c r="G189" s="51">
        <v>0.76</v>
      </c>
      <c r="H189" s="51" t="str">
        <f t="shared" si="272"/>
        <v>G</v>
      </c>
      <c r="I189" s="51" t="str">
        <f t="shared" si="273"/>
        <v>S</v>
      </c>
      <c r="J189" s="51" t="str">
        <f t="shared" si="274"/>
        <v>VG</v>
      </c>
      <c r="K189" s="51" t="str">
        <f t="shared" si="275"/>
        <v>G</v>
      </c>
      <c r="L189" s="52">
        <v>4.0000000000000001E-3</v>
      </c>
      <c r="M189" s="52" t="str">
        <f t="shared" si="276"/>
        <v>VG</v>
      </c>
      <c r="N189" s="51" t="str">
        <f t="shared" si="277"/>
        <v>G</v>
      </c>
      <c r="O189" s="51" t="str">
        <f t="shared" si="278"/>
        <v>G</v>
      </c>
      <c r="P189" s="51" t="str">
        <f t="shared" si="279"/>
        <v>G</v>
      </c>
      <c r="Q189" s="51">
        <v>0.49</v>
      </c>
      <c r="R189" s="51" t="str">
        <f t="shared" si="280"/>
        <v>VG</v>
      </c>
      <c r="S189" s="51" t="str">
        <f t="shared" si="281"/>
        <v>G</v>
      </c>
      <c r="T189" s="51" t="str">
        <f t="shared" si="282"/>
        <v>VG</v>
      </c>
      <c r="U189" s="51" t="str">
        <f t="shared" si="283"/>
        <v>VG</v>
      </c>
      <c r="V189" s="51">
        <v>0.82</v>
      </c>
      <c r="W189" s="51" t="str">
        <f t="shared" si="284"/>
        <v>G</v>
      </c>
      <c r="X189" s="51" t="str">
        <f t="shared" si="285"/>
        <v>S</v>
      </c>
      <c r="Y189" s="51" t="str">
        <f t="shared" si="286"/>
        <v>G</v>
      </c>
      <c r="Z189" s="51" t="str">
        <f t="shared" si="287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288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s="50" customFormat="1" x14ac:dyDescent="0.3">
      <c r="A190" s="49">
        <v>14162500</v>
      </c>
      <c r="B190" s="50">
        <v>23772909</v>
      </c>
      <c r="C190" s="50" t="s">
        <v>7</v>
      </c>
      <c r="D190" s="50" t="s">
        <v>118</v>
      </c>
      <c r="F190" s="65"/>
      <c r="G190" s="51">
        <v>0.76</v>
      </c>
      <c r="H190" s="51" t="str">
        <f t="shared" si="272"/>
        <v>G</v>
      </c>
      <c r="I190" s="51" t="str">
        <f t="shared" si="273"/>
        <v>S</v>
      </c>
      <c r="J190" s="51" t="str">
        <f t="shared" si="274"/>
        <v>VG</v>
      </c>
      <c r="K190" s="51" t="str">
        <f t="shared" si="275"/>
        <v>G</v>
      </c>
      <c r="L190" s="52">
        <v>0</v>
      </c>
      <c r="M190" s="52" t="str">
        <f t="shared" si="276"/>
        <v>VG</v>
      </c>
      <c r="N190" s="51" t="str">
        <f t="shared" si="277"/>
        <v>G</v>
      </c>
      <c r="O190" s="51" t="str">
        <f t="shared" si="278"/>
        <v>G</v>
      </c>
      <c r="P190" s="51" t="str">
        <f t="shared" si="279"/>
        <v>G</v>
      </c>
      <c r="Q190" s="51">
        <v>0.49</v>
      </c>
      <c r="R190" s="51" t="str">
        <f t="shared" si="280"/>
        <v>VG</v>
      </c>
      <c r="S190" s="51" t="str">
        <f t="shared" si="281"/>
        <v>G</v>
      </c>
      <c r="T190" s="51" t="str">
        <f t="shared" si="282"/>
        <v>VG</v>
      </c>
      <c r="U190" s="51" t="str">
        <f t="shared" si="283"/>
        <v>VG</v>
      </c>
      <c r="V190" s="51">
        <v>0.81</v>
      </c>
      <c r="W190" s="51" t="str">
        <f t="shared" si="284"/>
        <v>G</v>
      </c>
      <c r="X190" s="51" t="str">
        <f t="shared" si="285"/>
        <v>S</v>
      </c>
      <c r="Y190" s="51" t="str">
        <f t="shared" si="286"/>
        <v>G</v>
      </c>
      <c r="Z190" s="51" t="str">
        <f t="shared" si="287"/>
        <v>G</v>
      </c>
      <c r="AA190" s="53">
        <v>0.76488069174801598</v>
      </c>
      <c r="AB190" s="53">
        <v>0.68991725054118203</v>
      </c>
      <c r="AC190" s="53">
        <v>10.1443382784535</v>
      </c>
      <c r="AD190" s="53">
        <v>7.1222258413468396</v>
      </c>
      <c r="AE190" s="53">
        <v>0.484891027192693</v>
      </c>
      <c r="AF190" s="53">
        <v>0.55685074253234002</v>
      </c>
      <c r="AG190" s="53">
        <v>0.81843746163333897</v>
      </c>
      <c r="AH190" s="53">
        <v>0.72999307079166997</v>
      </c>
      <c r="AI190" s="54" t="s">
        <v>41</v>
      </c>
      <c r="AJ190" s="54" t="s">
        <v>42</v>
      </c>
      <c r="AK190" s="54" t="s">
        <v>42</v>
      </c>
      <c r="AL190" s="54" t="s">
        <v>41</v>
      </c>
      <c r="AM190" s="54" t="s">
        <v>43</v>
      </c>
      <c r="AN190" s="54" t="s">
        <v>41</v>
      </c>
      <c r="AO190" s="54" t="s">
        <v>41</v>
      </c>
      <c r="AP190" s="54" t="s">
        <v>42</v>
      </c>
      <c r="AR190" s="55" t="s">
        <v>51</v>
      </c>
      <c r="AS190" s="53">
        <v>0.79347932251418196</v>
      </c>
      <c r="AT190" s="53">
        <v>0.80273521066028797</v>
      </c>
      <c r="AU190" s="53">
        <v>6.4806978964083202</v>
      </c>
      <c r="AV190" s="53">
        <v>5.7980864326347703</v>
      </c>
      <c r="AW190" s="53">
        <v>0.454445461508659</v>
      </c>
      <c r="AX190" s="53">
        <v>0.444145009360357</v>
      </c>
      <c r="AY190" s="53">
        <v>0.82084976638971097</v>
      </c>
      <c r="AZ190" s="53">
        <v>0.82746101549721796</v>
      </c>
      <c r="BA190" s="54" t="s">
        <v>41</v>
      </c>
      <c r="BB190" s="54" t="s">
        <v>43</v>
      </c>
      <c r="BC190" s="54" t="s">
        <v>41</v>
      </c>
      <c r="BD190" s="54" t="s">
        <v>41</v>
      </c>
      <c r="BE190" s="54" t="s">
        <v>43</v>
      </c>
      <c r="BF190" s="54" t="s">
        <v>43</v>
      </c>
      <c r="BG190" s="54" t="s">
        <v>41</v>
      </c>
      <c r="BH190" s="54" t="s">
        <v>41</v>
      </c>
      <c r="BI190" s="50">
        <f t="shared" si="288"/>
        <v>1</v>
      </c>
      <c r="BJ190" s="50" t="s">
        <v>51</v>
      </c>
      <c r="BK190" s="53">
        <v>0.77201057728846201</v>
      </c>
      <c r="BL190" s="53">
        <v>0.78145064939357001</v>
      </c>
      <c r="BM190" s="53">
        <v>8.3086932198694807</v>
      </c>
      <c r="BN190" s="53">
        <v>6.9422442839524603</v>
      </c>
      <c r="BO190" s="53">
        <v>0.47748237947754502</v>
      </c>
      <c r="BP190" s="53">
        <v>0.46749262091120802</v>
      </c>
      <c r="BQ190" s="53">
        <v>0.81530771590621798</v>
      </c>
      <c r="BR190" s="53">
        <v>0.81882056470473397</v>
      </c>
      <c r="BS190" s="50" t="s">
        <v>41</v>
      </c>
      <c r="BT190" s="50" t="s">
        <v>41</v>
      </c>
      <c r="BU190" s="50" t="s">
        <v>41</v>
      </c>
      <c r="BV190" s="50" t="s">
        <v>41</v>
      </c>
      <c r="BW190" s="50" t="s">
        <v>43</v>
      </c>
      <c r="BX190" s="50" t="s">
        <v>43</v>
      </c>
      <c r="BY190" s="50" t="s">
        <v>41</v>
      </c>
      <c r="BZ190" s="50" t="s">
        <v>41</v>
      </c>
    </row>
    <row r="191" spans="1:78" s="50" customFormat="1" x14ac:dyDescent="0.3">
      <c r="A191" s="49">
        <v>14162500</v>
      </c>
      <c r="B191" s="50">
        <v>23772909</v>
      </c>
      <c r="C191" s="50" t="s">
        <v>7</v>
      </c>
      <c r="D191" s="50" t="s">
        <v>121</v>
      </c>
      <c r="F191" s="65"/>
      <c r="G191" s="51">
        <v>0.76</v>
      </c>
      <c r="H191" s="51" t="str">
        <f t="shared" si="272"/>
        <v>G</v>
      </c>
      <c r="I191" s="51" t="str">
        <f t="shared" si="273"/>
        <v>S</v>
      </c>
      <c r="J191" s="51" t="str">
        <f t="shared" si="274"/>
        <v>VG</v>
      </c>
      <c r="K191" s="51" t="str">
        <f t="shared" si="275"/>
        <v>G</v>
      </c>
      <c r="L191" s="52">
        <v>2E-3</v>
      </c>
      <c r="M191" s="52" t="str">
        <f t="shared" si="276"/>
        <v>VG</v>
      </c>
      <c r="N191" s="51" t="str">
        <f t="shared" si="277"/>
        <v>G</v>
      </c>
      <c r="O191" s="51" t="str">
        <f t="shared" si="278"/>
        <v>G</v>
      </c>
      <c r="P191" s="51" t="str">
        <f t="shared" si="279"/>
        <v>G</v>
      </c>
      <c r="Q191" s="51">
        <v>0.49</v>
      </c>
      <c r="R191" s="51" t="str">
        <f t="shared" si="280"/>
        <v>VG</v>
      </c>
      <c r="S191" s="51" t="str">
        <f t="shared" si="281"/>
        <v>G</v>
      </c>
      <c r="T191" s="51" t="str">
        <f t="shared" si="282"/>
        <v>VG</v>
      </c>
      <c r="U191" s="51" t="str">
        <f t="shared" si="283"/>
        <v>VG</v>
      </c>
      <c r="V191" s="51">
        <v>0.81</v>
      </c>
      <c r="W191" s="51" t="str">
        <f t="shared" si="284"/>
        <v>G</v>
      </c>
      <c r="X191" s="51" t="str">
        <f t="shared" si="285"/>
        <v>S</v>
      </c>
      <c r="Y191" s="51" t="str">
        <f t="shared" si="286"/>
        <v>G</v>
      </c>
      <c r="Z191" s="51" t="str">
        <f t="shared" si="287"/>
        <v>G</v>
      </c>
      <c r="AA191" s="53">
        <v>0.76488069174801598</v>
      </c>
      <c r="AB191" s="53">
        <v>0.68991725054118203</v>
      </c>
      <c r="AC191" s="53">
        <v>10.1443382784535</v>
      </c>
      <c r="AD191" s="53">
        <v>7.1222258413468396</v>
      </c>
      <c r="AE191" s="53">
        <v>0.484891027192693</v>
      </c>
      <c r="AF191" s="53">
        <v>0.55685074253234002</v>
      </c>
      <c r="AG191" s="53">
        <v>0.81843746163333897</v>
      </c>
      <c r="AH191" s="53">
        <v>0.72999307079166997</v>
      </c>
      <c r="AI191" s="54" t="s">
        <v>41</v>
      </c>
      <c r="AJ191" s="54" t="s">
        <v>42</v>
      </c>
      <c r="AK191" s="54" t="s">
        <v>42</v>
      </c>
      <c r="AL191" s="54" t="s">
        <v>41</v>
      </c>
      <c r="AM191" s="54" t="s">
        <v>43</v>
      </c>
      <c r="AN191" s="54" t="s">
        <v>41</v>
      </c>
      <c r="AO191" s="54" t="s">
        <v>41</v>
      </c>
      <c r="AP191" s="54" t="s">
        <v>42</v>
      </c>
      <c r="AR191" s="55" t="s">
        <v>51</v>
      </c>
      <c r="AS191" s="53">
        <v>0.79347932251418196</v>
      </c>
      <c r="AT191" s="53">
        <v>0.80273521066028797</v>
      </c>
      <c r="AU191" s="53">
        <v>6.4806978964083202</v>
      </c>
      <c r="AV191" s="53">
        <v>5.7980864326347703</v>
      </c>
      <c r="AW191" s="53">
        <v>0.454445461508659</v>
      </c>
      <c r="AX191" s="53">
        <v>0.444145009360357</v>
      </c>
      <c r="AY191" s="53">
        <v>0.82084976638971097</v>
      </c>
      <c r="AZ191" s="53">
        <v>0.82746101549721796</v>
      </c>
      <c r="BA191" s="54" t="s">
        <v>41</v>
      </c>
      <c r="BB191" s="54" t="s">
        <v>43</v>
      </c>
      <c r="BC191" s="54" t="s">
        <v>41</v>
      </c>
      <c r="BD191" s="54" t="s">
        <v>41</v>
      </c>
      <c r="BE191" s="54" t="s">
        <v>43</v>
      </c>
      <c r="BF191" s="54" t="s">
        <v>43</v>
      </c>
      <c r="BG191" s="54" t="s">
        <v>41</v>
      </c>
      <c r="BH191" s="54" t="s">
        <v>41</v>
      </c>
      <c r="BI191" s="50">
        <f t="shared" si="288"/>
        <v>1</v>
      </c>
      <c r="BJ191" s="50" t="s">
        <v>51</v>
      </c>
      <c r="BK191" s="53">
        <v>0.77201057728846201</v>
      </c>
      <c r="BL191" s="53">
        <v>0.78145064939357001</v>
      </c>
      <c r="BM191" s="53">
        <v>8.3086932198694807</v>
      </c>
      <c r="BN191" s="53">
        <v>6.9422442839524603</v>
      </c>
      <c r="BO191" s="53">
        <v>0.47748237947754502</v>
      </c>
      <c r="BP191" s="53">
        <v>0.46749262091120802</v>
      </c>
      <c r="BQ191" s="53">
        <v>0.81530771590621798</v>
      </c>
      <c r="BR191" s="53">
        <v>0.81882056470473397</v>
      </c>
      <c r="BS191" s="50" t="s">
        <v>41</v>
      </c>
      <c r="BT191" s="50" t="s">
        <v>41</v>
      </c>
      <c r="BU191" s="50" t="s">
        <v>41</v>
      </c>
      <c r="BV191" s="50" t="s">
        <v>41</v>
      </c>
      <c r="BW191" s="50" t="s">
        <v>43</v>
      </c>
      <c r="BX191" s="50" t="s">
        <v>43</v>
      </c>
      <c r="BY191" s="50" t="s">
        <v>41</v>
      </c>
      <c r="BZ191" s="50" t="s">
        <v>41</v>
      </c>
    </row>
    <row r="192" spans="1:78" s="50" customFormat="1" x14ac:dyDescent="0.3">
      <c r="A192" s="49">
        <v>14162500</v>
      </c>
      <c r="B192" s="50">
        <v>23772909</v>
      </c>
      <c r="C192" s="50" t="s">
        <v>7</v>
      </c>
      <c r="D192" s="50" t="s">
        <v>133</v>
      </c>
      <c r="F192" s="65"/>
      <c r="G192" s="51">
        <v>0.75</v>
      </c>
      <c r="H192" s="51" t="str">
        <f t="shared" si="272"/>
        <v>G</v>
      </c>
      <c r="I192" s="51" t="str">
        <f t="shared" si="273"/>
        <v>S</v>
      </c>
      <c r="J192" s="51" t="str">
        <f t="shared" si="274"/>
        <v>VG</v>
      </c>
      <c r="K192" s="51" t="str">
        <f t="shared" si="275"/>
        <v>G</v>
      </c>
      <c r="L192" s="52">
        <v>-1E-3</v>
      </c>
      <c r="M192" s="52" t="str">
        <f t="shared" si="276"/>
        <v>VG</v>
      </c>
      <c r="N192" s="51" t="str">
        <f t="shared" si="277"/>
        <v>G</v>
      </c>
      <c r="O192" s="51" t="str">
        <f t="shared" si="278"/>
        <v>G</v>
      </c>
      <c r="P192" s="51" t="str">
        <f t="shared" si="279"/>
        <v>G</v>
      </c>
      <c r="Q192" s="51">
        <v>0.5</v>
      </c>
      <c r="R192" s="51" t="str">
        <f t="shared" si="280"/>
        <v>VG</v>
      </c>
      <c r="S192" s="51" t="str">
        <f t="shared" si="281"/>
        <v>G</v>
      </c>
      <c r="T192" s="51" t="str">
        <f t="shared" si="282"/>
        <v>VG</v>
      </c>
      <c r="U192" s="51" t="str">
        <f t="shared" si="283"/>
        <v>VG</v>
      </c>
      <c r="V192" s="51">
        <v>0.81</v>
      </c>
      <c r="W192" s="51" t="str">
        <f t="shared" si="284"/>
        <v>G</v>
      </c>
      <c r="X192" s="51" t="str">
        <f t="shared" si="285"/>
        <v>S</v>
      </c>
      <c r="Y192" s="51" t="str">
        <f t="shared" si="286"/>
        <v>G</v>
      </c>
      <c r="Z192" s="51" t="str">
        <f t="shared" si="287"/>
        <v>G</v>
      </c>
      <c r="AA192" s="53">
        <v>0.76488069174801598</v>
      </c>
      <c r="AB192" s="53">
        <v>0.68991725054118203</v>
      </c>
      <c r="AC192" s="53">
        <v>10.1443382784535</v>
      </c>
      <c r="AD192" s="53">
        <v>7.1222258413468396</v>
      </c>
      <c r="AE192" s="53">
        <v>0.484891027192693</v>
      </c>
      <c r="AF192" s="53">
        <v>0.55685074253234002</v>
      </c>
      <c r="AG192" s="53">
        <v>0.81843746163333897</v>
      </c>
      <c r="AH192" s="53">
        <v>0.72999307079166997</v>
      </c>
      <c r="AI192" s="54" t="s">
        <v>41</v>
      </c>
      <c r="AJ192" s="54" t="s">
        <v>42</v>
      </c>
      <c r="AK192" s="54" t="s">
        <v>42</v>
      </c>
      <c r="AL192" s="54" t="s">
        <v>41</v>
      </c>
      <c r="AM192" s="54" t="s">
        <v>43</v>
      </c>
      <c r="AN192" s="54" t="s">
        <v>41</v>
      </c>
      <c r="AO192" s="54" t="s">
        <v>41</v>
      </c>
      <c r="AP192" s="54" t="s">
        <v>42</v>
      </c>
      <c r="AR192" s="55" t="s">
        <v>51</v>
      </c>
      <c r="AS192" s="53">
        <v>0.79347932251418196</v>
      </c>
      <c r="AT192" s="53">
        <v>0.80273521066028797</v>
      </c>
      <c r="AU192" s="53">
        <v>6.4806978964083202</v>
      </c>
      <c r="AV192" s="53">
        <v>5.7980864326347703</v>
      </c>
      <c r="AW192" s="53">
        <v>0.454445461508659</v>
      </c>
      <c r="AX192" s="53">
        <v>0.444145009360357</v>
      </c>
      <c r="AY192" s="53">
        <v>0.82084976638971097</v>
      </c>
      <c r="AZ192" s="53">
        <v>0.82746101549721796</v>
      </c>
      <c r="BA192" s="54" t="s">
        <v>41</v>
      </c>
      <c r="BB192" s="54" t="s">
        <v>43</v>
      </c>
      <c r="BC192" s="54" t="s">
        <v>41</v>
      </c>
      <c r="BD192" s="54" t="s">
        <v>41</v>
      </c>
      <c r="BE192" s="54" t="s">
        <v>43</v>
      </c>
      <c r="BF192" s="54" t="s">
        <v>43</v>
      </c>
      <c r="BG192" s="54" t="s">
        <v>41</v>
      </c>
      <c r="BH192" s="54" t="s">
        <v>41</v>
      </c>
      <c r="BI192" s="50">
        <f t="shared" si="288"/>
        <v>1</v>
      </c>
      <c r="BJ192" s="50" t="s">
        <v>51</v>
      </c>
      <c r="BK192" s="53">
        <v>0.77201057728846201</v>
      </c>
      <c r="BL192" s="53">
        <v>0.78145064939357001</v>
      </c>
      <c r="BM192" s="53">
        <v>8.3086932198694807</v>
      </c>
      <c r="BN192" s="53">
        <v>6.9422442839524603</v>
      </c>
      <c r="BO192" s="53">
        <v>0.47748237947754502</v>
      </c>
      <c r="BP192" s="53">
        <v>0.46749262091120802</v>
      </c>
      <c r="BQ192" s="53">
        <v>0.81530771590621798</v>
      </c>
      <c r="BR192" s="53">
        <v>0.81882056470473397</v>
      </c>
      <c r="BS192" s="50" t="s">
        <v>41</v>
      </c>
      <c r="BT192" s="50" t="s">
        <v>41</v>
      </c>
      <c r="BU192" s="50" t="s">
        <v>41</v>
      </c>
      <c r="BV192" s="50" t="s">
        <v>41</v>
      </c>
      <c r="BW192" s="50" t="s">
        <v>43</v>
      </c>
      <c r="BX192" s="50" t="s">
        <v>43</v>
      </c>
      <c r="BY192" s="50" t="s">
        <v>41</v>
      </c>
      <c r="BZ192" s="50" t="s">
        <v>41</v>
      </c>
    </row>
    <row r="193" spans="1:78" s="50" customFormat="1" x14ac:dyDescent="0.3">
      <c r="A193" s="49">
        <v>14162500</v>
      </c>
      <c r="B193" s="50">
        <v>23772909</v>
      </c>
      <c r="C193" s="50" t="s">
        <v>7</v>
      </c>
      <c r="D193" s="50" t="s">
        <v>147</v>
      </c>
      <c r="F193" s="65"/>
      <c r="G193" s="51">
        <v>0.76</v>
      </c>
      <c r="H193" s="51" t="str">
        <f t="shared" si="272"/>
        <v>G</v>
      </c>
      <c r="I193" s="51" t="str">
        <f t="shared" si="273"/>
        <v>S</v>
      </c>
      <c r="J193" s="51" t="str">
        <f t="shared" si="274"/>
        <v>VG</v>
      </c>
      <c r="K193" s="51" t="str">
        <f t="shared" si="275"/>
        <v>G</v>
      </c>
      <c r="L193" s="52">
        <v>-1E-3</v>
      </c>
      <c r="M193" s="52" t="str">
        <f t="shared" si="276"/>
        <v>VG</v>
      </c>
      <c r="N193" s="51" t="str">
        <f t="shared" si="277"/>
        <v>G</v>
      </c>
      <c r="O193" s="51" t="str">
        <f t="shared" si="278"/>
        <v>G</v>
      </c>
      <c r="P193" s="51" t="str">
        <f t="shared" si="279"/>
        <v>G</v>
      </c>
      <c r="Q193" s="51">
        <v>0.49</v>
      </c>
      <c r="R193" s="51" t="str">
        <f t="shared" si="280"/>
        <v>VG</v>
      </c>
      <c r="S193" s="51" t="str">
        <f t="shared" si="281"/>
        <v>G</v>
      </c>
      <c r="T193" s="51" t="str">
        <f t="shared" si="282"/>
        <v>VG</v>
      </c>
      <c r="U193" s="51" t="str">
        <f t="shared" si="283"/>
        <v>VG</v>
      </c>
      <c r="V193" s="51">
        <v>0.81</v>
      </c>
      <c r="W193" s="51" t="str">
        <f t="shared" si="284"/>
        <v>G</v>
      </c>
      <c r="X193" s="51" t="str">
        <f t="shared" si="285"/>
        <v>S</v>
      </c>
      <c r="Y193" s="51" t="str">
        <f t="shared" si="286"/>
        <v>G</v>
      </c>
      <c r="Z193" s="51" t="str">
        <f t="shared" si="287"/>
        <v>G</v>
      </c>
      <c r="AA193" s="53">
        <v>0.76488069174801598</v>
      </c>
      <c r="AB193" s="53">
        <v>0.68991725054118203</v>
      </c>
      <c r="AC193" s="53">
        <v>10.1443382784535</v>
      </c>
      <c r="AD193" s="53">
        <v>7.1222258413468396</v>
      </c>
      <c r="AE193" s="53">
        <v>0.484891027192693</v>
      </c>
      <c r="AF193" s="53">
        <v>0.55685074253234002</v>
      </c>
      <c r="AG193" s="53">
        <v>0.81843746163333897</v>
      </c>
      <c r="AH193" s="53">
        <v>0.72999307079166997</v>
      </c>
      <c r="AI193" s="54" t="s">
        <v>41</v>
      </c>
      <c r="AJ193" s="54" t="s">
        <v>42</v>
      </c>
      <c r="AK193" s="54" t="s">
        <v>42</v>
      </c>
      <c r="AL193" s="54" t="s">
        <v>41</v>
      </c>
      <c r="AM193" s="54" t="s">
        <v>43</v>
      </c>
      <c r="AN193" s="54" t="s">
        <v>41</v>
      </c>
      <c r="AO193" s="54" t="s">
        <v>41</v>
      </c>
      <c r="AP193" s="54" t="s">
        <v>42</v>
      </c>
      <c r="AR193" s="55" t="s">
        <v>51</v>
      </c>
      <c r="AS193" s="53">
        <v>0.79347932251418196</v>
      </c>
      <c r="AT193" s="53">
        <v>0.80273521066028797</v>
      </c>
      <c r="AU193" s="53">
        <v>6.4806978964083202</v>
      </c>
      <c r="AV193" s="53">
        <v>5.7980864326347703</v>
      </c>
      <c r="AW193" s="53">
        <v>0.454445461508659</v>
      </c>
      <c r="AX193" s="53">
        <v>0.444145009360357</v>
      </c>
      <c r="AY193" s="53">
        <v>0.82084976638971097</v>
      </c>
      <c r="AZ193" s="53">
        <v>0.82746101549721796</v>
      </c>
      <c r="BA193" s="54" t="s">
        <v>41</v>
      </c>
      <c r="BB193" s="54" t="s">
        <v>43</v>
      </c>
      <c r="BC193" s="54" t="s">
        <v>41</v>
      </c>
      <c r="BD193" s="54" t="s">
        <v>41</v>
      </c>
      <c r="BE193" s="54" t="s">
        <v>43</v>
      </c>
      <c r="BF193" s="54" t="s">
        <v>43</v>
      </c>
      <c r="BG193" s="54" t="s">
        <v>41</v>
      </c>
      <c r="BH193" s="54" t="s">
        <v>41</v>
      </c>
      <c r="BI193" s="50">
        <f t="shared" si="288"/>
        <v>1</v>
      </c>
      <c r="BJ193" s="50" t="s">
        <v>51</v>
      </c>
      <c r="BK193" s="53">
        <v>0.77201057728846201</v>
      </c>
      <c r="BL193" s="53">
        <v>0.78145064939357001</v>
      </c>
      <c r="BM193" s="53">
        <v>8.3086932198694807</v>
      </c>
      <c r="BN193" s="53">
        <v>6.9422442839524603</v>
      </c>
      <c r="BO193" s="53">
        <v>0.47748237947754502</v>
      </c>
      <c r="BP193" s="53">
        <v>0.46749262091120802</v>
      </c>
      <c r="BQ193" s="53">
        <v>0.81530771590621798</v>
      </c>
      <c r="BR193" s="53">
        <v>0.81882056470473397</v>
      </c>
      <c r="BS193" s="50" t="s">
        <v>41</v>
      </c>
      <c r="BT193" s="50" t="s">
        <v>41</v>
      </c>
      <c r="BU193" s="50" t="s">
        <v>41</v>
      </c>
      <c r="BV193" s="50" t="s">
        <v>41</v>
      </c>
      <c r="BW193" s="50" t="s">
        <v>43</v>
      </c>
      <c r="BX193" s="50" t="s">
        <v>43</v>
      </c>
      <c r="BY193" s="50" t="s">
        <v>41</v>
      </c>
      <c r="BZ193" s="50" t="s">
        <v>41</v>
      </c>
    </row>
    <row r="194" spans="1:78" s="50" customFormat="1" x14ac:dyDescent="0.3">
      <c r="A194" s="49">
        <v>14162500</v>
      </c>
      <c r="B194" s="50">
        <v>23772909</v>
      </c>
      <c r="C194" s="50" t="s">
        <v>7</v>
      </c>
      <c r="D194" s="50" t="s">
        <v>195</v>
      </c>
      <c r="F194" s="65"/>
      <c r="G194" s="51">
        <v>0.76800000000000002</v>
      </c>
      <c r="H194" s="51" t="str">
        <f t="shared" si="272"/>
        <v>G</v>
      </c>
      <c r="I194" s="51" t="str">
        <f t="shared" si="273"/>
        <v>S</v>
      </c>
      <c r="J194" s="51" t="str">
        <f t="shared" si="274"/>
        <v>VG</v>
      </c>
      <c r="K194" s="51" t="str">
        <f t="shared" si="275"/>
        <v>G</v>
      </c>
      <c r="L194" s="52">
        <v>-2E-3</v>
      </c>
      <c r="M194" s="52" t="str">
        <f t="shared" si="276"/>
        <v>VG</v>
      </c>
      <c r="N194" s="51" t="str">
        <f t="shared" si="277"/>
        <v>G</v>
      </c>
      <c r="O194" s="51" t="str">
        <f t="shared" si="278"/>
        <v>G</v>
      </c>
      <c r="P194" s="51" t="str">
        <f t="shared" si="279"/>
        <v>G</v>
      </c>
      <c r="Q194" s="51">
        <v>0.48</v>
      </c>
      <c r="R194" s="51" t="str">
        <f t="shared" si="280"/>
        <v>VG</v>
      </c>
      <c r="S194" s="51" t="str">
        <f t="shared" si="281"/>
        <v>G</v>
      </c>
      <c r="T194" s="51" t="str">
        <f t="shared" si="282"/>
        <v>VG</v>
      </c>
      <c r="U194" s="51" t="str">
        <f t="shared" si="283"/>
        <v>VG</v>
      </c>
      <c r="V194" s="51">
        <v>0.82</v>
      </c>
      <c r="W194" s="51" t="str">
        <f t="shared" si="284"/>
        <v>G</v>
      </c>
      <c r="X194" s="51" t="str">
        <f t="shared" si="285"/>
        <v>S</v>
      </c>
      <c r="Y194" s="51" t="str">
        <f t="shared" si="286"/>
        <v>G</v>
      </c>
      <c r="Z194" s="51" t="str">
        <f t="shared" si="287"/>
        <v>G</v>
      </c>
      <c r="AA194" s="53">
        <v>0.76488069174801598</v>
      </c>
      <c r="AB194" s="53">
        <v>0.68991725054118203</v>
      </c>
      <c r="AC194" s="53">
        <v>10.1443382784535</v>
      </c>
      <c r="AD194" s="53">
        <v>7.1222258413468396</v>
      </c>
      <c r="AE194" s="53">
        <v>0.484891027192693</v>
      </c>
      <c r="AF194" s="53">
        <v>0.55685074253234002</v>
      </c>
      <c r="AG194" s="53">
        <v>0.81843746163333897</v>
      </c>
      <c r="AH194" s="53">
        <v>0.72999307079166997</v>
      </c>
      <c r="AI194" s="54" t="s">
        <v>41</v>
      </c>
      <c r="AJ194" s="54" t="s">
        <v>42</v>
      </c>
      <c r="AK194" s="54" t="s">
        <v>42</v>
      </c>
      <c r="AL194" s="54" t="s">
        <v>41</v>
      </c>
      <c r="AM194" s="54" t="s">
        <v>43</v>
      </c>
      <c r="AN194" s="54" t="s">
        <v>41</v>
      </c>
      <c r="AO194" s="54" t="s">
        <v>41</v>
      </c>
      <c r="AP194" s="54" t="s">
        <v>42</v>
      </c>
      <c r="AR194" s="55" t="s">
        <v>51</v>
      </c>
      <c r="AS194" s="53">
        <v>0.79347932251418196</v>
      </c>
      <c r="AT194" s="53">
        <v>0.80273521066028797</v>
      </c>
      <c r="AU194" s="53">
        <v>6.4806978964083202</v>
      </c>
      <c r="AV194" s="53">
        <v>5.7980864326347703</v>
      </c>
      <c r="AW194" s="53">
        <v>0.454445461508659</v>
      </c>
      <c r="AX194" s="53">
        <v>0.444145009360357</v>
      </c>
      <c r="AY194" s="53">
        <v>0.82084976638971097</v>
      </c>
      <c r="AZ194" s="53">
        <v>0.82746101549721796</v>
      </c>
      <c r="BA194" s="54" t="s">
        <v>41</v>
      </c>
      <c r="BB194" s="54" t="s">
        <v>43</v>
      </c>
      <c r="BC194" s="54" t="s">
        <v>41</v>
      </c>
      <c r="BD194" s="54" t="s">
        <v>41</v>
      </c>
      <c r="BE194" s="54" t="s">
        <v>43</v>
      </c>
      <c r="BF194" s="54" t="s">
        <v>43</v>
      </c>
      <c r="BG194" s="54" t="s">
        <v>41</v>
      </c>
      <c r="BH194" s="54" t="s">
        <v>41</v>
      </c>
      <c r="BI194" s="50">
        <f t="shared" si="288"/>
        <v>1</v>
      </c>
      <c r="BJ194" s="50" t="s">
        <v>51</v>
      </c>
      <c r="BK194" s="53">
        <v>0.77201057728846201</v>
      </c>
      <c r="BL194" s="53">
        <v>0.78145064939357001</v>
      </c>
      <c r="BM194" s="53">
        <v>8.3086932198694807</v>
      </c>
      <c r="BN194" s="53">
        <v>6.9422442839524603</v>
      </c>
      <c r="BO194" s="53">
        <v>0.47748237947754502</v>
      </c>
      <c r="BP194" s="53">
        <v>0.46749262091120802</v>
      </c>
      <c r="BQ194" s="53">
        <v>0.81530771590621798</v>
      </c>
      <c r="BR194" s="53">
        <v>0.81882056470473397</v>
      </c>
      <c r="BS194" s="50" t="s">
        <v>41</v>
      </c>
      <c r="BT194" s="50" t="s">
        <v>41</v>
      </c>
      <c r="BU194" s="50" t="s">
        <v>41</v>
      </c>
      <c r="BV194" s="50" t="s">
        <v>41</v>
      </c>
      <c r="BW194" s="50" t="s">
        <v>43</v>
      </c>
      <c r="BX194" s="50" t="s">
        <v>43</v>
      </c>
      <c r="BY194" s="50" t="s">
        <v>41</v>
      </c>
      <c r="BZ194" s="50" t="s">
        <v>41</v>
      </c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207</v>
      </c>
      <c r="F195" s="65"/>
      <c r="G195" s="51">
        <v>0.76800000000000002</v>
      </c>
      <c r="H195" s="51" t="str">
        <f t="shared" si="272"/>
        <v>G</v>
      </c>
      <c r="I195" s="51" t="str">
        <f t="shared" si="273"/>
        <v>S</v>
      </c>
      <c r="J195" s="51" t="str">
        <f t="shared" si="274"/>
        <v>VG</v>
      </c>
      <c r="K195" s="51" t="str">
        <f t="shared" si="275"/>
        <v>G</v>
      </c>
      <c r="L195" s="52">
        <v>-2E-3</v>
      </c>
      <c r="M195" s="52" t="str">
        <f t="shared" si="276"/>
        <v>VG</v>
      </c>
      <c r="N195" s="51" t="str">
        <f t="shared" si="277"/>
        <v>G</v>
      </c>
      <c r="O195" s="51" t="str">
        <f t="shared" si="278"/>
        <v>G</v>
      </c>
      <c r="P195" s="51" t="str">
        <f t="shared" si="279"/>
        <v>G</v>
      </c>
      <c r="Q195" s="51">
        <v>0.48199999999999998</v>
      </c>
      <c r="R195" s="51" t="str">
        <f t="shared" si="280"/>
        <v>VG</v>
      </c>
      <c r="S195" s="51" t="str">
        <f t="shared" si="281"/>
        <v>G</v>
      </c>
      <c r="T195" s="51" t="str">
        <f t="shared" si="282"/>
        <v>VG</v>
      </c>
      <c r="U195" s="51" t="str">
        <f t="shared" si="283"/>
        <v>VG</v>
      </c>
      <c r="V195" s="51">
        <v>0.82299999999999995</v>
      </c>
      <c r="W195" s="51" t="str">
        <f t="shared" si="284"/>
        <v>G</v>
      </c>
      <c r="X195" s="51" t="str">
        <f t="shared" si="285"/>
        <v>S</v>
      </c>
      <c r="Y195" s="51" t="str">
        <f t="shared" si="286"/>
        <v>G</v>
      </c>
      <c r="Z195" s="51" t="str">
        <f t="shared" si="287"/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si="288"/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212</v>
      </c>
      <c r="F196" s="65"/>
      <c r="G196" s="51">
        <v>0.76800000000000002</v>
      </c>
      <c r="H196" s="51" t="str">
        <f t="shared" si="272"/>
        <v>G</v>
      </c>
      <c r="I196" s="51" t="str">
        <f t="shared" si="273"/>
        <v>S</v>
      </c>
      <c r="J196" s="51" t="str">
        <f t="shared" si="274"/>
        <v>VG</v>
      </c>
      <c r="K196" s="51" t="str">
        <f t="shared" si="275"/>
        <v>G</v>
      </c>
      <c r="L196" s="52">
        <v>-2E-3</v>
      </c>
      <c r="M196" s="52" t="str">
        <f t="shared" si="276"/>
        <v>VG</v>
      </c>
      <c r="N196" s="51" t="str">
        <f t="shared" si="277"/>
        <v>G</v>
      </c>
      <c r="O196" s="51" t="str">
        <f t="shared" si="278"/>
        <v>G</v>
      </c>
      <c r="P196" s="51" t="str">
        <f t="shared" si="279"/>
        <v>G</v>
      </c>
      <c r="Q196" s="51">
        <v>0.48199999999999998</v>
      </c>
      <c r="R196" s="51" t="str">
        <f t="shared" si="280"/>
        <v>VG</v>
      </c>
      <c r="S196" s="51" t="str">
        <f t="shared" si="281"/>
        <v>G</v>
      </c>
      <c r="T196" s="51" t="str">
        <f t="shared" si="282"/>
        <v>VG</v>
      </c>
      <c r="U196" s="51" t="str">
        <f t="shared" si="283"/>
        <v>VG</v>
      </c>
      <c r="V196" s="51">
        <v>0.82299999999999995</v>
      </c>
      <c r="W196" s="51" t="str">
        <f t="shared" si="284"/>
        <v>G</v>
      </c>
      <c r="X196" s="51" t="str">
        <f t="shared" si="285"/>
        <v>S</v>
      </c>
      <c r="Y196" s="51" t="str">
        <f t="shared" si="286"/>
        <v>G</v>
      </c>
      <c r="Z196" s="51" t="str">
        <f t="shared" si="287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288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318</v>
      </c>
      <c r="E197" s="50" t="s">
        <v>220</v>
      </c>
      <c r="F197" s="65"/>
      <c r="G197" s="51">
        <v>0.86299999999999999</v>
      </c>
      <c r="H197" s="51" t="str">
        <f t="shared" si="272"/>
        <v>VG</v>
      </c>
      <c r="I197" s="51" t="str">
        <f t="shared" si="273"/>
        <v>S</v>
      </c>
      <c r="J197" s="51" t="str">
        <f t="shared" si="274"/>
        <v>VG</v>
      </c>
      <c r="K197" s="51" t="str">
        <f t="shared" si="275"/>
        <v>G</v>
      </c>
      <c r="L197" s="52">
        <v>-8.6999999999999994E-3</v>
      </c>
      <c r="M197" s="52" t="str">
        <f t="shared" si="276"/>
        <v>VG</v>
      </c>
      <c r="N197" s="51" t="str">
        <f t="shared" si="277"/>
        <v>G</v>
      </c>
      <c r="O197" s="51" t="str">
        <f t="shared" si="278"/>
        <v>G</v>
      </c>
      <c r="P197" s="51" t="str">
        <f t="shared" si="279"/>
        <v>G</v>
      </c>
      <c r="Q197" s="51">
        <v>0.371</v>
      </c>
      <c r="R197" s="51" t="str">
        <f t="shared" si="280"/>
        <v>VG</v>
      </c>
      <c r="S197" s="51" t="str">
        <f t="shared" si="281"/>
        <v>G</v>
      </c>
      <c r="T197" s="51" t="str">
        <f t="shared" si="282"/>
        <v>VG</v>
      </c>
      <c r="U197" s="51" t="str">
        <f t="shared" si="283"/>
        <v>VG</v>
      </c>
      <c r="V197" s="51">
        <v>0.86299999999999999</v>
      </c>
      <c r="W197" s="51" t="str">
        <f t="shared" si="284"/>
        <v>VG</v>
      </c>
      <c r="X197" s="51" t="str">
        <f t="shared" si="285"/>
        <v>S</v>
      </c>
      <c r="Y197" s="51" t="str">
        <f t="shared" si="286"/>
        <v>G</v>
      </c>
      <c r="Z197" s="51" t="str">
        <f t="shared" si="287"/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si="288"/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14162500</v>
      </c>
      <c r="B198" s="50">
        <v>23772909</v>
      </c>
      <c r="C198" s="50" t="s">
        <v>7</v>
      </c>
      <c r="D198" s="50" t="s">
        <v>322</v>
      </c>
      <c r="E198" s="50" t="s">
        <v>221</v>
      </c>
      <c r="F198" s="65"/>
      <c r="G198" s="51">
        <v>0.79100000000000004</v>
      </c>
      <c r="H198" s="51" t="str">
        <f t="shared" si="272"/>
        <v>G</v>
      </c>
      <c r="I198" s="51" t="str">
        <f t="shared" si="273"/>
        <v>S</v>
      </c>
      <c r="J198" s="51" t="str">
        <f t="shared" si="274"/>
        <v>VG</v>
      </c>
      <c r="K198" s="51" t="str">
        <f t="shared" si="275"/>
        <v>G</v>
      </c>
      <c r="L198" s="52">
        <v>3.0599999999999999E-2</v>
      </c>
      <c r="M198" s="52" t="str">
        <f t="shared" si="276"/>
        <v>VG</v>
      </c>
      <c r="N198" s="51" t="str">
        <f t="shared" si="277"/>
        <v>G</v>
      </c>
      <c r="O198" s="51" t="str">
        <f t="shared" si="278"/>
        <v>G</v>
      </c>
      <c r="P198" s="51" t="str">
        <f t="shared" si="279"/>
        <v>G</v>
      </c>
      <c r="Q198" s="51">
        <v>0.45600000000000002</v>
      </c>
      <c r="R198" s="51" t="str">
        <f t="shared" si="280"/>
        <v>VG</v>
      </c>
      <c r="S198" s="51" t="str">
        <f t="shared" si="281"/>
        <v>G</v>
      </c>
      <c r="T198" s="51" t="str">
        <f t="shared" si="282"/>
        <v>VG</v>
      </c>
      <c r="U198" s="51" t="str">
        <f t="shared" si="283"/>
        <v>VG</v>
      </c>
      <c r="V198" s="51">
        <v>0.82599999999999996</v>
      </c>
      <c r="W198" s="51" t="str">
        <f t="shared" si="284"/>
        <v>G</v>
      </c>
      <c r="X198" s="51" t="str">
        <f t="shared" si="285"/>
        <v>S</v>
      </c>
      <c r="Y198" s="51" t="str">
        <f t="shared" si="286"/>
        <v>G</v>
      </c>
      <c r="Z198" s="51" t="str">
        <f t="shared" si="287"/>
        <v>G</v>
      </c>
      <c r="AA198" s="53">
        <v>0.76488069174801598</v>
      </c>
      <c r="AB198" s="53">
        <v>0.68991725054118203</v>
      </c>
      <c r="AC198" s="53">
        <v>10.1443382784535</v>
      </c>
      <c r="AD198" s="53">
        <v>7.1222258413468396</v>
      </c>
      <c r="AE198" s="53">
        <v>0.484891027192693</v>
      </c>
      <c r="AF198" s="53">
        <v>0.55685074253234002</v>
      </c>
      <c r="AG198" s="53">
        <v>0.81843746163333897</v>
      </c>
      <c r="AH198" s="53">
        <v>0.72999307079166997</v>
      </c>
      <c r="AI198" s="54" t="s">
        <v>41</v>
      </c>
      <c r="AJ198" s="54" t="s">
        <v>42</v>
      </c>
      <c r="AK198" s="54" t="s">
        <v>42</v>
      </c>
      <c r="AL198" s="54" t="s">
        <v>41</v>
      </c>
      <c r="AM198" s="54" t="s">
        <v>43</v>
      </c>
      <c r="AN198" s="54" t="s">
        <v>41</v>
      </c>
      <c r="AO198" s="54" t="s">
        <v>41</v>
      </c>
      <c r="AP198" s="54" t="s">
        <v>42</v>
      </c>
      <c r="AR198" s="55" t="s">
        <v>51</v>
      </c>
      <c r="AS198" s="53">
        <v>0.79347932251418196</v>
      </c>
      <c r="AT198" s="53">
        <v>0.80273521066028797</v>
      </c>
      <c r="AU198" s="53">
        <v>6.4806978964083202</v>
      </c>
      <c r="AV198" s="53">
        <v>5.7980864326347703</v>
      </c>
      <c r="AW198" s="53">
        <v>0.454445461508659</v>
      </c>
      <c r="AX198" s="53">
        <v>0.444145009360357</v>
      </c>
      <c r="AY198" s="53">
        <v>0.82084976638971097</v>
      </c>
      <c r="AZ198" s="53">
        <v>0.82746101549721796</v>
      </c>
      <c r="BA198" s="54" t="s">
        <v>41</v>
      </c>
      <c r="BB198" s="54" t="s">
        <v>43</v>
      </c>
      <c r="BC198" s="54" t="s">
        <v>41</v>
      </c>
      <c r="BD198" s="54" t="s">
        <v>41</v>
      </c>
      <c r="BE198" s="54" t="s">
        <v>43</v>
      </c>
      <c r="BF198" s="54" t="s">
        <v>43</v>
      </c>
      <c r="BG198" s="54" t="s">
        <v>41</v>
      </c>
      <c r="BH198" s="54" t="s">
        <v>41</v>
      </c>
      <c r="BI198" s="50">
        <f t="shared" si="288"/>
        <v>1</v>
      </c>
      <c r="BJ198" s="50" t="s">
        <v>51</v>
      </c>
      <c r="BK198" s="53">
        <v>0.77201057728846201</v>
      </c>
      <c r="BL198" s="53">
        <v>0.78145064939357001</v>
      </c>
      <c r="BM198" s="53">
        <v>8.3086932198694807</v>
      </c>
      <c r="BN198" s="53">
        <v>6.9422442839524603</v>
      </c>
      <c r="BO198" s="53">
        <v>0.47748237947754502</v>
      </c>
      <c r="BP198" s="53">
        <v>0.46749262091120802</v>
      </c>
      <c r="BQ198" s="53">
        <v>0.81530771590621798</v>
      </c>
      <c r="BR198" s="53">
        <v>0.81882056470473397</v>
      </c>
      <c r="BS198" s="50" t="s">
        <v>41</v>
      </c>
      <c r="BT198" s="50" t="s">
        <v>41</v>
      </c>
      <c r="BU198" s="50" t="s">
        <v>41</v>
      </c>
      <c r="BV198" s="50" t="s">
        <v>41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14162500</v>
      </c>
      <c r="B199" s="50">
        <v>23772909</v>
      </c>
      <c r="C199" s="50" t="s">
        <v>7</v>
      </c>
      <c r="D199" s="50" t="s">
        <v>508</v>
      </c>
      <c r="E199" s="50" t="s">
        <v>221</v>
      </c>
      <c r="F199" s="65"/>
      <c r="G199" s="51">
        <v>0.79100000000000004</v>
      </c>
      <c r="H199" s="51" t="str">
        <f t="shared" ref="H199" si="289">IF(G199&gt;0.8,"VG",IF(G199&gt;0.7,"G",IF(G199&gt;0.45,"S","NS")))</f>
        <v>G</v>
      </c>
      <c r="I199" s="51" t="str">
        <f t="shared" ref="I199" si="290">AJ199</f>
        <v>S</v>
      </c>
      <c r="J199" s="51" t="str">
        <f t="shared" ref="J199" si="291">BB199</f>
        <v>VG</v>
      </c>
      <c r="K199" s="51" t="str">
        <f t="shared" ref="K199" si="292">BT199</f>
        <v>G</v>
      </c>
      <c r="L199" s="52">
        <v>3.3399999999999999E-2</v>
      </c>
      <c r="M199" s="52" t="str">
        <f t="shared" ref="M199" si="293">IF(ABS(L199)&lt;5%,"VG",IF(ABS(L199)&lt;10%,"G",IF(ABS(L199)&lt;15%,"S","NS")))</f>
        <v>VG</v>
      </c>
      <c r="N199" s="51" t="str">
        <f t="shared" ref="N199" si="294">AO199</f>
        <v>G</v>
      </c>
      <c r="O199" s="51" t="str">
        <f t="shared" ref="O199" si="295">BD199</f>
        <v>G</v>
      </c>
      <c r="P199" s="51" t="str">
        <f t="shared" ref="P199" si="296">BY199</f>
        <v>G</v>
      </c>
      <c r="Q199" s="51">
        <v>0.45660000000000001</v>
      </c>
      <c r="R199" s="51" t="str">
        <f t="shared" ref="R199" si="297">IF(Q199&lt;=0.5,"VG",IF(Q199&lt;=0.6,"G",IF(Q199&lt;=0.7,"S","NS")))</f>
        <v>VG</v>
      </c>
      <c r="S199" s="51" t="str">
        <f t="shared" ref="S199" si="298">AN199</f>
        <v>G</v>
      </c>
      <c r="T199" s="51" t="str">
        <f t="shared" ref="T199" si="299">BF199</f>
        <v>VG</v>
      </c>
      <c r="U199" s="51" t="str">
        <f t="shared" ref="U199" si="300">BX199</f>
        <v>VG</v>
      </c>
      <c r="V199" s="51">
        <v>0.82440000000000002</v>
      </c>
      <c r="W199" s="51" t="str">
        <f t="shared" ref="W199" si="301">IF(V199&gt;0.85,"VG",IF(V199&gt;0.75,"G",IF(V199&gt;0.6,"S","NS")))</f>
        <v>G</v>
      </c>
      <c r="X199" s="51" t="str">
        <f t="shared" ref="X199" si="302">AP199</f>
        <v>S</v>
      </c>
      <c r="Y199" s="51" t="str">
        <f t="shared" ref="Y199" si="303">BH199</f>
        <v>G</v>
      </c>
      <c r="Z199" s="51" t="str">
        <f t="shared" ref="Z199" si="304">BZ199</f>
        <v>G</v>
      </c>
      <c r="AA199" s="53">
        <v>0.76488069174801598</v>
      </c>
      <c r="AB199" s="53">
        <v>0.68991725054118203</v>
      </c>
      <c r="AC199" s="53">
        <v>10.1443382784535</v>
      </c>
      <c r="AD199" s="53">
        <v>7.1222258413468396</v>
      </c>
      <c r="AE199" s="53">
        <v>0.484891027192693</v>
      </c>
      <c r="AF199" s="53">
        <v>0.55685074253234002</v>
      </c>
      <c r="AG199" s="53">
        <v>0.81843746163333897</v>
      </c>
      <c r="AH199" s="53">
        <v>0.72999307079166997</v>
      </c>
      <c r="AI199" s="54" t="s">
        <v>41</v>
      </c>
      <c r="AJ199" s="54" t="s">
        <v>42</v>
      </c>
      <c r="AK199" s="54" t="s">
        <v>42</v>
      </c>
      <c r="AL199" s="54" t="s">
        <v>41</v>
      </c>
      <c r="AM199" s="54" t="s">
        <v>43</v>
      </c>
      <c r="AN199" s="54" t="s">
        <v>41</v>
      </c>
      <c r="AO199" s="54" t="s">
        <v>41</v>
      </c>
      <c r="AP199" s="54" t="s">
        <v>42</v>
      </c>
      <c r="AR199" s="55" t="s">
        <v>51</v>
      </c>
      <c r="AS199" s="53">
        <v>0.79347932251418196</v>
      </c>
      <c r="AT199" s="53">
        <v>0.80273521066028797</v>
      </c>
      <c r="AU199" s="53">
        <v>6.4806978964083202</v>
      </c>
      <c r="AV199" s="53">
        <v>5.7980864326347703</v>
      </c>
      <c r="AW199" s="53">
        <v>0.454445461508659</v>
      </c>
      <c r="AX199" s="53">
        <v>0.444145009360357</v>
      </c>
      <c r="AY199" s="53">
        <v>0.82084976638971097</v>
      </c>
      <c r="AZ199" s="53">
        <v>0.82746101549721796</v>
      </c>
      <c r="BA199" s="54" t="s">
        <v>41</v>
      </c>
      <c r="BB199" s="54" t="s">
        <v>43</v>
      </c>
      <c r="BC199" s="54" t="s">
        <v>41</v>
      </c>
      <c r="BD199" s="54" t="s">
        <v>41</v>
      </c>
      <c r="BE199" s="54" t="s">
        <v>43</v>
      </c>
      <c r="BF199" s="54" t="s">
        <v>43</v>
      </c>
      <c r="BG199" s="54" t="s">
        <v>41</v>
      </c>
      <c r="BH199" s="54" t="s">
        <v>41</v>
      </c>
      <c r="BI199" s="50">
        <f t="shared" ref="BI199" si="305">IF(BJ199=AR199,1,0)</f>
        <v>1</v>
      </c>
      <c r="BJ199" s="50" t="s">
        <v>51</v>
      </c>
      <c r="BK199" s="53">
        <v>0.77201057728846201</v>
      </c>
      <c r="BL199" s="53">
        <v>0.78145064939357001</v>
      </c>
      <c r="BM199" s="53">
        <v>8.3086932198694807</v>
      </c>
      <c r="BN199" s="53">
        <v>6.9422442839524603</v>
      </c>
      <c r="BO199" s="53">
        <v>0.47748237947754502</v>
      </c>
      <c r="BP199" s="53">
        <v>0.46749262091120802</v>
      </c>
      <c r="BQ199" s="53">
        <v>0.81530771590621798</v>
      </c>
      <c r="BR199" s="53">
        <v>0.81882056470473397</v>
      </c>
      <c r="BS199" s="50" t="s">
        <v>41</v>
      </c>
      <c r="BT199" s="50" t="s">
        <v>41</v>
      </c>
      <c r="BU199" s="50" t="s">
        <v>41</v>
      </c>
      <c r="BV199" s="50" t="s">
        <v>41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x14ac:dyDescent="0.3">
      <c r="A200" s="1"/>
      <c r="F200" s="114"/>
      <c r="G200" s="7"/>
      <c r="H200" s="7"/>
      <c r="I200" s="7"/>
      <c r="J200" s="7"/>
      <c r="K200" s="7"/>
      <c r="L200" s="58"/>
      <c r="M200" s="58"/>
      <c r="N200" s="7"/>
      <c r="O200" s="7"/>
      <c r="P200" s="7"/>
      <c r="Q200" s="7"/>
      <c r="R200" s="7"/>
      <c r="S200" s="7"/>
      <c r="T200" s="7"/>
      <c r="U200" s="7"/>
      <c r="AA200" s="24"/>
      <c r="AB200" s="24"/>
      <c r="AC200" s="24"/>
      <c r="AD200" s="24"/>
      <c r="AE200" s="24"/>
      <c r="AF200" s="24"/>
      <c r="AG200" s="24"/>
      <c r="AH200" s="24"/>
      <c r="AI200" s="2"/>
      <c r="AJ200" s="2"/>
      <c r="AK200" s="2"/>
      <c r="AL200" s="2"/>
      <c r="AM200" s="2"/>
      <c r="AN200" s="2"/>
      <c r="AO200" s="2"/>
      <c r="AP200" s="2"/>
      <c r="AR200" s="33"/>
      <c r="AS200" s="24"/>
      <c r="AT200" s="24"/>
      <c r="AU200" s="24"/>
      <c r="AV200" s="24"/>
      <c r="AW200" s="24"/>
      <c r="AX200" s="24"/>
      <c r="AY200" s="24"/>
      <c r="AZ200" s="24"/>
      <c r="BA200" s="2"/>
      <c r="BB200" s="2"/>
      <c r="BC200" s="2"/>
      <c r="BD200" s="2"/>
      <c r="BE200" s="2"/>
      <c r="BF200" s="2"/>
      <c r="BG200" s="2"/>
      <c r="BH200" s="2"/>
      <c r="BK200" s="24"/>
      <c r="BL200" s="24"/>
      <c r="BM200" s="24"/>
      <c r="BN200" s="24"/>
      <c r="BO200" s="24"/>
      <c r="BP200" s="24"/>
      <c r="BQ200" s="24"/>
      <c r="BR200" s="24"/>
    </row>
    <row r="201" spans="1:78" s="34" customFormat="1" x14ac:dyDescent="0.3">
      <c r="A201" s="35">
        <v>14163150</v>
      </c>
      <c r="B201" s="34">
        <v>23772857</v>
      </c>
      <c r="C201" s="34" t="s">
        <v>12</v>
      </c>
      <c r="D201" s="34" t="s">
        <v>75</v>
      </c>
      <c r="F201" s="64"/>
      <c r="G201" s="36">
        <v>0.14000000000000001</v>
      </c>
      <c r="H201" s="36" t="str">
        <f>IF(G201&gt;0.8,"VG",IF(G201&gt;0.7,"G",IF(G201&gt;0.45,"S","NS")))</f>
        <v>NS</v>
      </c>
      <c r="I201" s="36">
        <f>AJ201</f>
        <v>0</v>
      </c>
      <c r="J201" s="36">
        <f>BB201</f>
        <v>0</v>
      </c>
      <c r="K201" s="36">
        <f>BT201</f>
        <v>0</v>
      </c>
      <c r="L201" s="37">
        <v>-0.35299999999999998</v>
      </c>
      <c r="M201" s="37" t="str">
        <f>IF(ABS(L201)&lt;5%,"VG",IF(ABS(L201)&lt;10%,"G",IF(ABS(L201)&lt;15%,"S","NS")))</f>
        <v>NS</v>
      </c>
      <c r="N201" s="36">
        <f>AO201</f>
        <v>0</v>
      </c>
      <c r="O201" s="36">
        <f>BD201</f>
        <v>0</v>
      </c>
      <c r="P201" s="36">
        <f>BY201</f>
        <v>0</v>
      </c>
      <c r="Q201" s="36">
        <v>0.72899999999999998</v>
      </c>
      <c r="R201" s="36" t="str">
        <f>IF(Q201&lt;=0.5,"VG",IF(Q201&lt;=0.6,"G",IF(Q201&lt;=0.7,"S","NS")))</f>
        <v>NS</v>
      </c>
      <c r="S201" s="36">
        <f>AN201</f>
        <v>0</v>
      </c>
      <c r="T201" s="36">
        <f>BF201</f>
        <v>0</v>
      </c>
      <c r="U201" s="36">
        <f>BX201</f>
        <v>0</v>
      </c>
      <c r="V201" s="36">
        <v>0.83699999999999997</v>
      </c>
      <c r="W201" s="36" t="str">
        <f>IF(V201&gt;0.85,"VG",IF(V201&gt;0.75,"G",IF(V201&gt;0.6,"S","NS")))</f>
        <v>G</v>
      </c>
      <c r="X201" s="36">
        <f>AP201</f>
        <v>0</v>
      </c>
      <c r="Y201" s="36">
        <f>BH201</f>
        <v>0</v>
      </c>
      <c r="Z201" s="36">
        <f>BZ201</f>
        <v>0</v>
      </c>
      <c r="AA201" s="36"/>
      <c r="AB201" s="37"/>
      <c r="AC201" s="36"/>
      <c r="AD201" s="36"/>
      <c r="AE201" s="36"/>
      <c r="AF201" s="37"/>
      <c r="AG201" s="36"/>
      <c r="AH201" s="36"/>
      <c r="AI201" s="36"/>
      <c r="AJ201" s="37"/>
      <c r="AK201" s="36"/>
      <c r="AL201" s="36"/>
    </row>
    <row r="202" spans="1:78" s="34" customFormat="1" x14ac:dyDescent="0.3">
      <c r="A202" s="35">
        <v>14163150</v>
      </c>
      <c r="B202" s="34">
        <v>23772857</v>
      </c>
      <c r="C202" s="34" t="s">
        <v>12</v>
      </c>
      <c r="D202" s="34" t="s">
        <v>508</v>
      </c>
      <c r="F202" s="64"/>
      <c r="G202" s="36">
        <v>0.255</v>
      </c>
      <c r="H202" s="36" t="str">
        <f>IF(G202&gt;0.8,"VG",IF(G202&gt;0.7,"G",IF(G202&gt;0.45,"S","NS")))</f>
        <v>NS</v>
      </c>
      <c r="I202" s="36">
        <f>AJ202</f>
        <v>0</v>
      </c>
      <c r="J202" s="36">
        <f>BB202</f>
        <v>0</v>
      </c>
      <c r="K202" s="36">
        <f>BT202</f>
        <v>0</v>
      </c>
      <c r="L202" s="37">
        <v>-0.34189999999999998</v>
      </c>
      <c r="M202" s="37" t="str">
        <f>IF(ABS(L202)&lt;5%,"VG",IF(ABS(L202)&lt;10%,"G",IF(ABS(L202)&lt;15%,"S","NS")))</f>
        <v>NS</v>
      </c>
      <c r="N202" s="36">
        <f>AO202</f>
        <v>0</v>
      </c>
      <c r="O202" s="36">
        <f>BD202</f>
        <v>0</v>
      </c>
      <c r="P202" s="36">
        <f>BY202</f>
        <v>0</v>
      </c>
      <c r="Q202" s="36">
        <v>0.69399999999999995</v>
      </c>
      <c r="R202" s="36" t="str">
        <f>IF(Q202&lt;=0.5,"VG",IF(Q202&lt;=0.6,"G",IF(Q202&lt;=0.7,"S","NS")))</f>
        <v>S</v>
      </c>
      <c r="S202" s="36">
        <f>AN202</f>
        <v>0</v>
      </c>
      <c r="T202" s="36">
        <f>BF202</f>
        <v>0</v>
      </c>
      <c r="U202" s="36">
        <f>BX202</f>
        <v>0</v>
      </c>
      <c r="V202" s="36">
        <v>0.83899999999999997</v>
      </c>
      <c r="W202" s="36" t="str">
        <f>IF(V202&gt;0.85,"VG",IF(V202&gt;0.75,"G",IF(V202&gt;0.6,"S","NS")))</f>
        <v>G</v>
      </c>
      <c r="X202" s="36">
        <f>AP202</f>
        <v>0</v>
      </c>
      <c r="Y202" s="36">
        <f>BH202</f>
        <v>0</v>
      </c>
      <c r="Z202" s="36">
        <f>BZ202</f>
        <v>0</v>
      </c>
      <c r="AA202" s="36"/>
      <c r="AB202" s="37"/>
      <c r="AC202" s="36"/>
      <c r="AD202" s="36"/>
      <c r="AE202" s="36"/>
      <c r="AF202" s="37"/>
      <c r="AG202" s="36"/>
      <c r="AH202" s="36"/>
      <c r="AI202" s="36"/>
      <c r="AJ202" s="37"/>
      <c r="AK202" s="36"/>
      <c r="AL202" s="36"/>
    </row>
    <row r="203" spans="1:78" s="56" customFormat="1" x14ac:dyDescent="0.3">
      <c r="A203" s="59"/>
      <c r="F203" s="66"/>
      <c r="G203" s="57"/>
      <c r="H203" s="57"/>
      <c r="I203" s="57"/>
      <c r="J203" s="57"/>
      <c r="K203" s="57"/>
      <c r="L203" s="58"/>
      <c r="M203" s="58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8"/>
      <c r="AC203" s="57"/>
      <c r="AD203" s="57"/>
      <c r="AE203" s="57"/>
      <c r="AF203" s="58"/>
      <c r="AG203" s="57"/>
      <c r="AH203" s="57"/>
      <c r="AI203" s="57"/>
      <c r="AJ203" s="58"/>
      <c r="AK203" s="57"/>
      <c r="AL203" s="57"/>
    </row>
    <row r="204" spans="1:78" s="34" customFormat="1" x14ac:dyDescent="0.3">
      <c r="A204" s="35">
        <v>14163900</v>
      </c>
      <c r="B204" s="34">
        <v>23772801</v>
      </c>
      <c r="C204" s="34" t="s">
        <v>13</v>
      </c>
      <c r="D204" s="34" t="s">
        <v>75</v>
      </c>
      <c r="F204" s="64"/>
      <c r="G204" s="36">
        <v>0.23</v>
      </c>
      <c r="H204" s="36" t="str">
        <f>IF(G204&gt;0.8,"VG",IF(G204&gt;0.7,"G",IF(G204&gt;0.45,"S","NS")))</f>
        <v>NS</v>
      </c>
      <c r="I204" s="36">
        <f>AJ204</f>
        <v>0</v>
      </c>
      <c r="J204" s="36">
        <f>BB204</f>
        <v>0</v>
      </c>
      <c r="K204" s="36">
        <f>BT204</f>
        <v>0</v>
      </c>
      <c r="L204" s="37">
        <v>-0.33500000000000002</v>
      </c>
      <c r="M204" s="37" t="str">
        <f>IF(ABS(L204)&lt;5%,"VG",IF(ABS(L204)&lt;10%,"G",IF(ABS(L204)&lt;15%,"S","NS")))</f>
        <v>NS</v>
      </c>
      <c r="N204" s="36">
        <f>AO204</f>
        <v>0</v>
      </c>
      <c r="O204" s="36">
        <f>BD204</f>
        <v>0</v>
      </c>
      <c r="P204" s="36">
        <f>BY204</f>
        <v>0</v>
      </c>
      <c r="Q204" s="36">
        <v>0.71799999999999997</v>
      </c>
      <c r="R204" s="36" t="str">
        <f>IF(Q204&lt;=0.5,"VG",IF(Q204&lt;=0.6,"G",IF(Q204&lt;=0.7,"S","NS")))</f>
        <v>NS</v>
      </c>
      <c r="S204" s="36">
        <f>AN204</f>
        <v>0</v>
      </c>
      <c r="T204" s="36">
        <f>BF204</f>
        <v>0</v>
      </c>
      <c r="U204" s="36">
        <f>BX204</f>
        <v>0</v>
      </c>
      <c r="V204" s="36">
        <v>0.78</v>
      </c>
      <c r="W204" s="36" t="str">
        <f>IF(V204&gt;0.85,"VG",IF(V204&gt;0.75,"G",IF(V204&gt;0.6,"S","NS")))</f>
        <v>G</v>
      </c>
      <c r="X204" s="36">
        <f>AP204</f>
        <v>0</v>
      </c>
      <c r="Y204" s="36">
        <f>BH204</f>
        <v>0</v>
      </c>
      <c r="Z204" s="36">
        <f>BZ204</f>
        <v>0</v>
      </c>
      <c r="AA204" s="36"/>
      <c r="AB204" s="37"/>
      <c r="AC204" s="36"/>
      <c r="AD204" s="36"/>
      <c r="AE204" s="36"/>
      <c r="AF204" s="37"/>
      <c r="AG204" s="36"/>
      <c r="AH204" s="36"/>
      <c r="AI204" s="36"/>
      <c r="AJ204" s="37"/>
      <c r="AK204" s="36"/>
      <c r="AL204" s="36"/>
    </row>
    <row r="205" spans="1:78" s="34" customFormat="1" x14ac:dyDescent="0.3">
      <c r="A205" s="35">
        <v>14163900</v>
      </c>
      <c r="B205" s="34">
        <v>23772801</v>
      </c>
      <c r="C205" s="34" t="s">
        <v>13</v>
      </c>
      <c r="D205" s="34" t="s">
        <v>508</v>
      </c>
      <c r="F205" s="64"/>
      <c r="G205" s="36">
        <v>0.33300000000000002</v>
      </c>
      <c r="H205" s="36" t="str">
        <f>IF(G205&gt;0.8,"VG",IF(G205&gt;0.7,"G",IF(G205&gt;0.45,"S","NS")))</f>
        <v>NS</v>
      </c>
      <c r="I205" s="36">
        <f>AJ205</f>
        <v>0</v>
      </c>
      <c r="J205" s="36">
        <f>BB205</f>
        <v>0</v>
      </c>
      <c r="K205" s="36">
        <f>BT205</f>
        <v>0</v>
      </c>
      <c r="L205" s="37">
        <v>-0.32700000000000001</v>
      </c>
      <c r="M205" s="37" t="str">
        <f>IF(ABS(L205)&lt;5%,"VG",IF(ABS(L205)&lt;10%,"G",IF(ABS(L205)&lt;15%,"S","NS")))</f>
        <v>NS</v>
      </c>
      <c r="N205" s="36">
        <f>AO205</f>
        <v>0</v>
      </c>
      <c r="O205" s="36">
        <f>BD205</f>
        <v>0</v>
      </c>
      <c r="P205" s="36">
        <f>BY205</f>
        <v>0</v>
      </c>
      <c r="Q205" s="36">
        <v>0.68</v>
      </c>
      <c r="R205" s="36" t="str">
        <f>IF(Q205&lt;=0.5,"VG",IF(Q205&lt;=0.6,"G",IF(Q205&lt;=0.7,"S","NS")))</f>
        <v>S</v>
      </c>
      <c r="S205" s="36">
        <f>AN205</f>
        <v>0</v>
      </c>
      <c r="T205" s="36">
        <f>BF205</f>
        <v>0</v>
      </c>
      <c r="U205" s="36">
        <f>BX205</f>
        <v>0</v>
      </c>
      <c r="V205" s="36">
        <v>0.8</v>
      </c>
      <c r="W205" s="36" t="str">
        <f>IF(V205&gt;0.85,"VG",IF(V205&gt;0.75,"G",IF(V205&gt;0.6,"S","NS")))</f>
        <v>G</v>
      </c>
      <c r="X205" s="36">
        <f>AP205</f>
        <v>0</v>
      </c>
      <c r="Y205" s="36">
        <f>BH205</f>
        <v>0</v>
      </c>
      <c r="Z205" s="36">
        <f>BZ205</f>
        <v>0</v>
      </c>
      <c r="AA205" s="36"/>
      <c r="AB205" s="37"/>
      <c r="AC205" s="36"/>
      <c r="AD205" s="36"/>
      <c r="AE205" s="36"/>
      <c r="AF205" s="37"/>
      <c r="AG205" s="36"/>
      <c r="AH205" s="36"/>
      <c r="AI205" s="36"/>
      <c r="AJ205" s="37"/>
      <c r="AK205" s="36"/>
      <c r="AL205" s="36"/>
    </row>
    <row r="206" spans="1:78" s="56" customFormat="1" x14ac:dyDescent="0.3">
      <c r="A206" s="59"/>
      <c r="F206" s="66"/>
      <c r="G206" s="57"/>
      <c r="H206" s="57"/>
      <c r="I206" s="57"/>
      <c r="J206" s="57"/>
      <c r="K206" s="57"/>
      <c r="L206" s="58"/>
      <c r="M206" s="58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8"/>
      <c r="AC206" s="57"/>
      <c r="AD206" s="57"/>
      <c r="AE206" s="57"/>
      <c r="AF206" s="58"/>
      <c r="AG206" s="57"/>
      <c r="AH206" s="57"/>
      <c r="AI206" s="57"/>
      <c r="AJ206" s="58"/>
      <c r="AK206" s="57"/>
      <c r="AL206" s="57"/>
    </row>
    <row r="207" spans="1:78" s="34" customFormat="1" x14ac:dyDescent="0.3">
      <c r="A207" s="35">
        <v>14164700</v>
      </c>
      <c r="B207" s="34">
        <v>23774369</v>
      </c>
      <c r="C207" s="34" t="s">
        <v>8</v>
      </c>
      <c r="D207" s="34" t="s">
        <v>75</v>
      </c>
      <c r="F207" s="64"/>
      <c r="G207" s="36">
        <v>0.35699999999999998</v>
      </c>
      <c r="H207" s="36" t="str">
        <f>IF(G207&gt;0.8,"VG",IF(G207&gt;0.7,"G",IF(G207&gt;0.45,"S","NS")))</f>
        <v>NS</v>
      </c>
      <c r="I207" s="36" t="str">
        <f>AJ207</f>
        <v>NS</v>
      </c>
      <c r="J207" s="36" t="str">
        <f>BB207</f>
        <v>NS</v>
      </c>
      <c r="K207" s="36" t="str">
        <f>BT207</f>
        <v>NS</v>
      </c>
      <c r="L207" s="37">
        <v>0.60499999999999998</v>
      </c>
      <c r="M207" s="37" t="str">
        <f>IF(ABS(L207)&lt;5%,"VG",IF(ABS(L207)&lt;10%,"G",IF(ABS(L207)&lt;15%,"S","NS")))</f>
        <v>NS</v>
      </c>
      <c r="N207" s="36" t="str">
        <f>AO207</f>
        <v>S</v>
      </c>
      <c r="O207" s="36" t="str">
        <f>BD207</f>
        <v>NS</v>
      </c>
      <c r="P207" s="36" t="str">
        <f>BY207</f>
        <v>NS</v>
      </c>
      <c r="Q207" s="36">
        <v>0.747</v>
      </c>
      <c r="R207" s="36" t="str">
        <f>IF(Q207&lt;=0.5,"VG",IF(Q207&lt;=0.6,"G",IF(Q207&lt;=0.7,"S","NS")))</f>
        <v>NS</v>
      </c>
      <c r="S207" s="36" t="str">
        <f>AN207</f>
        <v>NS</v>
      </c>
      <c r="T207" s="36" t="str">
        <f>BF207</f>
        <v>NS</v>
      </c>
      <c r="U207" s="36" t="str">
        <f>BX207</f>
        <v>NS</v>
      </c>
      <c r="V207" s="36">
        <v>0.70399999999999996</v>
      </c>
      <c r="W207" s="36" t="str">
        <f>IF(V207&gt;0.85,"VG",IF(V207&gt;0.75,"G",IF(V207&gt;0.6,"S","NS")))</f>
        <v>S</v>
      </c>
      <c r="X207" s="36" t="str">
        <f>AP207</f>
        <v>S</v>
      </c>
      <c r="Y207" s="36" t="str">
        <f>BH207</f>
        <v>S</v>
      </c>
      <c r="Z207" s="36" t="str">
        <f>BZ207</f>
        <v>S</v>
      </c>
      <c r="AA207" s="38">
        <v>3.0704881282754101E-2</v>
      </c>
      <c r="AB207" s="38">
        <v>8.4524781993650294E-2</v>
      </c>
      <c r="AC207" s="38">
        <v>57.725781118164299</v>
      </c>
      <c r="AD207" s="38">
        <v>55.898433080474298</v>
      </c>
      <c r="AE207" s="38">
        <v>0.98452786589168995</v>
      </c>
      <c r="AF207" s="38">
        <v>0.956804691672417</v>
      </c>
      <c r="AG207" s="38">
        <v>0.60214454482463797</v>
      </c>
      <c r="AH207" s="38">
        <v>0.63132009052717497</v>
      </c>
      <c r="AI207" s="39" t="s">
        <v>39</v>
      </c>
      <c r="AJ207" s="39" t="s">
        <v>39</v>
      </c>
      <c r="AK207" s="39" t="s">
        <v>39</v>
      </c>
      <c r="AL207" s="39" t="s">
        <v>39</v>
      </c>
      <c r="AM207" s="39" t="s">
        <v>39</v>
      </c>
      <c r="AN207" s="39" t="s">
        <v>39</v>
      </c>
      <c r="AO207" s="39" t="s">
        <v>42</v>
      </c>
      <c r="AP207" s="39" t="s">
        <v>42</v>
      </c>
      <c r="AR207" s="40" t="s">
        <v>52</v>
      </c>
      <c r="AS207" s="38">
        <v>-0.140948274247363</v>
      </c>
      <c r="AT207" s="38">
        <v>-0.122937769553058</v>
      </c>
      <c r="AU207" s="38">
        <v>66.867307385937096</v>
      </c>
      <c r="AV207" s="38">
        <v>66.057230496528703</v>
      </c>
      <c r="AW207" s="38">
        <v>1.0681518029977599</v>
      </c>
      <c r="AX207" s="38">
        <v>1.0596875811073101</v>
      </c>
      <c r="AY207" s="38">
        <v>0.57818284597209202</v>
      </c>
      <c r="AZ207" s="38">
        <v>0.60062178678829903</v>
      </c>
      <c r="BA207" s="39" t="s">
        <v>39</v>
      </c>
      <c r="BB207" s="39" t="s">
        <v>39</v>
      </c>
      <c r="BC207" s="39" t="s">
        <v>39</v>
      </c>
      <c r="BD207" s="39" t="s">
        <v>39</v>
      </c>
      <c r="BE207" s="39" t="s">
        <v>39</v>
      </c>
      <c r="BF207" s="39" t="s">
        <v>39</v>
      </c>
      <c r="BG207" s="39" t="s">
        <v>39</v>
      </c>
      <c r="BH207" s="39" t="s">
        <v>42</v>
      </c>
      <c r="BI207" s="34">
        <f>IF(BJ207=AR207,1,0)</f>
        <v>1</v>
      </c>
      <c r="BJ207" s="34" t="s">
        <v>52</v>
      </c>
      <c r="BK207" s="38">
        <v>-5.9165543784451997E-2</v>
      </c>
      <c r="BL207" s="38">
        <v>-4.1886943092680901E-2</v>
      </c>
      <c r="BM207" s="38">
        <v>61.764911696754098</v>
      </c>
      <c r="BN207" s="38">
        <v>61.151691742809497</v>
      </c>
      <c r="BO207" s="38">
        <v>1.02915768654976</v>
      </c>
      <c r="BP207" s="38">
        <v>1.02072863342452</v>
      </c>
      <c r="BQ207" s="38">
        <v>0.58744030239503198</v>
      </c>
      <c r="BR207" s="38">
        <v>0.61195296299156199</v>
      </c>
      <c r="BS207" s="34" t="s">
        <v>39</v>
      </c>
      <c r="BT207" s="34" t="s">
        <v>39</v>
      </c>
      <c r="BU207" s="34" t="s">
        <v>39</v>
      </c>
      <c r="BV207" s="34" t="s">
        <v>39</v>
      </c>
      <c r="BW207" s="34" t="s">
        <v>39</v>
      </c>
      <c r="BX207" s="34" t="s">
        <v>39</v>
      </c>
      <c r="BY207" s="34" t="s">
        <v>39</v>
      </c>
      <c r="BZ207" s="34" t="s">
        <v>42</v>
      </c>
    </row>
    <row r="208" spans="1:78" s="19" customFormat="1" x14ac:dyDescent="0.3">
      <c r="A208" s="92">
        <v>14164700</v>
      </c>
      <c r="B208" s="19">
        <v>23774369</v>
      </c>
      <c r="C208" s="19" t="s">
        <v>8</v>
      </c>
      <c r="D208" s="19" t="s">
        <v>105</v>
      </c>
      <c r="F208" s="94"/>
      <c r="G208" s="13">
        <v>0.35</v>
      </c>
      <c r="H208" s="13" t="str">
        <f>IF(G208&gt;0.8,"VG",IF(G208&gt;0.7,"G",IF(G208&gt;0.45,"S","NS")))</f>
        <v>NS</v>
      </c>
      <c r="I208" s="13" t="str">
        <f>AJ208</f>
        <v>NS</v>
      </c>
      <c r="J208" s="13" t="str">
        <f>BB208</f>
        <v>NS</v>
      </c>
      <c r="K208" s="13" t="str">
        <f>BT208</f>
        <v>NS</v>
      </c>
      <c r="L208" s="14">
        <v>0.61</v>
      </c>
      <c r="M208" s="14" t="str">
        <f>IF(ABS(L208)&lt;5%,"VG",IF(ABS(L208)&lt;10%,"G",IF(ABS(L208)&lt;15%,"S","NS")))</f>
        <v>NS</v>
      </c>
      <c r="N208" s="13" t="str">
        <f>AO208</f>
        <v>S</v>
      </c>
      <c r="O208" s="13" t="str">
        <f>BD208</f>
        <v>NS</v>
      </c>
      <c r="P208" s="13" t="str">
        <f>BY208</f>
        <v>NS</v>
      </c>
      <c r="Q208" s="13">
        <v>0.747</v>
      </c>
      <c r="R208" s="13" t="str">
        <f>IF(Q208&lt;=0.5,"VG",IF(Q208&lt;=0.6,"G",IF(Q208&lt;=0.7,"S","NS")))</f>
        <v>NS</v>
      </c>
      <c r="S208" s="13" t="str">
        <f>AN208</f>
        <v>NS</v>
      </c>
      <c r="T208" s="13" t="str">
        <f>BF208</f>
        <v>NS</v>
      </c>
      <c r="U208" s="13" t="str">
        <f>BX208</f>
        <v>NS</v>
      </c>
      <c r="V208" s="13">
        <v>0.73</v>
      </c>
      <c r="W208" s="13" t="str">
        <f>IF(V208&gt;0.85,"VG",IF(V208&gt;0.75,"G",IF(V208&gt;0.6,"S","NS")))</f>
        <v>S</v>
      </c>
      <c r="X208" s="13" t="str">
        <f>AP208</f>
        <v>S</v>
      </c>
      <c r="Y208" s="13" t="str">
        <f>BH208</f>
        <v>S</v>
      </c>
      <c r="Z208" s="13" t="str">
        <f>BZ208</f>
        <v>S</v>
      </c>
      <c r="AA208" s="22">
        <v>3.0704881282754101E-2</v>
      </c>
      <c r="AB208" s="22">
        <v>8.4524781993650294E-2</v>
      </c>
      <c r="AC208" s="22">
        <v>57.725781118164299</v>
      </c>
      <c r="AD208" s="22">
        <v>55.898433080474298</v>
      </c>
      <c r="AE208" s="22">
        <v>0.98452786589168995</v>
      </c>
      <c r="AF208" s="22">
        <v>0.956804691672417</v>
      </c>
      <c r="AG208" s="22">
        <v>0.60214454482463797</v>
      </c>
      <c r="AH208" s="22">
        <v>0.63132009052717497</v>
      </c>
      <c r="AI208" s="25" t="s">
        <v>39</v>
      </c>
      <c r="AJ208" s="25" t="s">
        <v>39</v>
      </c>
      <c r="AK208" s="25" t="s">
        <v>39</v>
      </c>
      <c r="AL208" s="25" t="s">
        <v>39</v>
      </c>
      <c r="AM208" s="25" t="s">
        <v>39</v>
      </c>
      <c r="AN208" s="25" t="s">
        <v>39</v>
      </c>
      <c r="AO208" s="25" t="s">
        <v>42</v>
      </c>
      <c r="AP208" s="25" t="s">
        <v>42</v>
      </c>
      <c r="AR208" s="95" t="s">
        <v>52</v>
      </c>
      <c r="AS208" s="22">
        <v>-0.140948274247363</v>
      </c>
      <c r="AT208" s="22">
        <v>-0.122937769553058</v>
      </c>
      <c r="AU208" s="22">
        <v>66.867307385937096</v>
      </c>
      <c r="AV208" s="22">
        <v>66.057230496528703</v>
      </c>
      <c r="AW208" s="22">
        <v>1.0681518029977599</v>
      </c>
      <c r="AX208" s="22">
        <v>1.0596875811073101</v>
      </c>
      <c r="AY208" s="22">
        <v>0.57818284597209202</v>
      </c>
      <c r="AZ208" s="22">
        <v>0.60062178678829903</v>
      </c>
      <c r="BA208" s="25" t="s">
        <v>39</v>
      </c>
      <c r="BB208" s="25" t="s">
        <v>39</v>
      </c>
      <c r="BC208" s="25" t="s">
        <v>39</v>
      </c>
      <c r="BD208" s="25" t="s">
        <v>39</v>
      </c>
      <c r="BE208" s="25" t="s">
        <v>39</v>
      </c>
      <c r="BF208" s="25" t="s">
        <v>39</v>
      </c>
      <c r="BG208" s="25" t="s">
        <v>39</v>
      </c>
      <c r="BH208" s="25" t="s">
        <v>42</v>
      </c>
      <c r="BI208" s="19">
        <f>IF(BJ208=AR208,1,0)</f>
        <v>1</v>
      </c>
      <c r="BJ208" s="19" t="s">
        <v>52</v>
      </c>
      <c r="BK208" s="22">
        <v>-5.9165543784451997E-2</v>
      </c>
      <c r="BL208" s="22">
        <v>-4.1886943092680901E-2</v>
      </c>
      <c r="BM208" s="22">
        <v>61.764911696754098</v>
      </c>
      <c r="BN208" s="22">
        <v>61.151691742809497</v>
      </c>
      <c r="BO208" s="22">
        <v>1.02915768654976</v>
      </c>
      <c r="BP208" s="22">
        <v>1.02072863342452</v>
      </c>
      <c r="BQ208" s="22">
        <v>0.58744030239503198</v>
      </c>
      <c r="BR208" s="22">
        <v>0.61195296299156199</v>
      </c>
      <c r="BS208" s="19" t="s">
        <v>39</v>
      </c>
      <c r="BT208" s="19" t="s">
        <v>39</v>
      </c>
      <c r="BU208" s="19" t="s">
        <v>39</v>
      </c>
      <c r="BV208" s="19" t="s">
        <v>39</v>
      </c>
      <c r="BW208" s="19" t="s">
        <v>39</v>
      </c>
      <c r="BX208" s="19" t="s">
        <v>39</v>
      </c>
      <c r="BY208" s="19" t="s">
        <v>39</v>
      </c>
      <c r="BZ208" s="19" t="s">
        <v>42</v>
      </c>
    </row>
    <row r="209" spans="1:78" s="19" customFormat="1" x14ac:dyDescent="0.3">
      <c r="A209" s="92">
        <v>14164700</v>
      </c>
      <c r="B209" s="19">
        <v>23774369</v>
      </c>
      <c r="C209" s="19" t="s">
        <v>8</v>
      </c>
      <c r="D209" s="19" t="s">
        <v>508</v>
      </c>
      <c r="F209" s="94"/>
      <c r="G209" s="13">
        <v>0.13500000000000001</v>
      </c>
      <c r="H209" s="13" t="str">
        <f>IF(G209&gt;0.8,"VG",IF(G209&gt;0.7,"G",IF(G209&gt;0.45,"S","NS")))</f>
        <v>NS</v>
      </c>
      <c r="I209" s="13" t="str">
        <f>AJ209</f>
        <v>NS</v>
      </c>
      <c r="J209" s="13" t="str">
        <f>BB209</f>
        <v>NS</v>
      </c>
      <c r="K209" s="13" t="str">
        <f>BT209</f>
        <v>NS</v>
      </c>
      <c r="L209" s="14">
        <v>1.056</v>
      </c>
      <c r="M209" s="14" t="str">
        <f>IF(ABS(L209)&lt;5%,"VG",IF(ABS(L209)&lt;10%,"G",IF(ABS(L209)&lt;15%,"S","NS")))</f>
        <v>NS</v>
      </c>
      <c r="N209" s="13" t="str">
        <f>AO209</f>
        <v>S</v>
      </c>
      <c r="O209" s="13" t="str">
        <f>BD209</f>
        <v>NS</v>
      </c>
      <c r="P209" s="13" t="str">
        <f>BY209</f>
        <v>NS</v>
      </c>
      <c r="Q209" s="13">
        <v>0.82299999999999995</v>
      </c>
      <c r="R209" s="13" t="str">
        <f>IF(Q209&lt;=0.5,"VG",IF(Q209&lt;=0.6,"G",IF(Q209&lt;=0.7,"S","NS")))</f>
        <v>NS</v>
      </c>
      <c r="S209" s="13" t="str">
        <f>AN209</f>
        <v>NS</v>
      </c>
      <c r="T209" s="13" t="str">
        <f>BF209</f>
        <v>NS</v>
      </c>
      <c r="U209" s="13" t="str">
        <f>BX209</f>
        <v>NS</v>
      </c>
      <c r="V209" s="13">
        <v>0.68600000000000005</v>
      </c>
      <c r="W209" s="13" t="str">
        <f>IF(V209&gt;0.85,"VG",IF(V209&gt;0.75,"G",IF(V209&gt;0.6,"S","NS")))</f>
        <v>S</v>
      </c>
      <c r="X209" s="13" t="str">
        <f>AP209</f>
        <v>S</v>
      </c>
      <c r="Y209" s="13" t="str">
        <f>BH209</f>
        <v>S</v>
      </c>
      <c r="Z209" s="13" t="str">
        <f>BZ209</f>
        <v>S</v>
      </c>
      <c r="AA209" s="22">
        <v>3.0704881282754101E-2</v>
      </c>
      <c r="AB209" s="22">
        <v>8.4524781993650294E-2</v>
      </c>
      <c r="AC209" s="22">
        <v>57.725781118164299</v>
      </c>
      <c r="AD209" s="22">
        <v>55.898433080474298</v>
      </c>
      <c r="AE209" s="22">
        <v>0.98452786589168995</v>
      </c>
      <c r="AF209" s="22">
        <v>0.956804691672417</v>
      </c>
      <c r="AG209" s="22">
        <v>0.60214454482463797</v>
      </c>
      <c r="AH209" s="22">
        <v>0.63132009052717497</v>
      </c>
      <c r="AI209" s="25" t="s">
        <v>39</v>
      </c>
      <c r="AJ209" s="25" t="s">
        <v>39</v>
      </c>
      <c r="AK209" s="25" t="s">
        <v>39</v>
      </c>
      <c r="AL209" s="25" t="s">
        <v>39</v>
      </c>
      <c r="AM209" s="25" t="s">
        <v>39</v>
      </c>
      <c r="AN209" s="25" t="s">
        <v>39</v>
      </c>
      <c r="AO209" s="25" t="s">
        <v>42</v>
      </c>
      <c r="AP209" s="25" t="s">
        <v>42</v>
      </c>
      <c r="AR209" s="95" t="s">
        <v>52</v>
      </c>
      <c r="AS209" s="22">
        <v>-0.140948274247363</v>
      </c>
      <c r="AT209" s="22">
        <v>-0.122937769553058</v>
      </c>
      <c r="AU209" s="22">
        <v>66.867307385937096</v>
      </c>
      <c r="AV209" s="22">
        <v>66.057230496528703</v>
      </c>
      <c r="AW209" s="22">
        <v>1.0681518029977599</v>
      </c>
      <c r="AX209" s="22">
        <v>1.0596875811073101</v>
      </c>
      <c r="AY209" s="22">
        <v>0.57818284597209202</v>
      </c>
      <c r="AZ209" s="22">
        <v>0.60062178678829903</v>
      </c>
      <c r="BA209" s="25" t="s">
        <v>39</v>
      </c>
      <c r="BB209" s="25" t="s">
        <v>39</v>
      </c>
      <c r="BC209" s="25" t="s">
        <v>39</v>
      </c>
      <c r="BD209" s="25" t="s">
        <v>39</v>
      </c>
      <c r="BE209" s="25" t="s">
        <v>39</v>
      </c>
      <c r="BF209" s="25" t="s">
        <v>39</v>
      </c>
      <c r="BG209" s="25" t="s">
        <v>39</v>
      </c>
      <c r="BH209" s="25" t="s">
        <v>42</v>
      </c>
      <c r="BI209" s="19">
        <f>IF(BJ209=AR209,1,0)</f>
        <v>1</v>
      </c>
      <c r="BJ209" s="19" t="s">
        <v>52</v>
      </c>
      <c r="BK209" s="22">
        <v>-5.9165543784451997E-2</v>
      </c>
      <c r="BL209" s="22">
        <v>-4.1886943092680901E-2</v>
      </c>
      <c r="BM209" s="22">
        <v>61.764911696754098</v>
      </c>
      <c r="BN209" s="22">
        <v>61.151691742809497</v>
      </c>
      <c r="BO209" s="22">
        <v>1.02915768654976</v>
      </c>
      <c r="BP209" s="22">
        <v>1.02072863342452</v>
      </c>
      <c r="BQ209" s="22">
        <v>0.58744030239503198</v>
      </c>
      <c r="BR209" s="22">
        <v>0.61195296299156199</v>
      </c>
      <c r="BS209" s="19" t="s">
        <v>39</v>
      </c>
      <c r="BT209" s="19" t="s">
        <v>39</v>
      </c>
      <c r="BU209" s="19" t="s">
        <v>39</v>
      </c>
      <c r="BV209" s="19" t="s">
        <v>39</v>
      </c>
      <c r="BW209" s="19" t="s">
        <v>39</v>
      </c>
      <c r="BX209" s="19" t="s">
        <v>39</v>
      </c>
      <c r="BY209" s="19" t="s">
        <v>39</v>
      </c>
      <c r="BZ209" s="19" t="s">
        <v>42</v>
      </c>
    </row>
    <row r="210" spans="1:78" x14ac:dyDescent="0.3">
      <c r="A210" s="1"/>
      <c r="F210" s="114"/>
      <c r="G210" s="7"/>
      <c r="H210" s="7"/>
      <c r="I210" s="7"/>
      <c r="J210" s="7"/>
      <c r="K210" s="7"/>
      <c r="L210" s="58"/>
      <c r="M210" s="58"/>
      <c r="N210" s="7"/>
      <c r="O210" s="7"/>
      <c r="P210" s="7"/>
      <c r="Q210" s="7"/>
      <c r="R210" s="7"/>
      <c r="S210" s="7"/>
      <c r="T210" s="7"/>
      <c r="U210" s="7"/>
      <c r="AA210" s="24"/>
      <c r="AB210" s="24"/>
      <c r="AC210" s="24"/>
      <c r="AD210" s="24"/>
      <c r="AE210" s="24"/>
      <c r="AF210" s="24"/>
      <c r="AG210" s="24"/>
      <c r="AH210" s="24"/>
      <c r="AI210" s="2"/>
      <c r="AJ210" s="2"/>
      <c r="AK210" s="2"/>
      <c r="AL210" s="2"/>
      <c r="AM210" s="2"/>
      <c r="AN210" s="2"/>
      <c r="AO210" s="2"/>
      <c r="AP210" s="2"/>
      <c r="AR210" s="33"/>
      <c r="AS210" s="24"/>
      <c r="AT210" s="24"/>
      <c r="AU210" s="24"/>
      <c r="AV210" s="24"/>
      <c r="AW210" s="24"/>
      <c r="AX210" s="24"/>
      <c r="AY210" s="24"/>
      <c r="AZ210" s="24"/>
      <c r="BA210" s="2"/>
      <c r="BB210" s="2"/>
      <c r="BC210" s="2"/>
      <c r="BD210" s="2"/>
      <c r="BE210" s="2"/>
      <c r="BF210" s="2"/>
      <c r="BG210" s="2"/>
      <c r="BH210" s="2"/>
      <c r="BK210" s="24"/>
      <c r="BL210" s="24"/>
      <c r="BM210" s="24"/>
      <c r="BN210" s="24"/>
      <c r="BO210" s="24"/>
      <c r="BP210" s="24"/>
      <c r="BQ210" s="24"/>
      <c r="BR210" s="24"/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50" t="s">
        <v>75</v>
      </c>
      <c r="F211" s="64"/>
      <c r="G211" s="51">
        <v>0.77100000000000002</v>
      </c>
      <c r="H211" s="51" t="str">
        <f t="shared" ref="H211:H246" si="306">IF(G211&gt;0.8,"VG",IF(G211&gt;0.7,"G",IF(G211&gt;0.45,"S","NS")))</f>
        <v>G</v>
      </c>
      <c r="I211" s="51" t="str">
        <f t="shared" ref="I211:I246" si="307">AJ211</f>
        <v>G</v>
      </c>
      <c r="J211" s="51" t="str">
        <f t="shared" ref="J211:J246" si="308">BB211</f>
        <v>VG</v>
      </c>
      <c r="K211" s="51" t="str">
        <f t="shared" ref="K211:K246" si="309">BT211</f>
        <v>VG</v>
      </c>
      <c r="L211" s="52">
        <v>-1.7000000000000001E-2</v>
      </c>
      <c r="M211" s="52" t="str">
        <f t="shared" ref="M211:M246" si="310">IF(ABS(L211)&lt;5%,"VG",IF(ABS(L211)&lt;10%,"G",IF(ABS(L211)&lt;15%,"S","NS")))</f>
        <v>VG</v>
      </c>
      <c r="N211" s="51" t="str">
        <f t="shared" ref="N211:N246" si="311">AO211</f>
        <v>G</v>
      </c>
      <c r="O211" s="51" t="str">
        <f t="shared" ref="O211:O246" si="312">BD211</f>
        <v>VG</v>
      </c>
      <c r="P211" s="51" t="str">
        <f t="shared" ref="P211:P246" si="313">BY211</f>
        <v>G</v>
      </c>
      <c r="Q211" s="51">
        <v>0.47699999999999998</v>
      </c>
      <c r="R211" s="51" t="str">
        <f t="shared" ref="R211:R246" si="314">IF(Q211&lt;=0.5,"VG",IF(Q211&lt;=0.6,"G",IF(Q211&lt;=0.7,"S","NS")))</f>
        <v>VG</v>
      </c>
      <c r="S211" s="51" t="str">
        <f t="shared" ref="S211:S246" si="315">AN211</f>
        <v>VG</v>
      </c>
      <c r="T211" s="51" t="str">
        <f t="shared" ref="T211:T246" si="316">BF211</f>
        <v>VG</v>
      </c>
      <c r="U211" s="51" t="str">
        <f t="shared" ref="U211:U246" si="317">BX211</f>
        <v>VG</v>
      </c>
      <c r="V211" s="51">
        <v>0.79300000000000004</v>
      </c>
      <c r="W211" s="51" t="str">
        <f t="shared" ref="W211:W246" si="318">IF(V211&gt;0.85,"VG",IF(V211&gt;0.75,"G",IF(V211&gt;0.6,"S","NS")))</f>
        <v>G</v>
      </c>
      <c r="X211" s="51" t="str">
        <f t="shared" ref="X211:X246" si="319">AP211</f>
        <v>G</v>
      </c>
      <c r="Y211" s="51" t="str">
        <f t="shared" ref="Y211:Y246" si="320">BH211</f>
        <v>VG</v>
      </c>
      <c r="Z211" s="51" t="str">
        <f t="shared" ref="Z211:Z246" si="321">BZ211</f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ref="BI211:BI246" si="322">IF(BJ211=AR211,1,0)</f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50" t="s">
        <v>78</v>
      </c>
      <c r="F212" s="64"/>
      <c r="G212" s="51">
        <v>0.76</v>
      </c>
      <c r="H212" s="51" t="str">
        <f t="shared" si="306"/>
        <v>G</v>
      </c>
      <c r="I212" s="51" t="str">
        <f t="shared" si="307"/>
        <v>G</v>
      </c>
      <c r="J212" s="51" t="str">
        <f t="shared" si="308"/>
        <v>VG</v>
      </c>
      <c r="K212" s="51" t="str">
        <f t="shared" si="309"/>
        <v>VG</v>
      </c>
      <c r="L212" s="52">
        <v>-1.9E-2</v>
      </c>
      <c r="M212" s="52" t="str">
        <f t="shared" si="310"/>
        <v>VG</v>
      </c>
      <c r="N212" s="51" t="str">
        <f t="shared" si="311"/>
        <v>G</v>
      </c>
      <c r="O212" s="51" t="str">
        <f t="shared" si="312"/>
        <v>VG</v>
      </c>
      <c r="P212" s="51" t="str">
        <f t="shared" si="313"/>
        <v>G</v>
      </c>
      <c r="Q212" s="51">
        <v>0.49</v>
      </c>
      <c r="R212" s="51" t="str">
        <f t="shared" si="314"/>
        <v>VG</v>
      </c>
      <c r="S212" s="51" t="str">
        <f t="shared" si="315"/>
        <v>VG</v>
      </c>
      <c r="T212" s="51" t="str">
        <f t="shared" si="316"/>
        <v>VG</v>
      </c>
      <c r="U212" s="51" t="str">
        <f t="shared" si="317"/>
        <v>VG</v>
      </c>
      <c r="V212" s="51">
        <v>0.79300000000000004</v>
      </c>
      <c r="W212" s="51" t="str">
        <f t="shared" si="318"/>
        <v>G</v>
      </c>
      <c r="X212" s="51" t="str">
        <f t="shared" si="319"/>
        <v>G</v>
      </c>
      <c r="Y212" s="51" t="str">
        <f t="shared" si="320"/>
        <v>VG</v>
      </c>
      <c r="Z212" s="51" t="str">
        <f t="shared" si="321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322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50" t="s">
        <v>79</v>
      </c>
      <c r="F213" s="64"/>
      <c r="G213" s="51">
        <v>0.74</v>
      </c>
      <c r="H213" s="51" t="str">
        <f t="shared" si="306"/>
        <v>G</v>
      </c>
      <c r="I213" s="51" t="str">
        <f t="shared" si="307"/>
        <v>G</v>
      </c>
      <c r="J213" s="51" t="str">
        <f t="shared" si="308"/>
        <v>VG</v>
      </c>
      <c r="K213" s="51" t="str">
        <f t="shared" si="309"/>
        <v>VG</v>
      </c>
      <c r="L213" s="52">
        <v>-8.0000000000000002E-3</v>
      </c>
      <c r="M213" s="52" t="str">
        <f t="shared" si="310"/>
        <v>VG</v>
      </c>
      <c r="N213" s="51" t="str">
        <f t="shared" si="311"/>
        <v>G</v>
      </c>
      <c r="O213" s="51" t="str">
        <f t="shared" si="312"/>
        <v>VG</v>
      </c>
      <c r="P213" s="51" t="str">
        <f t="shared" si="313"/>
        <v>G</v>
      </c>
      <c r="Q213" s="51">
        <v>0.51</v>
      </c>
      <c r="R213" s="51" t="str">
        <f t="shared" si="314"/>
        <v>G</v>
      </c>
      <c r="S213" s="51" t="str">
        <f t="shared" si="315"/>
        <v>VG</v>
      </c>
      <c r="T213" s="51" t="str">
        <f t="shared" si="316"/>
        <v>VG</v>
      </c>
      <c r="U213" s="51" t="str">
        <f t="shared" si="317"/>
        <v>VG</v>
      </c>
      <c r="V213" s="51">
        <v>0.82</v>
      </c>
      <c r="W213" s="51" t="str">
        <f t="shared" si="318"/>
        <v>G</v>
      </c>
      <c r="X213" s="51" t="str">
        <f t="shared" si="319"/>
        <v>G</v>
      </c>
      <c r="Y213" s="51" t="str">
        <f t="shared" si="320"/>
        <v>VG</v>
      </c>
      <c r="Z213" s="51" t="str">
        <f t="shared" si="321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322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50" t="s">
        <v>80</v>
      </c>
      <c r="F214" s="64"/>
      <c r="G214" s="51">
        <v>0.75</v>
      </c>
      <c r="H214" s="51" t="str">
        <f t="shared" si="306"/>
        <v>G</v>
      </c>
      <c r="I214" s="51" t="str">
        <f t="shared" si="307"/>
        <v>G</v>
      </c>
      <c r="J214" s="51" t="str">
        <f t="shared" si="308"/>
        <v>VG</v>
      </c>
      <c r="K214" s="51" t="str">
        <f t="shared" si="309"/>
        <v>VG</v>
      </c>
      <c r="L214" s="52">
        <v>-7.0000000000000001E-3</v>
      </c>
      <c r="M214" s="52" t="str">
        <f t="shared" si="310"/>
        <v>VG</v>
      </c>
      <c r="N214" s="51" t="str">
        <f t="shared" si="311"/>
        <v>G</v>
      </c>
      <c r="O214" s="51" t="str">
        <f t="shared" si="312"/>
        <v>VG</v>
      </c>
      <c r="P214" s="51" t="str">
        <f t="shared" si="313"/>
        <v>G</v>
      </c>
      <c r="Q214" s="51">
        <v>0.5</v>
      </c>
      <c r="R214" s="51" t="str">
        <f t="shared" si="314"/>
        <v>VG</v>
      </c>
      <c r="S214" s="51" t="str">
        <f t="shared" si="315"/>
        <v>VG</v>
      </c>
      <c r="T214" s="51" t="str">
        <f t="shared" si="316"/>
        <v>VG</v>
      </c>
      <c r="U214" s="51" t="str">
        <f t="shared" si="317"/>
        <v>VG</v>
      </c>
      <c r="V214" s="51">
        <v>0.78</v>
      </c>
      <c r="W214" s="51" t="str">
        <f t="shared" si="318"/>
        <v>G</v>
      </c>
      <c r="X214" s="51" t="str">
        <f t="shared" si="319"/>
        <v>G</v>
      </c>
      <c r="Y214" s="51" t="str">
        <f t="shared" si="320"/>
        <v>VG</v>
      </c>
      <c r="Z214" s="51" t="str">
        <f t="shared" si="321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322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>
        <v>44181</v>
      </c>
      <c r="E215" s="69"/>
      <c r="F215" s="64"/>
      <c r="G215" s="51">
        <v>0.69</v>
      </c>
      <c r="H215" s="51" t="str">
        <f t="shared" si="306"/>
        <v>S</v>
      </c>
      <c r="I215" s="51" t="str">
        <f t="shared" si="307"/>
        <v>G</v>
      </c>
      <c r="J215" s="51" t="str">
        <f t="shared" si="308"/>
        <v>VG</v>
      </c>
      <c r="K215" s="51" t="str">
        <f t="shared" si="309"/>
        <v>VG</v>
      </c>
      <c r="L215" s="52">
        <v>1.7000000000000001E-2</v>
      </c>
      <c r="M215" s="52" t="str">
        <f t="shared" si="310"/>
        <v>VG</v>
      </c>
      <c r="N215" s="51" t="str">
        <f t="shared" si="311"/>
        <v>G</v>
      </c>
      <c r="O215" s="51" t="str">
        <f t="shared" si="312"/>
        <v>VG</v>
      </c>
      <c r="P215" s="51" t="str">
        <f t="shared" si="313"/>
        <v>G</v>
      </c>
      <c r="Q215" s="51">
        <v>0.56000000000000005</v>
      </c>
      <c r="R215" s="51" t="str">
        <f t="shared" si="314"/>
        <v>G</v>
      </c>
      <c r="S215" s="51" t="str">
        <f t="shared" si="315"/>
        <v>VG</v>
      </c>
      <c r="T215" s="51" t="str">
        <f t="shared" si="316"/>
        <v>VG</v>
      </c>
      <c r="U215" s="51" t="str">
        <f t="shared" si="317"/>
        <v>VG</v>
      </c>
      <c r="V215" s="51">
        <v>0.7</v>
      </c>
      <c r="W215" s="51" t="str">
        <f t="shared" si="318"/>
        <v>S</v>
      </c>
      <c r="X215" s="51" t="str">
        <f t="shared" si="319"/>
        <v>G</v>
      </c>
      <c r="Y215" s="51" t="str">
        <f t="shared" si="320"/>
        <v>VG</v>
      </c>
      <c r="Z215" s="51" t="str">
        <f t="shared" si="321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322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88</v>
      </c>
      <c r="E216" s="69"/>
      <c r="F216" s="64"/>
      <c r="G216" s="51">
        <v>0.68</v>
      </c>
      <c r="H216" s="51" t="str">
        <f t="shared" si="306"/>
        <v>S</v>
      </c>
      <c r="I216" s="51" t="str">
        <f t="shared" si="307"/>
        <v>G</v>
      </c>
      <c r="J216" s="51" t="str">
        <f t="shared" si="308"/>
        <v>VG</v>
      </c>
      <c r="K216" s="51" t="str">
        <f t="shared" si="309"/>
        <v>VG</v>
      </c>
      <c r="L216" s="52">
        <v>8.7999999999999995E-2</v>
      </c>
      <c r="M216" s="52" t="str">
        <f t="shared" si="310"/>
        <v>G</v>
      </c>
      <c r="N216" s="51" t="str">
        <f t="shared" si="311"/>
        <v>G</v>
      </c>
      <c r="O216" s="51" t="str">
        <f t="shared" si="312"/>
        <v>VG</v>
      </c>
      <c r="P216" s="51" t="str">
        <f t="shared" si="313"/>
        <v>G</v>
      </c>
      <c r="Q216" s="51">
        <v>0.56000000000000005</v>
      </c>
      <c r="R216" s="51" t="str">
        <f t="shared" si="314"/>
        <v>G</v>
      </c>
      <c r="S216" s="51" t="str">
        <f t="shared" si="315"/>
        <v>VG</v>
      </c>
      <c r="T216" s="51" t="str">
        <f t="shared" si="316"/>
        <v>VG</v>
      </c>
      <c r="U216" s="51" t="str">
        <f t="shared" si="317"/>
        <v>VG</v>
      </c>
      <c r="V216" s="51">
        <v>0.71</v>
      </c>
      <c r="W216" s="51" t="str">
        <f t="shared" si="318"/>
        <v>S</v>
      </c>
      <c r="X216" s="51" t="str">
        <f t="shared" si="319"/>
        <v>G</v>
      </c>
      <c r="Y216" s="51" t="str">
        <f t="shared" si="320"/>
        <v>VG</v>
      </c>
      <c r="Z216" s="51" t="str">
        <f t="shared" si="321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322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 t="s">
        <v>89</v>
      </c>
      <c r="E217" s="69"/>
      <c r="F217" s="64"/>
      <c r="G217" s="51">
        <v>0.68</v>
      </c>
      <c r="H217" s="51" t="str">
        <f t="shared" si="306"/>
        <v>S</v>
      </c>
      <c r="I217" s="51" t="str">
        <f t="shared" si="307"/>
        <v>G</v>
      </c>
      <c r="J217" s="51" t="str">
        <f t="shared" si="308"/>
        <v>VG</v>
      </c>
      <c r="K217" s="51" t="str">
        <f t="shared" si="309"/>
        <v>VG</v>
      </c>
      <c r="L217" s="52">
        <v>9.6000000000000002E-2</v>
      </c>
      <c r="M217" s="52" t="str">
        <f t="shared" si="310"/>
        <v>G</v>
      </c>
      <c r="N217" s="51" t="str">
        <f t="shared" si="311"/>
        <v>G</v>
      </c>
      <c r="O217" s="51" t="str">
        <f t="shared" si="312"/>
        <v>VG</v>
      </c>
      <c r="P217" s="51" t="str">
        <f t="shared" si="313"/>
        <v>G</v>
      </c>
      <c r="Q217" s="51">
        <v>0.56000000000000005</v>
      </c>
      <c r="R217" s="51" t="str">
        <f t="shared" si="314"/>
        <v>G</v>
      </c>
      <c r="S217" s="51" t="str">
        <f t="shared" si="315"/>
        <v>VG</v>
      </c>
      <c r="T217" s="51" t="str">
        <f t="shared" si="316"/>
        <v>VG</v>
      </c>
      <c r="U217" s="51" t="str">
        <f t="shared" si="317"/>
        <v>VG</v>
      </c>
      <c r="V217" s="51">
        <v>0.71</v>
      </c>
      <c r="W217" s="51" t="str">
        <f t="shared" si="318"/>
        <v>S</v>
      </c>
      <c r="X217" s="51" t="str">
        <f t="shared" si="319"/>
        <v>G</v>
      </c>
      <c r="Y217" s="51" t="str">
        <f t="shared" si="320"/>
        <v>VG</v>
      </c>
      <c r="Z217" s="51" t="str">
        <f t="shared" si="321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322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98</v>
      </c>
      <c r="E218" s="69"/>
      <c r="F218" s="64"/>
      <c r="G218" s="51">
        <v>0.68</v>
      </c>
      <c r="H218" s="51" t="str">
        <f t="shared" si="306"/>
        <v>S</v>
      </c>
      <c r="I218" s="51" t="str">
        <f t="shared" si="307"/>
        <v>G</v>
      </c>
      <c r="J218" s="51" t="str">
        <f t="shared" si="308"/>
        <v>VG</v>
      </c>
      <c r="K218" s="51" t="str">
        <f t="shared" si="309"/>
        <v>VG</v>
      </c>
      <c r="L218" s="52">
        <v>9.6000000000000002E-2</v>
      </c>
      <c r="M218" s="52" t="str">
        <f t="shared" si="310"/>
        <v>G</v>
      </c>
      <c r="N218" s="51" t="str">
        <f t="shared" si="311"/>
        <v>G</v>
      </c>
      <c r="O218" s="51" t="str">
        <f t="shared" si="312"/>
        <v>VG</v>
      </c>
      <c r="P218" s="51" t="str">
        <f t="shared" si="313"/>
        <v>G</v>
      </c>
      <c r="Q218" s="51">
        <v>0.56000000000000005</v>
      </c>
      <c r="R218" s="51" t="str">
        <f t="shared" si="314"/>
        <v>G</v>
      </c>
      <c r="S218" s="51" t="str">
        <f t="shared" si="315"/>
        <v>VG</v>
      </c>
      <c r="T218" s="51" t="str">
        <f t="shared" si="316"/>
        <v>VG</v>
      </c>
      <c r="U218" s="51" t="str">
        <f t="shared" si="317"/>
        <v>VG</v>
      </c>
      <c r="V218" s="51">
        <v>0.71</v>
      </c>
      <c r="W218" s="51" t="str">
        <f t="shared" si="318"/>
        <v>S</v>
      </c>
      <c r="X218" s="51" t="str">
        <f t="shared" si="319"/>
        <v>G</v>
      </c>
      <c r="Y218" s="51" t="str">
        <f t="shared" si="320"/>
        <v>VG</v>
      </c>
      <c r="Z218" s="51" t="str">
        <f t="shared" si="321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322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>
        <v>44187</v>
      </c>
      <c r="E219" s="69"/>
      <c r="F219" s="64"/>
      <c r="G219" s="51">
        <v>0.81</v>
      </c>
      <c r="H219" s="51" t="str">
        <f t="shared" si="306"/>
        <v>VG</v>
      </c>
      <c r="I219" s="51" t="str">
        <f t="shared" si="307"/>
        <v>G</v>
      </c>
      <c r="J219" s="51" t="str">
        <f t="shared" si="308"/>
        <v>VG</v>
      </c>
      <c r="K219" s="51" t="str">
        <f t="shared" si="309"/>
        <v>VG</v>
      </c>
      <c r="L219" s="52">
        <v>4.1000000000000002E-2</v>
      </c>
      <c r="M219" s="52" t="str">
        <f t="shared" si="310"/>
        <v>VG</v>
      </c>
      <c r="N219" s="51" t="str">
        <f t="shared" si="311"/>
        <v>G</v>
      </c>
      <c r="O219" s="51" t="str">
        <f t="shared" si="312"/>
        <v>VG</v>
      </c>
      <c r="P219" s="51" t="str">
        <f t="shared" si="313"/>
        <v>G</v>
      </c>
      <c r="Q219" s="51">
        <v>0.43</v>
      </c>
      <c r="R219" s="51" t="str">
        <f t="shared" si="314"/>
        <v>VG</v>
      </c>
      <c r="S219" s="51" t="str">
        <f t="shared" si="315"/>
        <v>VG</v>
      </c>
      <c r="T219" s="51" t="str">
        <f t="shared" si="316"/>
        <v>VG</v>
      </c>
      <c r="U219" s="51" t="str">
        <f t="shared" si="317"/>
        <v>VG</v>
      </c>
      <c r="V219" s="51">
        <v>0.82</v>
      </c>
      <c r="W219" s="51" t="str">
        <f t="shared" si="318"/>
        <v>G</v>
      </c>
      <c r="X219" s="51" t="str">
        <f t="shared" si="319"/>
        <v>G</v>
      </c>
      <c r="Y219" s="51" t="str">
        <f t="shared" si="320"/>
        <v>VG</v>
      </c>
      <c r="Z219" s="51" t="str">
        <f t="shared" si="321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322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105</v>
      </c>
      <c r="E220" s="69"/>
      <c r="F220" s="64"/>
      <c r="G220" s="51">
        <v>0.82</v>
      </c>
      <c r="H220" s="51" t="str">
        <f t="shared" si="306"/>
        <v>VG</v>
      </c>
      <c r="I220" s="51" t="str">
        <f t="shared" si="307"/>
        <v>G</v>
      </c>
      <c r="J220" s="51" t="str">
        <f t="shared" si="308"/>
        <v>VG</v>
      </c>
      <c r="K220" s="51" t="str">
        <f t="shared" si="309"/>
        <v>VG</v>
      </c>
      <c r="L220" s="52">
        <v>2.8000000000000001E-2</v>
      </c>
      <c r="M220" s="52" t="str">
        <f t="shared" si="310"/>
        <v>VG</v>
      </c>
      <c r="N220" s="51" t="str">
        <f t="shared" si="311"/>
        <v>G</v>
      </c>
      <c r="O220" s="51" t="str">
        <f t="shared" si="312"/>
        <v>VG</v>
      </c>
      <c r="P220" s="51" t="str">
        <f t="shared" si="313"/>
        <v>G</v>
      </c>
      <c r="Q220" s="51">
        <v>0.42</v>
      </c>
      <c r="R220" s="51" t="str">
        <f t="shared" si="314"/>
        <v>VG</v>
      </c>
      <c r="S220" s="51" t="str">
        <f t="shared" si="315"/>
        <v>VG</v>
      </c>
      <c r="T220" s="51" t="str">
        <f t="shared" si="316"/>
        <v>VG</v>
      </c>
      <c r="U220" s="51" t="str">
        <f t="shared" si="317"/>
        <v>VG</v>
      </c>
      <c r="V220" s="51">
        <v>0.83</v>
      </c>
      <c r="W220" s="51" t="str">
        <f t="shared" si="318"/>
        <v>G</v>
      </c>
      <c r="X220" s="51" t="str">
        <f t="shared" si="319"/>
        <v>G</v>
      </c>
      <c r="Y220" s="51" t="str">
        <f t="shared" si="320"/>
        <v>VG</v>
      </c>
      <c r="Z220" s="51" t="str">
        <f t="shared" si="321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322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106</v>
      </c>
      <c r="E221" s="69"/>
      <c r="F221" s="64"/>
      <c r="G221" s="51">
        <v>0.82</v>
      </c>
      <c r="H221" s="51" t="str">
        <f t="shared" si="306"/>
        <v>VG</v>
      </c>
      <c r="I221" s="51" t="str">
        <f t="shared" si="307"/>
        <v>G</v>
      </c>
      <c r="J221" s="51" t="str">
        <f t="shared" si="308"/>
        <v>VG</v>
      </c>
      <c r="K221" s="51" t="str">
        <f t="shared" si="309"/>
        <v>VG</v>
      </c>
      <c r="L221" s="52">
        <v>1.7000000000000001E-2</v>
      </c>
      <c r="M221" s="52" t="str">
        <f t="shared" si="310"/>
        <v>VG</v>
      </c>
      <c r="N221" s="51" t="str">
        <f t="shared" si="311"/>
        <v>G</v>
      </c>
      <c r="O221" s="51" t="str">
        <f t="shared" si="312"/>
        <v>VG</v>
      </c>
      <c r="P221" s="51" t="str">
        <f t="shared" si="313"/>
        <v>G</v>
      </c>
      <c r="Q221" s="51">
        <v>0.42</v>
      </c>
      <c r="R221" s="51" t="str">
        <f t="shared" si="314"/>
        <v>VG</v>
      </c>
      <c r="S221" s="51" t="str">
        <f t="shared" si="315"/>
        <v>VG</v>
      </c>
      <c r="T221" s="51" t="str">
        <f t="shared" si="316"/>
        <v>VG</v>
      </c>
      <c r="U221" s="51" t="str">
        <f t="shared" si="317"/>
        <v>VG</v>
      </c>
      <c r="V221" s="51">
        <v>0.83</v>
      </c>
      <c r="W221" s="51" t="str">
        <f t="shared" si="318"/>
        <v>G</v>
      </c>
      <c r="X221" s="51" t="str">
        <f t="shared" si="319"/>
        <v>G</v>
      </c>
      <c r="Y221" s="51" t="str">
        <f t="shared" si="320"/>
        <v>VG</v>
      </c>
      <c r="Z221" s="51" t="str">
        <f t="shared" si="321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322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108</v>
      </c>
      <c r="E222" s="69"/>
      <c r="F222" s="64"/>
      <c r="G222" s="51">
        <v>0.8</v>
      </c>
      <c r="H222" s="51" t="str">
        <f t="shared" si="306"/>
        <v>G</v>
      </c>
      <c r="I222" s="51" t="str">
        <f t="shared" si="307"/>
        <v>G</v>
      </c>
      <c r="J222" s="51" t="str">
        <f t="shared" si="308"/>
        <v>VG</v>
      </c>
      <c r="K222" s="51" t="str">
        <f t="shared" si="309"/>
        <v>VG</v>
      </c>
      <c r="L222" s="52">
        <v>-2.3E-2</v>
      </c>
      <c r="M222" s="52" t="str">
        <f t="shared" si="310"/>
        <v>VG</v>
      </c>
      <c r="N222" s="51" t="str">
        <f t="shared" si="311"/>
        <v>G</v>
      </c>
      <c r="O222" s="51" t="str">
        <f t="shared" si="312"/>
        <v>VG</v>
      </c>
      <c r="P222" s="51" t="str">
        <f t="shared" si="313"/>
        <v>G</v>
      </c>
      <c r="Q222" s="51">
        <v>0.45</v>
      </c>
      <c r="R222" s="51" t="str">
        <f t="shared" si="314"/>
        <v>VG</v>
      </c>
      <c r="S222" s="51" t="str">
        <f t="shared" si="315"/>
        <v>VG</v>
      </c>
      <c r="T222" s="51" t="str">
        <f t="shared" si="316"/>
        <v>VG</v>
      </c>
      <c r="U222" s="51" t="str">
        <f t="shared" si="317"/>
        <v>VG</v>
      </c>
      <c r="V222" s="51">
        <v>0.81</v>
      </c>
      <c r="W222" s="51" t="str">
        <f t="shared" si="318"/>
        <v>G</v>
      </c>
      <c r="X222" s="51" t="str">
        <f t="shared" si="319"/>
        <v>G</v>
      </c>
      <c r="Y222" s="51" t="str">
        <f t="shared" si="320"/>
        <v>VG</v>
      </c>
      <c r="Z222" s="51" t="str">
        <f t="shared" si="321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322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110</v>
      </c>
      <c r="E223" s="69"/>
      <c r="F223" s="64"/>
      <c r="G223" s="51">
        <v>0.81</v>
      </c>
      <c r="H223" s="51" t="str">
        <f t="shared" si="306"/>
        <v>VG</v>
      </c>
      <c r="I223" s="51" t="str">
        <f t="shared" si="307"/>
        <v>G</v>
      </c>
      <c r="J223" s="51" t="str">
        <f t="shared" si="308"/>
        <v>VG</v>
      </c>
      <c r="K223" s="51" t="str">
        <f t="shared" si="309"/>
        <v>VG</v>
      </c>
      <c r="L223" s="52">
        <v>-2.1000000000000001E-2</v>
      </c>
      <c r="M223" s="52" t="str">
        <f t="shared" si="310"/>
        <v>VG</v>
      </c>
      <c r="N223" s="51" t="str">
        <f t="shared" si="311"/>
        <v>G</v>
      </c>
      <c r="O223" s="51" t="str">
        <f t="shared" si="312"/>
        <v>VG</v>
      </c>
      <c r="P223" s="51" t="str">
        <f t="shared" si="313"/>
        <v>G</v>
      </c>
      <c r="Q223" s="51">
        <v>0.44</v>
      </c>
      <c r="R223" s="51" t="str">
        <f t="shared" si="314"/>
        <v>VG</v>
      </c>
      <c r="S223" s="51" t="str">
        <f t="shared" si="315"/>
        <v>VG</v>
      </c>
      <c r="T223" s="51" t="str">
        <f t="shared" si="316"/>
        <v>VG</v>
      </c>
      <c r="U223" s="51" t="str">
        <f t="shared" si="317"/>
        <v>VG</v>
      </c>
      <c r="V223" s="51">
        <v>0.81799999999999995</v>
      </c>
      <c r="W223" s="51" t="str">
        <f t="shared" si="318"/>
        <v>G</v>
      </c>
      <c r="X223" s="51" t="str">
        <f t="shared" si="319"/>
        <v>G</v>
      </c>
      <c r="Y223" s="51" t="str">
        <f t="shared" si="320"/>
        <v>VG</v>
      </c>
      <c r="Z223" s="51" t="str">
        <f t="shared" si="321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322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118</v>
      </c>
      <c r="E224" s="69"/>
      <c r="F224" s="64"/>
      <c r="G224" s="67">
        <v>0.80400000000000005</v>
      </c>
      <c r="H224" s="51" t="str">
        <f t="shared" si="306"/>
        <v>VG</v>
      </c>
      <c r="I224" s="51" t="str">
        <f t="shared" si="307"/>
        <v>G</v>
      </c>
      <c r="J224" s="51" t="str">
        <f t="shared" si="308"/>
        <v>VG</v>
      </c>
      <c r="K224" s="51" t="str">
        <f t="shared" si="309"/>
        <v>VG</v>
      </c>
      <c r="L224" s="52">
        <v>-2.8000000000000001E-2</v>
      </c>
      <c r="M224" s="52" t="str">
        <f t="shared" si="310"/>
        <v>VG</v>
      </c>
      <c r="N224" s="51" t="str">
        <f t="shared" si="311"/>
        <v>G</v>
      </c>
      <c r="O224" s="51" t="str">
        <f t="shared" si="312"/>
        <v>VG</v>
      </c>
      <c r="P224" s="51" t="str">
        <f t="shared" si="313"/>
        <v>G</v>
      </c>
      <c r="Q224" s="51">
        <v>0.44</v>
      </c>
      <c r="R224" s="51" t="str">
        <f t="shared" si="314"/>
        <v>VG</v>
      </c>
      <c r="S224" s="51" t="str">
        <f t="shared" si="315"/>
        <v>VG</v>
      </c>
      <c r="T224" s="51" t="str">
        <f t="shared" si="316"/>
        <v>VG</v>
      </c>
      <c r="U224" s="51" t="str">
        <f t="shared" si="317"/>
        <v>VG</v>
      </c>
      <c r="V224" s="51">
        <v>0.81799999999999995</v>
      </c>
      <c r="W224" s="51" t="str">
        <f t="shared" si="318"/>
        <v>G</v>
      </c>
      <c r="X224" s="51" t="str">
        <f t="shared" si="319"/>
        <v>G</v>
      </c>
      <c r="Y224" s="51" t="str">
        <f t="shared" si="320"/>
        <v>VG</v>
      </c>
      <c r="Z224" s="51" t="str">
        <f t="shared" si="321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322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119</v>
      </c>
      <c r="E225" s="69"/>
      <c r="F225" s="64"/>
      <c r="G225" s="67">
        <v>0.80500000000000005</v>
      </c>
      <c r="H225" s="51" t="str">
        <f t="shared" si="306"/>
        <v>VG</v>
      </c>
      <c r="I225" s="51" t="str">
        <f t="shared" si="307"/>
        <v>G</v>
      </c>
      <c r="J225" s="51" t="str">
        <f t="shared" si="308"/>
        <v>VG</v>
      </c>
      <c r="K225" s="51" t="str">
        <f t="shared" si="309"/>
        <v>VG</v>
      </c>
      <c r="L225" s="52">
        <v>-0.02</v>
      </c>
      <c r="M225" s="52" t="str">
        <f t="shared" si="310"/>
        <v>VG</v>
      </c>
      <c r="N225" s="51" t="str">
        <f t="shared" si="311"/>
        <v>G</v>
      </c>
      <c r="O225" s="51" t="str">
        <f t="shared" si="312"/>
        <v>VG</v>
      </c>
      <c r="P225" s="51" t="str">
        <f t="shared" si="313"/>
        <v>G</v>
      </c>
      <c r="Q225" s="51">
        <v>0.44</v>
      </c>
      <c r="R225" s="51" t="str">
        <f t="shared" si="314"/>
        <v>VG</v>
      </c>
      <c r="S225" s="51" t="str">
        <f t="shared" si="315"/>
        <v>VG</v>
      </c>
      <c r="T225" s="51" t="str">
        <f t="shared" si="316"/>
        <v>VG</v>
      </c>
      <c r="U225" s="51" t="str">
        <f t="shared" si="317"/>
        <v>VG</v>
      </c>
      <c r="V225" s="51">
        <v>0.81399999999999995</v>
      </c>
      <c r="W225" s="51" t="str">
        <f t="shared" si="318"/>
        <v>G</v>
      </c>
      <c r="X225" s="51" t="str">
        <f t="shared" si="319"/>
        <v>G</v>
      </c>
      <c r="Y225" s="51" t="str">
        <f t="shared" si="320"/>
        <v>VG</v>
      </c>
      <c r="Z225" s="51" t="str">
        <f t="shared" si="321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322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121</v>
      </c>
      <c r="E226" s="69"/>
      <c r="F226" s="64"/>
      <c r="G226" s="67">
        <v>0.80500000000000005</v>
      </c>
      <c r="H226" s="51" t="str">
        <f t="shared" si="306"/>
        <v>VG</v>
      </c>
      <c r="I226" s="51" t="str">
        <f t="shared" si="307"/>
        <v>G</v>
      </c>
      <c r="J226" s="51" t="str">
        <f t="shared" si="308"/>
        <v>VG</v>
      </c>
      <c r="K226" s="51" t="str">
        <f t="shared" si="309"/>
        <v>VG</v>
      </c>
      <c r="L226" s="52">
        <v>-1.78E-2</v>
      </c>
      <c r="M226" s="52" t="str">
        <f t="shared" si="310"/>
        <v>VG</v>
      </c>
      <c r="N226" s="51" t="str">
        <f t="shared" si="311"/>
        <v>G</v>
      </c>
      <c r="O226" s="51" t="str">
        <f t="shared" si="312"/>
        <v>VG</v>
      </c>
      <c r="P226" s="51" t="str">
        <f t="shared" si="313"/>
        <v>G</v>
      </c>
      <c r="Q226" s="51">
        <v>0.44</v>
      </c>
      <c r="R226" s="51" t="str">
        <f t="shared" si="314"/>
        <v>VG</v>
      </c>
      <c r="S226" s="51" t="str">
        <f t="shared" si="315"/>
        <v>VG</v>
      </c>
      <c r="T226" s="51" t="str">
        <f t="shared" si="316"/>
        <v>VG</v>
      </c>
      <c r="U226" s="51" t="str">
        <f t="shared" si="317"/>
        <v>VG</v>
      </c>
      <c r="V226" s="51">
        <v>0.81399999999999995</v>
      </c>
      <c r="W226" s="51" t="str">
        <f t="shared" si="318"/>
        <v>G</v>
      </c>
      <c r="X226" s="51" t="str">
        <f t="shared" si="319"/>
        <v>G</v>
      </c>
      <c r="Y226" s="51" t="str">
        <f t="shared" si="320"/>
        <v>VG</v>
      </c>
      <c r="Z226" s="51" t="str">
        <f t="shared" si="321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322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133</v>
      </c>
      <c r="E227" s="69"/>
      <c r="F227" s="64"/>
      <c r="G227" s="67">
        <v>0.80400000000000005</v>
      </c>
      <c r="H227" s="51" t="str">
        <f t="shared" si="306"/>
        <v>VG</v>
      </c>
      <c r="I227" s="51" t="str">
        <f t="shared" si="307"/>
        <v>G</v>
      </c>
      <c r="J227" s="51" t="str">
        <f t="shared" si="308"/>
        <v>VG</v>
      </c>
      <c r="K227" s="51" t="str">
        <f t="shared" si="309"/>
        <v>VG</v>
      </c>
      <c r="L227" s="52">
        <v>-2.07E-2</v>
      </c>
      <c r="M227" s="52" t="str">
        <f t="shared" si="310"/>
        <v>VG</v>
      </c>
      <c r="N227" s="51" t="str">
        <f t="shared" si="311"/>
        <v>G</v>
      </c>
      <c r="O227" s="51" t="str">
        <f t="shared" si="312"/>
        <v>VG</v>
      </c>
      <c r="P227" s="51" t="str">
        <f t="shared" si="313"/>
        <v>G</v>
      </c>
      <c r="Q227" s="51">
        <v>0.44</v>
      </c>
      <c r="R227" s="51" t="str">
        <f t="shared" si="314"/>
        <v>VG</v>
      </c>
      <c r="S227" s="51" t="str">
        <f t="shared" si="315"/>
        <v>VG</v>
      </c>
      <c r="T227" s="51" t="str">
        <f t="shared" si="316"/>
        <v>VG</v>
      </c>
      <c r="U227" s="51" t="str">
        <f t="shared" si="317"/>
        <v>VG</v>
      </c>
      <c r="V227" s="51">
        <v>0.81399999999999995</v>
      </c>
      <c r="W227" s="51" t="str">
        <f t="shared" si="318"/>
        <v>G</v>
      </c>
      <c r="X227" s="51" t="str">
        <f t="shared" si="319"/>
        <v>G</v>
      </c>
      <c r="Y227" s="51" t="str">
        <f t="shared" si="320"/>
        <v>VG</v>
      </c>
      <c r="Z227" s="51" t="str">
        <f t="shared" si="321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322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147</v>
      </c>
      <c r="E228" s="69"/>
      <c r="F228" s="64"/>
      <c r="G228" s="67">
        <v>0.80500000000000005</v>
      </c>
      <c r="H228" s="51" t="str">
        <f t="shared" si="306"/>
        <v>VG</v>
      </c>
      <c r="I228" s="51" t="str">
        <f t="shared" si="307"/>
        <v>G</v>
      </c>
      <c r="J228" s="51" t="str">
        <f t="shared" si="308"/>
        <v>VG</v>
      </c>
      <c r="K228" s="51" t="str">
        <f t="shared" si="309"/>
        <v>VG</v>
      </c>
      <c r="L228" s="52">
        <v>-0.02</v>
      </c>
      <c r="M228" s="52" t="str">
        <f t="shared" si="310"/>
        <v>VG</v>
      </c>
      <c r="N228" s="51" t="str">
        <f t="shared" si="311"/>
        <v>G</v>
      </c>
      <c r="O228" s="51" t="str">
        <f t="shared" si="312"/>
        <v>VG</v>
      </c>
      <c r="P228" s="51" t="str">
        <f t="shared" si="313"/>
        <v>G</v>
      </c>
      <c r="Q228" s="51">
        <v>0.44</v>
      </c>
      <c r="R228" s="51" t="str">
        <f t="shared" si="314"/>
        <v>VG</v>
      </c>
      <c r="S228" s="51" t="str">
        <f t="shared" si="315"/>
        <v>VG</v>
      </c>
      <c r="T228" s="51" t="str">
        <f t="shared" si="316"/>
        <v>VG</v>
      </c>
      <c r="U228" s="51" t="str">
        <f t="shared" si="317"/>
        <v>VG</v>
      </c>
      <c r="V228" s="51">
        <v>0.81399999999999995</v>
      </c>
      <c r="W228" s="51" t="str">
        <f t="shared" si="318"/>
        <v>G</v>
      </c>
      <c r="X228" s="51" t="str">
        <f t="shared" si="319"/>
        <v>G</v>
      </c>
      <c r="Y228" s="51" t="str">
        <f t="shared" si="320"/>
        <v>VG</v>
      </c>
      <c r="Z228" s="51" t="str">
        <f t="shared" si="321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322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162</v>
      </c>
      <c r="E229" s="69"/>
      <c r="F229" s="64"/>
      <c r="G229" s="67">
        <v>0.78</v>
      </c>
      <c r="H229" s="51" t="str">
        <f t="shared" si="306"/>
        <v>G</v>
      </c>
      <c r="I229" s="51" t="str">
        <f t="shared" si="307"/>
        <v>G</v>
      </c>
      <c r="J229" s="51" t="str">
        <f t="shared" si="308"/>
        <v>VG</v>
      </c>
      <c r="K229" s="51" t="str">
        <f t="shared" si="309"/>
        <v>VG</v>
      </c>
      <c r="L229" s="52">
        <v>0.1018</v>
      </c>
      <c r="M229" s="52" t="str">
        <f t="shared" si="310"/>
        <v>S</v>
      </c>
      <c r="N229" s="51" t="str">
        <f t="shared" si="311"/>
        <v>G</v>
      </c>
      <c r="O229" s="51" t="str">
        <f t="shared" si="312"/>
        <v>VG</v>
      </c>
      <c r="P229" s="51" t="str">
        <f t="shared" si="313"/>
        <v>G</v>
      </c>
      <c r="Q229" s="51">
        <v>0.46</v>
      </c>
      <c r="R229" s="51" t="str">
        <f t="shared" si="314"/>
        <v>VG</v>
      </c>
      <c r="S229" s="51" t="str">
        <f t="shared" si="315"/>
        <v>VG</v>
      </c>
      <c r="T229" s="51" t="str">
        <f t="shared" si="316"/>
        <v>VG</v>
      </c>
      <c r="U229" s="51" t="str">
        <f t="shared" si="317"/>
        <v>VG</v>
      </c>
      <c r="V229" s="51">
        <v>0.81359999999999999</v>
      </c>
      <c r="W229" s="51" t="str">
        <f t="shared" si="318"/>
        <v>G</v>
      </c>
      <c r="X229" s="51" t="str">
        <f t="shared" si="319"/>
        <v>G</v>
      </c>
      <c r="Y229" s="51" t="str">
        <f t="shared" si="320"/>
        <v>VG</v>
      </c>
      <c r="Z229" s="51" t="str">
        <f t="shared" si="321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322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194</v>
      </c>
      <c r="E230" s="69"/>
      <c r="F230" s="64"/>
      <c r="G230" s="67">
        <v>0.80900000000000005</v>
      </c>
      <c r="H230" s="51" t="str">
        <f t="shared" si="306"/>
        <v>VG</v>
      </c>
      <c r="I230" s="51" t="str">
        <f t="shared" si="307"/>
        <v>G</v>
      </c>
      <c r="J230" s="51" t="str">
        <f t="shared" si="308"/>
        <v>VG</v>
      </c>
      <c r="K230" s="51" t="str">
        <f t="shared" si="309"/>
        <v>VG</v>
      </c>
      <c r="L230" s="52">
        <v>-1.5699999999999999E-2</v>
      </c>
      <c r="M230" s="52" t="str">
        <f t="shared" si="310"/>
        <v>VG</v>
      </c>
      <c r="N230" s="51" t="str">
        <f t="shared" si="311"/>
        <v>G</v>
      </c>
      <c r="O230" s="51" t="str">
        <f t="shared" si="312"/>
        <v>VG</v>
      </c>
      <c r="P230" s="51" t="str">
        <f t="shared" si="313"/>
        <v>G</v>
      </c>
      <c r="Q230" s="51">
        <v>0.437</v>
      </c>
      <c r="R230" s="51" t="str">
        <f t="shared" si="314"/>
        <v>VG</v>
      </c>
      <c r="S230" s="51" t="str">
        <f t="shared" si="315"/>
        <v>VG</v>
      </c>
      <c r="T230" s="51" t="str">
        <f t="shared" si="316"/>
        <v>VG</v>
      </c>
      <c r="U230" s="51" t="str">
        <f t="shared" si="317"/>
        <v>VG</v>
      </c>
      <c r="V230" s="51">
        <v>0.81699999999999995</v>
      </c>
      <c r="W230" s="51" t="str">
        <f t="shared" si="318"/>
        <v>G</v>
      </c>
      <c r="X230" s="51" t="str">
        <f t="shared" si="319"/>
        <v>G</v>
      </c>
      <c r="Y230" s="51" t="str">
        <f t="shared" si="320"/>
        <v>VG</v>
      </c>
      <c r="Z230" s="51" t="str">
        <f t="shared" si="321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322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195</v>
      </c>
      <c r="E231" s="69"/>
      <c r="F231" s="64"/>
      <c r="G231" s="67">
        <v>0.81399999999999995</v>
      </c>
      <c r="H231" s="51" t="str">
        <f t="shared" si="306"/>
        <v>VG</v>
      </c>
      <c r="I231" s="51" t="str">
        <f t="shared" si="307"/>
        <v>G</v>
      </c>
      <c r="J231" s="51" t="str">
        <f t="shared" si="308"/>
        <v>VG</v>
      </c>
      <c r="K231" s="51" t="str">
        <f t="shared" si="309"/>
        <v>VG</v>
      </c>
      <c r="L231" s="52">
        <v>-2.1000000000000001E-2</v>
      </c>
      <c r="M231" s="52" t="str">
        <f t="shared" si="310"/>
        <v>VG</v>
      </c>
      <c r="N231" s="51" t="str">
        <f t="shared" si="311"/>
        <v>G</v>
      </c>
      <c r="O231" s="51" t="str">
        <f t="shared" si="312"/>
        <v>VG</v>
      </c>
      <c r="P231" s="51" t="str">
        <f t="shared" si="313"/>
        <v>G</v>
      </c>
      <c r="Q231" s="51">
        <v>0.43</v>
      </c>
      <c r="R231" s="51" t="str">
        <f t="shared" si="314"/>
        <v>VG</v>
      </c>
      <c r="S231" s="51" t="str">
        <f t="shared" si="315"/>
        <v>VG</v>
      </c>
      <c r="T231" s="51" t="str">
        <f t="shared" si="316"/>
        <v>VG</v>
      </c>
      <c r="U231" s="51" t="str">
        <f t="shared" si="317"/>
        <v>VG</v>
      </c>
      <c r="V231" s="51">
        <v>0.82</v>
      </c>
      <c r="W231" s="51" t="str">
        <f t="shared" si="318"/>
        <v>G</v>
      </c>
      <c r="X231" s="51" t="str">
        <f t="shared" si="319"/>
        <v>G</v>
      </c>
      <c r="Y231" s="51" t="str">
        <f t="shared" si="320"/>
        <v>VG</v>
      </c>
      <c r="Z231" s="51" t="str">
        <f t="shared" si="321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322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203</v>
      </c>
      <c r="E232" s="69" t="s">
        <v>206</v>
      </c>
      <c r="F232" s="64"/>
      <c r="G232" s="67">
        <v>0.81399999999999995</v>
      </c>
      <c r="H232" s="51" t="str">
        <f t="shared" si="306"/>
        <v>VG</v>
      </c>
      <c r="I232" s="51" t="str">
        <f t="shared" si="307"/>
        <v>G</v>
      </c>
      <c r="J232" s="51" t="str">
        <f t="shared" si="308"/>
        <v>VG</v>
      </c>
      <c r="K232" s="51" t="str">
        <f t="shared" si="309"/>
        <v>VG</v>
      </c>
      <c r="L232" s="52">
        <v>-2.1000000000000001E-2</v>
      </c>
      <c r="M232" s="52" t="str">
        <f t="shared" si="310"/>
        <v>VG</v>
      </c>
      <c r="N232" s="51" t="str">
        <f t="shared" si="311"/>
        <v>G</v>
      </c>
      <c r="O232" s="51" t="str">
        <f t="shared" si="312"/>
        <v>VG</v>
      </c>
      <c r="P232" s="51" t="str">
        <f t="shared" si="313"/>
        <v>G</v>
      </c>
      <c r="Q232" s="51">
        <v>0.43</v>
      </c>
      <c r="R232" s="51" t="str">
        <f t="shared" si="314"/>
        <v>VG</v>
      </c>
      <c r="S232" s="51" t="str">
        <f t="shared" si="315"/>
        <v>VG</v>
      </c>
      <c r="T232" s="51" t="str">
        <f t="shared" si="316"/>
        <v>VG</v>
      </c>
      <c r="U232" s="51" t="str">
        <f t="shared" si="317"/>
        <v>VG</v>
      </c>
      <c r="V232" s="51">
        <v>0.82</v>
      </c>
      <c r="W232" s="51" t="str">
        <f t="shared" si="318"/>
        <v>G</v>
      </c>
      <c r="X232" s="51" t="str">
        <f t="shared" si="319"/>
        <v>G</v>
      </c>
      <c r="Y232" s="51" t="str">
        <f t="shared" si="320"/>
        <v>VG</v>
      </c>
      <c r="Z232" s="51" t="str">
        <f t="shared" si="321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322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207</v>
      </c>
      <c r="E233" s="69" t="s">
        <v>205</v>
      </c>
      <c r="F233" s="64"/>
      <c r="G233" s="67">
        <v>0.81399999999999995</v>
      </c>
      <c r="H233" s="51" t="str">
        <f t="shared" si="306"/>
        <v>VG</v>
      </c>
      <c r="I233" s="51" t="str">
        <f t="shared" si="307"/>
        <v>G</v>
      </c>
      <c r="J233" s="51" t="str">
        <f t="shared" si="308"/>
        <v>VG</v>
      </c>
      <c r="K233" s="51" t="str">
        <f t="shared" si="309"/>
        <v>VG</v>
      </c>
      <c r="L233" s="52">
        <v>-2.1000000000000001E-2</v>
      </c>
      <c r="M233" s="52" t="str">
        <f t="shared" si="310"/>
        <v>VG</v>
      </c>
      <c r="N233" s="51" t="str">
        <f t="shared" si="311"/>
        <v>G</v>
      </c>
      <c r="O233" s="51" t="str">
        <f t="shared" si="312"/>
        <v>VG</v>
      </c>
      <c r="P233" s="51" t="str">
        <f t="shared" si="313"/>
        <v>G</v>
      </c>
      <c r="Q233" s="51">
        <v>0.43099999999999999</v>
      </c>
      <c r="R233" s="51" t="str">
        <f t="shared" si="314"/>
        <v>VG</v>
      </c>
      <c r="S233" s="51" t="str">
        <f t="shared" si="315"/>
        <v>VG</v>
      </c>
      <c r="T233" s="51" t="str">
        <f t="shared" si="316"/>
        <v>VG</v>
      </c>
      <c r="U233" s="51" t="str">
        <f t="shared" si="317"/>
        <v>VG</v>
      </c>
      <c r="V233" s="51">
        <v>0.82199999999999995</v>
      </c>
      <c r="W233" s="51" t="str">
        <f t="shared" si="318"/>
        <v>G</v>
      </c>
      <c r="X233" s="51" t="str">
        <f t="shared" si="319"/>
        <v>G</v>
      </c>
      <c r="Y233" s="51" t="str">
        <f t="shared" si="320"/>
        <v>VG</v>
      </c>
      <c r="Z233" s="51" t="str">
        <f t="shared" si="321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322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212</v>
      </c>
      <c r="E234" s="69" t="s">
        <v>206</v>
      </c>
      <c r="F234" s="64"/>
      <c r="G234" s="67">
        <v>0.81399999999999995</v>
      </c>
      <c r="H234" s="51" t="str">
        <f t="shared" si="306"/>
        <v>VG</v>
      </c>
      <c r="I234" s="51" t="str">
        <f t="shared" si="307"/>
        <v>G</v>
      </c>
      <c r="J234" s="51" t="str">
        <f t="shared" si="308"/>
        <v>VG</v>
      </c>
      <c r="K234" s="51" t="str">
        <f t="shared" si="309"/>
        <v>VG</v>
      </c>
      <c r="L234" s="52">
        <v>-2.1000000000000001E-2</v>
      </c>
      <c r="M234" s="52" t="str">
        <f t="shared" si="310"/>
        <v>VG</v>
      </c>
      <c r="N234" s="51" t="str">
        <f t="shared" si="311"/>
        <v>G</v>
      </c>
      <c r="O234" s="51" t="str">
        <f t="shared" si="312"/>
        <v>VG</v>
      </c>
      <c r="P234" s="51" t="str">
        <f t="shared" si="313"/>
        <v>G</v>
      </c>
      <c r="Q234" s="51">
        <v>0.43</v>
      </c>
      <c r="R234" s="51" t="str">
        <f t="shared" si="314"/>
        <v>VG</v>
      </c>
      <c r="S234" s="51" t="str">
        <f t="shared" si="315"/>
        <v>VG</v>
      </c>
      <c r="T234" s="51" t="str">
        <f t="shared" si="316"/>
        <v>VG</v>
      </c>
      <c r="U234" s="51" t="str">
        <f t="shared" si="317"/>
        <v>VG</v>
      </c>
      <c r="V234" s="51">
        <v>0.82</v>
      </c>
      <c r="W234" s="51" t="str">
        <f t="shared" si="318"/>
        <v>G</v>
      </c>
      <c r="X234" s="51" t="str">
        <f t="shared" si="319"/>
        <v>G</v>
      </c>
      <c r="Y234" s="51" t="str">
        <f t="shared" si="320"/>
        <v>VG</v>
      </c>
      <c r="Z234" s="51" t="str">
        <f t="shared" si="321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322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 t="s">
        <v>214</v>
      </c>
      <c r="E235" s="69" t="s">
        <v>206</v>
      </c>
      <c r="F235" s="64"/>
      <c r="G235" s="67">
        <v>0.81599999999999995</v>
      </c>
      <c r="H235" s="51" t="str">
        <f t="shared" si="306"/>
        <v>VG</v>
      </c>
      <c r="I235" s="51" t="str">
        <f t="shared" si="307"/>
        <v>G</v>
      </c>
      <c r="J235" s="51" t="str">
        <f t="shared" si="308"/>
        <v>VG</v>
      </c>
      <c r="K235" s="51" t="str">
        <f t="shared" si="309"/>
        <v>VG</v>
      </c>
      <c r="L235" s="52">
        <v>1.4200000000000001E-2</v>
      </c>
      <c r="M235" s="52" t="str">
        <f t="shared" si="310"/>
        <v>VG</v>
      </c>
      <c r="N235" s="51" t="str">
        <f t="shared" si="311"/>
        <v>G</v>
      </c>
      <c r="O235" s="51" t="str">
        <f t="shared" si="312"/>
        <v>VG</v>
      </c>
      <c r="P235" s="51" t="str">
        <f t="shared" si="313"/>
        <v>G</v>
      </c>
      <c r="Q235" s="51">
        <v>0.42899999999999999</v>
      </c>
      <c r="R235" s="51" t="str">
        <f t="shared" si="314"/>
        <v>VG</v>
      </c>
      <c r="S235" s="51" t="str">
        <f t="shared" si="315"/>
        <v>VG</v>
      </c>
      <c r="T235" s="51" t="str">
        <f t="shared" si="316"/>
        <v>VG</v>
      </c>
      <c r="U235" s="51" t="str">
        <f t="shared" si="317"/>
        <v>VG</v>
      </c>
      <c r="V235" s="51">
        <v>0.81799999999999995</v>
      </c>
      <c r="W235" s="51" t="str">
        <f t="shared" si="318"/>
        <v>G</v>
      </c>
      <c r="X235" s="51" t="str">
        <f t="shared" si="319"/>
        <v>G</v>
      </c>
      <c r="Y235" s="51" t="str">
        <f t="shared" si="320"/>
        <v>VG</v>
      </c>
      <c r="Z235" s="51" t="str">
        <f t="shared" si="321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322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318</v>
      </c>
      <c r="E236" s="69" t="s">
        <v>329</v>
      </c>
      <c r="F236" s="64"/>
      <c r="G236" s="67">
        <v>0.873</v>
      </c>
      <c r="H236" s="51" t="str">
        <f t="shared" si="306"/>
        <v>VG</v>
      </c>
      <c r="I236" s="51" t="str">
        <f t="shared" si="307"/>
        <v>G</v>
      </c>
      <c r="J236" s="51" t="str">
        <f t="shared" si="308"/>
        <v>VG</v>
      </c>
      <c r="K236" s="51" t="str">
        <f t="shared" si="309"/>
        <v>VG</v>
      </c>
      <c r="L236" s="52">
        <v>8.0000000000000002E-3</v>
      </c>
      <c r="M236" s="52" t="str">
        <f t="shared" si="310"/>
        <v>VG</v>
      </c>
      <c r="N236" s="51" t="str">
        <f t="shared" si="311"/>
        <v>G</v>
      </c>
      <c r="O236" s="51" t="str">
        <f t="shared" si="312"/>
        <v>VG</v>
      </c>
      <c r="P236" s="51" t="str">
        <f t="shared" si="313"/>
        <v>G</v>
      </c>
      <c r="Q236" s="51">
        <v>0.35599999999999998</v>
      </c>
      <c r="R236" s="51" t="str">
        <f t="shared" si="314"/>
        <v>VG</v>
      </c>
      <c r="S236" s="51" t="str">
        <f t="shared" si="315"/>
        <v>VG</v>
      </c>
      <c r="T236" s="51" t="str">
        <f t="shared" si="316"/>
        <v>VG</v>
      </c>
      <c r="U236" s="51" t="str">
        <f t="shared" si="317"/>
        <v>VG</v>
      </c>
      <c r="V236" s="51">
        <v>0.879</v>
      </c>
      <c r="W236" s="51" t="str">
        <f t="shared" si="318"/>
        <v>VG</v>
      </c>
      <c r="X236" s="51" t="str">
        <f t="shared" si="319"/>
        <v>G</v>
      </c>
      <c r="Y236" s="51" t="str">
        <f t="shared" si="320"/>
        <v>VG</v>
      </c>
      <c r="Z236" s="51" t="str">
        <f t="shared" si="321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322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320</v>
      </c>
      <c r="E237" s="69" t="s">
        <v>330</v>
      </c>
      <c r="F237" s="64"/>
      <c r="G237" s="67">
        <v>0.81599999999999995</v>
      </c>
      <c r="H237" s="51" t="str">
        <f t="shared" si="306"/>
        <v>VG</v>
      </c>
      <c r="I237" s="51" t="str">
        <f t="shared" si="307"/>
        <v>G</v>
      </c>
      <c r="J237" s="51" t="str">
        <f t="shared" si="308"/>
        <v>VG</v>
      </c>
      <c r="K237" s="51" t="str">
        <f t="shared" si="309"/>
        <v>VG</v>
      </c>
      <c r="L237" s="52">
        <v>1.4200000000000001E-2</v>
      </c>
      <c r="M237" s="52" t="str">
        <f t="shared" si="310"/>
        <v>VG</v>
      </c>
      <c r="N237" s="51" t="str">
        <f t="shared" si="311"/>
        <v>G</v>
      </c>
      <c r="O237" s="51" t="str">
        <f t="shared" si="312"/>
        <v>VG</v>
      </c>
      <c r="P237" s="51" t="str">
        <f t="shared" si="313"/>
        <v>G</v>
      </c>
      <c r="Q237" s="51">
        <v>0.42899999999999999</v>
      </c>
      <c r="R237" s="51" t="str">
        <f t="shared" si="314"/>
        <v>VG</v>
      </c>
      <c r="S237" s="51" t="str">
        <f t="shared" si="315"/>
        <v>VG</v>
      </c>
      <c r="T237" s="51" t="str">
        <f t="shared" si="316"/>
        <v>VG</v>
      </c>
      <c r="U237" s="51" t="str">
        <f t="shared" si="317"/>
        <v>VG</v>
      </c>
      <c r="V237" s="51">
        <v>0.81799999999999995</v>
      </c>
      <c r="W237" s="51" t="str">
        <f t="shared" si="318"/>
        <v>G</v>
      </c>
      <c r="X237" s="51" t="str">
        <f t="shared" si="319"/>
        <v>G</v>
      </c>
      <c r="Y237" s="51" t="str">
        <f t="shared" si="320"/>
        <v>VG</v>
      </c>
      <c r="Z237" s="51" t="str">
        <f t="shared" si="321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322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322</v>
      </c>
      <c r="E238" s="69" t="s">
        <v>330</v>
      </c>
      <c r="F238" s="64"/>
      <c r="G238" s="67">
        <v>0.82399999999999995</v>
      </c>
      <c r="H238" s="51" t="str">
        <f t="shared" si="306"/>
        <v>VG</v>
      </c>
      <c r="I238" s="51" t="str">
        <f t="shared" si="307"/>
        <v>G</v>
      </c>
      <c r="J238" s="51" t="str">
        <f t="shared" si="308"/>
        <v>VG</v>
      </c>
      <c r="K238" s="51" t="str">
        <f t="shared" si="309"/>
        <v>VG</v>
      </c>
      <c r="L238" s="52">
        <v>-1.1999999999999999E-3</v>
      </c>
      <c r="M238" s="52" t="str">
        <f t="shared" si="310"/>
        <v>VG</v>
      </c>
      <c r="N238" s="51" t="str">
        <f t="shared" si="311"/>
        <v>G</v>
      </c>
      <c r="O238" s="51" t="str">
        <f t="shared" si="312"/>
        <v>VG</v>
      </c>
      <c r="P238" s="51" t="str">
        <f t="shared" si="313"/>
        <v>G</v>
      </c>
      <c r="Q238" s="51">
        <v>0.41899999999999998</v>
      </c>
      <c r="R238" s="51" t="str">
        <f t="shared" si="314"/>
        <v>VG</v>
      </c>
      <c r="S238" s="51" t="str">
        <f t="shared" si="315"/>
        <v>VG</v>
      </c>
      <c r="T238" s="51" t="str">
        <f t="shared" si="316"/>
        <v>VG</v>
      </c>
      <c r="U238" s="51" t="str">
        <f t="shared" si="317"/>
        <v>VG</v>
      </c>
      <c r="V238" s="51">
        <v>0.82599999999999996</v>
      </c>
      <c r="W238" s="51" t="str">
        <f t="shared" si="318"/>
        <v>G</v>
      </c>
      <c r="X238" s="51" t="str">
        <f t="shared" si="319"/>
        <v>G</v>
      </c>
      <c r="Y238" s="51" t="str">
        <f t="shared" si="320"/>
        <v>VG</v>
      </c>
      <c r="Z238" s="51" t="str">
        <f t="shared" si="321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322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331</v>
      </c>
      <c r="E239" s="69" t="s">
        <v>330</v>
      </c>
      <c r="F239" s="64"/>
      <c r="G239" s="67">
        <v>0.82499999999999996</v>
      </c>
      <c r="H239" s="51" t="str">
        <f t="shared" si="306"/>
        <v>VG</v>
      </c>
      <c r="I239" s="51" t="str">
        <f t="shared" si="307"/>
        <v>G</v>
      </c>
      <c r="J239" s="51" t="str">
        <f t="shared" si="308"/>
        <v>VG</v>
      </c>
      <c r="K239" s="51" t="str">
        <f t="shared" si="309"/>
        <v>VG</v>
      </c>
      <c r="L239" s="52">
        <v>3.5999999999999999E-3</v>
      </c>
      <c r="M239" s="52" t="str">
        <f t="shared" si="310"/>
        <v>VG</v>
      </c>
      <c r="N239" s="51" t="str">
        <f t="shared" si="311"/>
        <v>G</v>
      </c>
      <c r="O239" s="51" t="str">
        <f t="shared" si="312"/>
        <v>VG</v>
      </c>
      <c r="P239" s="51" t="str">
        <f t="shared" si="313"/>
        <v>G</v>
      </c>
      <c r="Q239" s="51">
        <v>0.41899999999999998</v>
      </c>
      <c r="R239" s="51" t="str">
        <f t="shared" si="314"/>
        <v>VG</v>
      </c>
      <c r="S239" s="51" t="str">
        <f t="shared" si="315"/>
        <v>VG</v>
      </c>
      <c r="T239" s="51" t="str">
        <f t="shared" si="316"/>
        <v>VG</v>
      </c>
      <c r="U239" s="51" t="str">
        <f t="shared" si="317"/>
        <v>VG</v>
      </c>
      <c r="V239" s="51">
        <v>0.82599999999999996</v>
      </c>
      <c r="W239" s="51" t="str">
        <f t="shared" si="318"/>
        <v>G</v>
      </c>
      <c r="X239" s="51" t="str">
        <f t="shared" si="319"/>
        <v>G</v>
      </c>
      <c r="Y239" s="51" t="str">
        <f t="shared" si="320"/>
        <v>VG</v>
      </c>
      <c r="Z239" s="51" t="str">
        <f t="shared" si="321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322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328</v>
      </c>
      <c r="E240" s="69" t="s">
        <v>330</v>
      </c>
      <c r="F240" s="64"/>
      <c r="G240" s="67">
        <v>0.82499999999999996</v>
      </c>
      <c r="H240" s="51" t="str">
        <f t="shared" si="306"/>
        <v>VG</v>
      </c>
      <c r="I240" s="51" t="str">
        <f t="shared" si="307"/>
        <v>G</v>
      </c>
      <c r="J240" s="51" t="str">
        <f t="shared" si="308"/>
        <v>VG</v>
      </c>
      <c r="K240" s="51" t="str">
        <f t="shared" si="309"/>
        <v>VG</v>
      </c>
      <c r="L240" s="52">
        <v>5.0000000000000001E-3</v>
      </c>
      <c r="M240" s="52" t="str">
        <f t="shared" si="310"/>
        <v>VG</v>
      </c>
      <c r="N240" s="51" t="str">
        <f t="shared" si="311"/>
        <v>G</v>
      </c>
      <c r="O240" s="51" t="str">
        <f t="shared" si="312"/>
        <v>VG</v>
      </c>
      <c r="P240" s="51" t="str">
        <f t="shared" si="313"/>
        <v>G</v>
      </c>
      <c r="Q240" s="51">
        <v>0.41799999999999998</v>
      </c>
      <c r="R240" s="51" t="str">
        <f t="shared" si="314"/>
        <v>VG</v>
      </c>
      <c r="S240" s="51" t="str">
        <f t="shared" si="315"/>
        <v>VG</v>
      </c>
      <c r="T240" s="51" t="str">
        <f t="shared" si="316"/>
        <v>VG</v>
      </c>
      <c r="U240" s="51" t="str">
        <f t="shared" si="317"/>
        <v>VG</v>
      </c>
      <c r="V240" s="51">
        <v>0.82609999999999995</v>
      </c>
      <c r="W240" s="51" t="str">
        <f t="shared" si="318"/>
        <v>G</v>
      </c>
      <c r="X240" s="51" t="str">
        <f t="shared" si="319"/>
        <v>G</v>
      </c>
      <c r="Y240" s="51" t="str">
        <f t="shared" si="320"/>
        <v>VG</v>
      </c>
      <c r="Z240" s="51" t="str">
        <f t="shared" si="321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322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332</v>
      </c>
      <c r="E241" s="69" t="s">
        <v>330</v>
      </c>
      <c r="F241" s="64"/>
      <c r="G241" s="67">
        <v>0.82499999999999996</v>
      </c>
      <c r="H241" s="51" t="str">
        <f t="shared" si="306"/>
        <v>VG</v>
      </c>
      <c r="I241" s="51" t="str">
        <f t="shared" si="307"/>
        <v>G</v>
      </c>
      <c r="J241" s="51" t="str">
        <f t="shared" si="308"/>
        <v>VG</v>
      </c>
      <c r="K241" s="51" t="str">
        <f t="shared" si="309"/>
        <v>VG</v>
      </c>
      <c r="L241" s="52">
        <v>4.5999999999999999E-3</v>
      </c>
      <c r="M241" s="52" t="str">
        <f t="shared" si="310"/>
        <v>VG</v>
      </c>
      <c r="N241" s="51" t="str">
        <f t="shared" si="311"/>
        <v>G</v>
      </c>
      <c r="O241" s="51" t="str">
        <f t="shared" si="312"/>
        <v>VG</v>
      </c>
      <c r="P241" s="51" t="str">
        <f t="shared" si="313"/>
        <v>G</v>
      </c>
      <c r="Q241" s="51">
        <v>0.41799999999999998</v>
      </c>
      <c r="R241" s="51" t="str">
        <f t="shared" si="314"/>
        <v>VG</v>
      </c>
      <c r="S241" s="51" t="str">
        <f t="shared" si="315"/>
        <v>VG</v>
      </c>
      <c r="T241" s="51" t="str">
        <f t="shared" si="316"/>
        <v>VG</v>
      </c>
      <c r="U241" s="51" t="str">
        <f t="shared" si="317"/>
        <v>VG</v>
      </c>
      <c r="V241" s="51">
        <v>0.82640000000000002</v>
      </c>
      <c r="W241" s="51" t="str">
        <f t="shared" si="318"/>
        <v>G</v>
      </c>
      <c r="X241" s="51" t="str">
        <f t="shared" si="319"/>
        <v>G</v>
      </c>
      <c r="Y241" s="51" t="str">
        <f t="shared" si="320"/>
        <v>VG</v>
      </c>
      <c r="Z241" s="51" t="str">
        <f t="shared" si="321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322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332</v>
      </c>
      <c r="E242" s="69" t="s">
        <v>330</v>
      </c>
      <c r="F242" s="64"/>
      <c r="G242" s="67">
        <v>0.82499999999999996</v>
      </c>
      <c r="H242" s="51" t="str">
        <f t="shared" si="306"/>
        <v>VG</v>
      </c>
      <c r="I242" s="51" t="str">
        <f t="shared" si="307"/>
        <v>G</v>
      </c>
      <c r="J242" s="51" t="str">
        <f t="shared" si="308"/>
        <v>VG</v>
      </c>
      <c r="K242" s="51" t="str">
        <f t="shared" si="309"/>
        <v>VG</v>
      </c>
      <c r="L242" s="52">
        <v>4.5999999999999999E-3</v>
      </c>
      <c r="M242" s="52" t="str">
        <f t="shared" si="310"/>
        <v>VG</v>
      </c>
      <c r="N242" s="51" t="str">
        <f t="shared" si="311"/>
        <v>G</v>
      </c>
      <c r="O242" s="51" t="str">
        <f t="shared" si="312"/>
        <v>VG</v>
      </c>
      <c r="P242" s="51" t="str">
        <f t="shared" si="313"/>
        <v>G</v>
      </c>
      <c r="Q242" s="51">
        <v>0.41799999999999998</v>
      </c>
      <c r="R242" s="51" t="str">
        <f t="shared" si="314"/>
        <v>VG</v>
      </c>
      <c r="S242" s="51" t="str">
        <f t="shared" si="315"/>
        <v>VG</v>
      </c>
      <c r="T242" s="51" t="str">
        <f t="shared" si="316"/>
        <v>VG</v>
      </c>
      <c r="U242" s="51" t="str">
        <f t="shared" si="317"/>
        <v>VG</v>
      </c>
      <c r="V242" s="51">
        <v>0.82640000000000002</v>
      </c>
      <c r="W242" s="51" t="str">
        <f t="shared" si="318"/>
        <v>G</v>
      </c>
      <c r="X242" s="51" t="str">
        <f t="shared" si="319"/>
        <v>G</v>
      </c>
      <c r="Y242" s="51" t="str">
        <f t="shared" si="320"/>
        <v>VG</v>
      </c>
      <c r="Z242" s="51" t="str">
        <f t="shared" si="321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322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333</v>
      </c>
      <c r="E243" s="69" t="s">
        <v>330</v>
      </c>
      <c r="F243" s="64"/>
      <c r="G243" s="67">
        <v>0.82499999999999996</v>
      </c>
      <c r="H243" s="51" t="str">
        <f t="shared" si="306"/>
        <v>VG</v>
      </c>
      <c r="I243" s="51" t="str">
        <f t="shared" si="307"/>
        <v>G</v>
      </c>
      <c r="J243" s="51" t="str">
        <f t="shared" si="308"/>
        <v>VG</v>
      </c>
      <c r="K243" s="51" t="str">
        <f t="shared" si="309"/>
        <v>VG</v>
      </c>
      <c r="L243" s="52">
        <v>4.5999999999999999E-3</v>
      </c>
      <c r="M243" s="52" t="str">
        <f t="shared" si="310"/>
        <v>VG</v>
      </c>
      <c r="N243" s="51" t="str">
        <f t="shared" si="311"/>
        <v>G</v>
      </c>
      <c r="O243" s="51" t="str">
        <f t="shared" si="312"/>
        <v>VG</v>
      </c>
      <c r="P243" s="51" t="str">
        <f t="shared" si="313"/>
        <v>G</v>
      </c>
      <c r="Q243" s="51">
        <v>0.41799999999999998</v>
      </c>
      <c r="R243" s="51" t="str">
        <f t="shared" si="314"/>
        <v>VG</v>
      </c>
      <c r="S243" s="51" t="str">
        <f t="shared" si="315"/>
        <v>VG</v>
      </c>
      <c r="T243" s="51" t="str">
        <f t="shared" si="316"/>
        <v>VG</v>
      </c>
      <c r="U243" s="51" t="str">
        <f t="shared" si="317"/>
        <v>VG</v>
      </c>
      <c r="V243" s="51">
        <v>0.82640000000000002</v>
      </c>
      <c r="W243" s="51" t="str">
        <f t="shared" si="318"/>
        <v>G</v>
      </c>
      <c r="X243" s="51" t="str">
        <f t="shared" si="319"/>
        <v>G</v>
      </c>
      <c r="Y243" s="51" t="str">
        <f t="shared" si="320"/>
        <v>VG</v>
      </c>
      <c r="Z243" s="51" t="str">
        <f t="shared" si="321"/>
        <v>G</v>
      </c>
      <c r="AA243" s="53">
        <v>0.8296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322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334</v>
      </c>
      <c r="E244" s="69" t="s">
        <v>330</v>
      </c>
      <c r="F244" s="64"/>
      <c r="G244" s="67">
        <v>0.82499999999999996</v>
      </c>
      <c r="H244" s="51" t="str">
        <f t="shared" si="306"/>
        <v>VG</v>
      </c>
      <c r="I244" s="51" t="str">
        <f t="shared" si="307"/>
        <v>G</v>
      </c>
      <c r="J244" s="51" t="str">
        <f t="shared" si="308"/>
        <v>VG</v>
      </c>
      <c r="K244" s="51" t="str">
        <f t="shared" si="309"/>
        <v>VG</v>
      </c>
      <c r="L244" s="52">
        <v>4.1000000000000003E-3</v>
      </c>
      <c r="M244" s="52" t="str">
        <f t="shared" si="310"/>
        <v>VG</v>
      </c>
      <c r="N244" s="51" t="str">
        <f t="shared" si="311"/>
        <v>G</v>
      </c>
      <c r="O244" s="51" t="str">
        <f t="shared" si="312"/>
        <v>VG</v>
      </c>
      <c r="P244" s="51" t="str">
        <f t="shared" si="313"/>
        <v>G</v>
      </c>
      <c r="Q244" s="51">
        <v>0.41899999999999998</v>
      </c>
      <c r="R244" s="51" t="str">
        <f t="shared" si="314"/>
        <v>VG</v>
      </c>
      <c r="S244" s="51" t="str">
        <f t="shared" si="315"/>
        <v>VG</v>
      </c>
      <c r="T244" s="51" t="str">
        <f t="shared" si="316"/>
        <v>VG</v>
      </c>
      <c r="U244" s="51" t="str">
        <f t="shared" si="317"/>
        <v>VG</v>
      </c>
      <c r="V244" s="51">
        <v>0.82599999999999996</v>
      </c>
      <c r="W244" s="51" t="str">
        <f t="shared" si="318"/>
        <v>G</v>
      </c>
      <c r="X244" s="51" t="str">
        <f t="shared" si="319"/>
        <v>G</v>
      </c>
      <c r="Y244" s="51" t="str">
        <f t="shared" si="320"/>
        <v>VG</v>
      </c>
      <c r="Z244" s="51" t="str">
        <f t="shared" si="321"/>
        <v>G</v>
      </c>
      <c r="AA244" s="53">
        <v>0.8296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322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335</v>
      </c>
      <c r="E245" s="69" t="s">
        <v>330</v>
      </c>
      <c r="F245" s="64"/>
      <c r="G245" s="67">
        <v>0.83199999999999996</v>
      </c>
      <c r="H245" s="51" t="str">
        <f t="shared" si="306"/>
        <v>VG</v>
      </c>
      <c r="I245" s="51" t="str">
        <f t="shared" si="307"/>
        <v>G</v>
      </c>
      <c r="J245" s="51" t="str">
        <f t="shared" si="308"/>
        <v>VG</v>
      </c>
      <c r="K245" s="51" t="str">
        <f t="shared" si="309"/>
        <v>VG</v>
      </c>
      <c r="L245" s="109">
        <v>1.1999999999999999E-3</v>
      </c>
      <c r="M245" s="52" t="str">
        <f t="shared" si="310"/>
        <v>VG</v>
      </c>
      <c r="N245" s="51" t="str">
        <f t="shared" si="311"/>
        <v>G</v>
      </c>
      <c r="O245" s="51" t="str">
        <f t="shared" si="312"/>
        <v>VG</v>
      </c>
      <c r="P245" s="51" t="str">
        <f t="shared" si="313"/>
        <v>G</v>
      </c>
      <c r="Q245" s="51">
        <v>0.40899999999999997</v>
      </c>
      <c r="R245" s="51" t="str">
        <f t="shared" si="314"/>
        <v>VG</v>
      </c>
      <c r="S245" s="51" t="str">
        <f t="shared" si="315"/>
        <v>VG</v>
      </c>
      <c r="T245" s="51" t="str">
        <f t="shared" si="316"/>
        <v>VG</v>
      </c>
      <c r="U245" s="51" t="str">
        <f t="shared" si="317"/>
        <v>VG</v>
      </c>
      <c r="V245" s="51">
        <v>0.83299999999999996</v>
      </c>
      <c r="W245" s="51" t="str">
        <f t="shared" si="318"/>
        <v>G</v>
      </c>
      <c r="X245" s="51" t="str">
        <f t="shared" si="319"/>
        <v>G</v>
      </c>
      <c r="Y245" s="51" t="str">
        <f t="shared" si="320"/>
        <v>VG</v>
      </c>
      <c r="Z245" s="51" t="str">
        <f t="shared" si="321"/>
        <v>G</v>
      </c>
      <c r="AA245" s="53">
        <v>0.8296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322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335</v>
      </c>
      <c r="E246" s="69" t="s">
        <v>336</v>
      </c>
      <c r="F246" s="64"/>
      <c r="G246" s="67">
        <v>0.82299999999999995</v>
      </c>
      <c r="H246" s="51" t="str">
        <f t="shared" si="306"/>
        <v>VG</v>
      </c>
      <c r="I246" s="51" t="str">
        <f t="shared" si="307"/>
        <v>G</v>
      </c>
      <c r="J246" s="51" t="str">
        <f t="shared" si="308"/>
        <v>VG</v>
      </c>
      <c r="K246" s="51" t="str">
        <f t="shared" si="309"/>
        <v>VG</v>
      </c>
      <c r="L246" s="109">
        <v>4.0000000000000002E-4</v>
      </c>
      <c r="M246" s="52" t="str">
        <f t="shared" si="310"/>
        <v>VG</v>
      </c>
      <c r="N246" s="51" t="str">
        <f t="shared" si="311"/>
        <v>G</v>
      </c>
      <c r="O246" s="51" t="str">
        <f t="shared" si="312"/>
        <v>VG</v>
      </c>
      <c r="P246" s="51" t="str">
        <f t="shared" si="313"/>
        <v>G</v>
      </c>
      <c r="Q246" s="51">
        <v>0.42099999999999999</v>
      </c>
      <c r="R246" s="51" t="str">
        <f t="shared" si="314"/>
        <v>VG</v>
      </c>
      <c r="S246" s="51" t="str">
        <f t="shared" si="315"/>
        <v>VG</v>
      </c>
      <c r="T246" s="51" t="str">
        <f t="shared" si="316"/>
        <v>VG</v>
      </c>
      <c r="U246" s="51" t="str">
        <f t="shared" si="317"/>
        <v>VG</v>
      </c>
      <c r="V246" s="51">
        <v>0.82399999999999995</v>
      </c>
      <c r="W246" s="51" t="str">
        <f t="shared" si="318"/>
        <v>G</v>
      </c>
      <c r="X246" s="51" t="str">
        <f t="shared" si="319"/>
        <v>G</v>
      </c>
      <c r="Y246" s="51" t="str">
        <f t="shared" si="320"/>
        <v>VG</v>
      </c>
      <c r="Z246" s="51" t="str">
        <f t="shared" si="321"/>
        <v>G</v>
      </c>
      <c r="AA246" s="53">
        <v>0.8296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322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509</v>
      </c>
      <c r="E247" s="69" t="s">
        <v>510</v>
      </c>
      <c r="F247" s="64"/>
      <c r="G247" s="67">
        <v>0.83199999999999996</v>
      </c>
      <c r="H247" s="51" t="str">
        <f t="shared" ref="H247" si="323">IF(G247&gt;0.8,"VG",IF(G247&gt;0.7,"G",IF(G247&gt;0.45,"S","NS")))</f>
        <v>VG</v>
      </c>
      <c r="I247" s="51" t="str">
        <f t="shared" ref="I247" si="324">AJ247</f>
        <v>G</v>
      </c>
      <c r="J247" s="51" t="str">
        <f t="shared" ref="J247" si="325">BB247</f>
        <v>VG</v>
      </c>
      <c r="K247" s="51" t="str">
        <f t="shared" ref="K247" si="326">BT247</f>
        <v>VG</v>
      </c>
      <c r="L247" s="109">
        <v>1.1999999999999999E-3</v>
      </c>
      <c r="M247" s="52" t="str">
        <f t="shared" ref="M247" si="327">IF(ABS(L247)&lt;5%,"VG",IF(ABS(L247)&lt;10%,"G",IF(ABS(L247)&lt;15%,"S","NS")))</f>
        <v>VG</v>
      </c>
      <c r="N247" s="51" t="str">
        <f t="shared" ref="N247" si="328">AO247</f>
        <v>G</v>
      </c>
      <c r="O247" s="51" t="str">
        <f t="shared" ref="O247" si="329">BD247</f>
        <v>VG</v>
      </c>
      <c r="P247" s="51" t="str">
        <f t="shared" ref="P247" si="330">BY247</f>
        <v>G</v>
      </c>
      <c r="Q247" s="51">
        <v>0.40899999999999997</v>
      </c>
      <c r="R247" s="51" t="str">
        <f t="shared" ref="R247" si="331">IF(Q247&lt;=0.5,"VG",IF(Q247&lt;=0.6,"G",IF(Q247&lt;=0.7,"S","NS")))</f>
        <v>VG</v>
      </c>
      <c r="S247" s="51" t="str">
        <f t="shared" ref="S247" si="332">AN247</f>
        <v>VG</v>
      </c>
      <c r="T247" s="51" t="str">
        <f t="shared" ref="T247" si="333">BF247</f>
        <v>VG</v>
      </c>
      <c r="U247" s="51" t="str">
        <f t="shared" ref="U247" si="334">BX247</f>
        <v>VG</v>
      </c>
      <c r="V247" s="51">
        <v>0.83299999999999996</v>
      </c>
      <c r="W247" s="51" t="str">
        <f t="shared" ref="W247" si="335">IF(V247&gt;0.85,"VG",IF(V247&gt;0.75,"G",IF(V247&gt;0.6,"S","NS")))</f>
        <v>G</v>
      </c>
      <c r="X247" s="51" t="str">
        <f t="shared" ref="X247" si="336">AP247</f>
        <v>G</v>
      </c>
      <c r="Y247" s="51" t="str">
        <f t="shared" ref="Y247" si="337">BH247</f>
        <v>VG</v>
      </c>
      <c r="Z247" s="51" t="str">
        <f t="shared" ref="Z247" si="338">BZ247</f>
        <v>G</v>
      </c>
      <c r="AA247" s="53">
        <v>0.8296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ref="BI247" si="339">IF(BJ247=AR247,1,0)</f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508</v>
      </c>
      <c r="E248" s="69" t="s">
        <v>510</v>
      </c>
      <c r="F248" s="64"/>
      <c r="G248" s="67">
        <v>0.83199999999999996</v>
      </c>
      <c r="H248" s="51" t="str">
        <f t="shared" ref="H248" si="340">IF(G248&gt;0.8,"VG",IF(G248&gt;0.7,"G",IF(G248&gt;0.45,"S","NS")))</f>
        <v>VG</v>
      </c>
      <c r="I248" s="51" t="str">
        <f t="shared" ref="I248" si="341">AJ248</f>
        <v>G</v>
      </c>
      <c r="J248" s="51" t="str">
        <f t="shared" ref="J248" si="342">BB248</f>
        <v>VG</v>
      </c>
      <c r="K248" s="51" t="str">
        <f t="shared" ref="K248" si="343">BT248</f>
        <v>VG</v>
      </c>
      <c r="L248" s="109">
        <v>1.1999999999999999E-3</v>
      </c>
      <c r="M248" s="52" t="str">
        <f t="shared" ref="M248" si="344">IF(ABS(L248)&lt;5%,"VG",IF(ABS(L248)&lt;10%,"G",IF(ABS(L248)&lt;15%,"S","NS")))</f>
        <v>VG</v>
      </c>
      <c r="N248" s="51" t="str">
        <f t="shared" ref="N248" si="345">AO248</f>
        <v>G</v>
      </c>
      <c r="O248" s="51" t="str">
        <f t="shared" ref="O248" si="346">BD248</f>
        <v>VG</v>
      </c>
      <c r="P248" s="51" t="str">
        <f t="shared" ref="P248" si="347">BY248</f>
        <v>G</v>
      </c>
      <c r="Q248" s="51">
        <v>0.40899999999999997</v>
      </c>
      <c r="R248" s="51" t="str">
        <f t="shared" ref="R248" si="348">IF(Q248&lt;=0.5,"VG",IF(Q248&lt;=0.6,"G",IF(Q248&lt;=0.7,"S","NS")))</f>
        <v>VG</v>
      </c>
      <c r="S248" s="51" t="str">
        <f t="shared" ref="S248" si="349">AN248</f>
        <v>VG</v>
      </c>
      <c r="T248" s="51" t="str">
        <f t="shared" ref="T248" si="350">BF248</f>
        <v>VG</v>
      </c>
      <c r="U248" s="51" t="str">
        <f t="shared" ref="U248" si="351">BX248</f>
        <v>VG</v>
      </c>
      <c r="V248" s="51">
        <v>0.83299999999999996</v>
      </c>
      <c r="W248" s="51" t="str">
        <f t="shared" ref="W248" si="352">IF(V248&gt;0.85,"VG",IF(V248&gt;0.75,"G",IF(V248&gt;0.6,"S","NS")))</f>
        <v>G</v>
      </c>
      <c r="X248" s="51" t="str">
        <f t="shared" ref="X248" si="353">AP248</f>
        <v>G</v>
      </c>
      <c r="Y248" s="51" t="str">
        <f t="shared" ref="Y248" si="354">BH248</f>
        <v>VG</v>
      </c>
      <c r="Z248" s="51" t="str">
        <f t="shared" ref="Z248" si="355">BZ248</f>
        <v>G</v>
      </c>
      <c r="AA248" s="53">
        <v>0.8296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ref="BI248" si="356">IF(BJ248=AR248,1,0)</f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x14ac:dyDescent="0.3">
      <c r="A249" s="1"/>
      <c r="D249" s="113"/>
      <c r="E249" s="113"/>
      <c r="F249" s="114"/>
      <c r="G249" s="107"/>
      <c r="H249" s="7"/>
      <c r="I249" s="7"/>
      <c r="J249" s="7"/>
      <c r="K249" s="7"/>
      <c r="L249" s="58"/>
      <c r="M249" s="58"/>
      <c r="N249" s="7"/>
      <c r="O249" s="7"/>
      <c r="P249" s="7"/>
      <c r="Q249" s="7"/>
      <c r="R249" s="7"/>
      <c r="S249" s="7"/>
      <c r="T249" s="7"/>
      <c r="U249" s="7"/>
      <c r="AA249" s="24"/>
      <c r="AB249" s="24"/>
      <c r="AC249" s="24"/>
      <c r="AD249" s="24"/>
      <c r="AE249" s="24"/>
      <c r="AF249" s="24"/>
      <c r="AG249" s="24"/>
      <c r="AH249" s="24"/>
      <c r="AI249" s="2"/>
      <c r="AJ249" s="2"/>
      <c r="AK249" s="2"/>
      <c r="AL249" s="2"/>
      <c r="AM249" s="2"/>
      <c r="AN249" s="2"/>
      <c r="AO249" s="2"/>
      <c r="AP249" s="2"/>
      <c r="AR249" s="33"/>
      <c r="AS249" s="24"/>
      <c r="AT249" s="24"/>
      <c r="AU249" s="24"/>
      <c r="AV249" s="24"/>
      <c r="AW249" s="24"/>
      <c r="AX249" s="24"/>
      <c r="AY249" s="24"/>
      <c r="AZ249" s="24"/>
      <c r="BA249" s="2"/>
      <c r="BB249" s="2"/>
      <c r="BC249" s="2"/>
      <c r="BD249" s="2"/>
      <c r="BE249" s="2"/>
      <c r="BF249" s="2"/>
      <c r="BG249" s="2"/>
      <c r="BH249" s="2"/>
      <c r="BK249" s="24"/>
      <c r="BL249" s="24"/>
      <c r="BM249" s="24"/>
      <c r="BN249" s="24"/>
      <c r="BO249" s="24"/>
      <c r="BP249" s="24"/>
      <c r="BQ249" s="24"/>
      <c r="BR249" s="24"/>
    </row>
    <row r="250" spans="1:78" s="50" customFormat="1" x14ac:dyDescent="0.3">
      <c r="A250" s="49">
        <v>14165000</v>
      </c>
      <c r="B250" s="50">
        <v>23773513</v>
      </c>
      <c r="C250" s="50" t="s">
        <v>10</v>
      </c>
      <c r="D250" s="50" t="s">
        <v>75</v>
      </c>
      <c r="F250" s="64"/>
      <c r="G250" s="51">
        <v>0.72699999999999998</v>
      </c>
      <c r="H250" s="51" t="str">
        <f t="shared" ref="H250:H274" si="357">IF(G250&gt;0.8,"VG",IF(G250&gt;0.7,"G",IF(G250&gt;0.45,"S","NS")))</f>
        <v>G</v>
      </c>
      <c r="I250" s="51" t="str">
        <f t="shared" ref="I250:I274" si="358">AJ250</f>
        <v>S</v>
      </c>
      <c r="J250" s="51" t="str">
        <f t="shared" ref="J250:J274" si="359">BB250</f>
        <v>S</v>
      </c>
      <c r="K250" s="51" t="str">
        <f t="shared" ref="K250:K274" si="360">BT250</f>
        <v>S</v>
      </c>
      <c r="L250" s="52">
        <v>8.9999999999999993E-3</v>
      </c>
      <c r="M250" s="52" t="str">
        <f t="shared" ref="M250:M274" si="361">IF(ABS(L250)&lt;5%,"VG",IF(ABS(L250)&lt;10%,"G",IF(ABS(L250)&lt;15%,"S","NS")))</f>
        <v>VG</v>
      </c>
      <c r="N250" s="51" t="str">
        <f t="shared" ref="N250:N274" si="362">AO250</f>
        <v>VG</v>
      </c>
      <c r="O250" s="51" t="str">
        <f t="shared" ref="O250:O274" si="363">BD250</f>
        <v>NS</v>
      </c>
      <c r="P250" s="51" t="str">
        <f t="shared" ref="P250:P274" si="364">BY250</f>
        <v>VG</v>
      </c>
      <c r="Q250" s="51">
        <v>0.51800000000000002</v>
      </c>
      <c r="R250" s="51" t="str">
        <f t="shared" ref="R250:R274" si="365">IF(Q250&lt;=0.5,"VG",IF(Q250&lt;=0.6,"G",IF(Q250&lt;=0.7,"S","NS")))</f>
        <v>G</v>
      </c>
      <c r="S250" s="51" t="str">
        <f t="shared" ref="S250:S274" si="366">AN250</f>
        <v>NS</v>
      </c>
      <c r="T250" s="51" t="str">
        <f t="shared" ref="T250:T274" si="367">BF250</f>
        <v>NS</v>
      </c>
      <c r="U250" s="51" t="str">
        <f t="shared" ref="U250:U274" si="368">BX250</f>
        <v>NS</v>
      </c>
      <c r="V250" s="51">
        <v>0.81499999999999995</v>
      </c>
      <c r="W250" s="51" t="str">
        <f t="shared" ref="W250:W274" si="369">IF(V250&gt;0.85,"VG",IF(V250&gt;0.75,"G",IF(V250&gt;0.6,"S","NS")))</f>
        <v>G</v>
      </c>
      <c r="X250" s="51" t="str">
        <f t="shared" ref="X250:X274" si="370">AP250</f>
        <v>VG</v>
      </c>
      <c r="Y250" s="51" t="str">
        <f t="shared" ref="Y250:Y274" si="371">BH250</f>
        <v>VG</v>
      </c>
      <c r="Z250" s="51" t="str">
        <f t="shared" ref="Z250:Z274" si="372">BZ250</f>
        <v>VG</v>
      </c>
      <c r="AA250" s="53">
        <v>0.46449135700952998</v>
      </c>
      <c r="AB250" s="53">
        <v>0.48582826247624</v>
      </c>
      <c r="AC250" s="53">
        <v>36.925476905016303</v>
      </c>
      <c r="AD250" s="53">
        <v>35.422135499048998</v>
      </c>
      <c r="AE250" s="53">
        <v>0.73178456050293195</v>
      </c>
      <c r="AF250" s="53">
        <v>0.71705769469670899</v>
      </c>
      <c r="AG250" s="53">
        <v>0.86373220117502103</v>
      </c>
      <c r="AH250" s="53">
        <v>0.86641318681162205</v>
      </c>
      <c r="AI250" s="54" t="s">
        <v>42</v>
      </c>
      <c r="AJ250" s="54" t="s">
        <v>42</v>
      </c>
      <c r="AK250" s="54" t="s">
        <v>39</v>
      </c>
      <c r="AL250" s="54" t="s">
        <v>39</v>
      </c>
      <c r="AM250" s="54" t="s">
        <v>39</v>
      </c>
      <c r="AN250" s="54" t="s">
        <v>39</v>
      </c>
      <c r="AO250" s="54" t="s">
        <v>43</v>
      </c>
      <c r="AP250" s="54" t="s">
        <v>43</v>
      </c>
      <c r="AR250" s="55" t="s">
        <v>54</v>
      </c>
      <c r="AS250" s="53">
        <v>0.43843094218020001</v>
      </c>
      <c r="AT250" s="53">
        <v>0.45450937038529099</v>
      </c>
      <c r="AU250" s="53">
        <v>40.067811319636199</v>
      </c>
      <c r="AV250" s="53">
        <v>39.605988650487703</v>
      </c>
      <c r="AW250" s="53">
        <v>0.74937911488097997</v>
      </c>
      <c r="AX250" s="53">
        <v>0.73857337456390104</v>
      </c>
      <c r="AY250" s="53">
        <v>0.87051913419226601</v>
      </c>
      <c r="AZ250" s="53">
        <v>0.88200065354242896</v>
      </c>
      <c r="BA250" s="54" t="s">
        <v>39</v>
      </c>
      <c r="BB250" s="54" t="s">
        <v>42</v>
      </c>
      <c r="BC250" s="54" t="s">
        <v>39</v>
      </c>
      <c r="BD250" s="54" t="s">
        <v>39</v>
      </c>
      <c r="BE250" s="54" t="s">
        <v>39</v>
      </c>
      <c r="BF250" s="54" t="s">
        <v>39</v>
      </c>
      <c r="BG250" s="54" t="s">
        <v>43</v>
      </c>
      <c r="BH250" s="54" t="s">
        <v>43</v>
      </c>
      <c r="BI250" s="50">
        <f t="shared" ref="BI250:BI274" si="373">IF(BJ250=AR250,1,0)</f>
        <v>1</v>
      </c>
      <c r="BJ250" s="50" t="s">
        <v>54</v>
      </c>
      <c r="BK250" s="53">
        <v>0.48875926577338902</v>
      </c>
      <c r="BL250" s="53">
        <v>0.49850744282400899</v>
      </c>
      <c r="BM250" s="53">
        <v>34.750583660210602</v>
      </c>
      <c r="BN250" s="53">
        <v>34.841960954976599</v>
      </c>
      <c r="BO250" s="53">
        <v>0.71501100287101205</v>
      </c>
      <c r="BP250" s="53">
        <v>0.70816139203997197</v>
      </c>
      <c r="BQ250" s="53">
        <v>0.86944312864988105</v>
      </c>
      <c r="BR250" s="53">
        <v>0.88290786392832199</v>
      </c>
      <c r="BS250" s="50" t="s">
        <v>42</v>
      </c>
      <c r="BT250" s="50" t="s">
        <v>42</v>
      </c>
      <c r="BU250" s="50" t="s">
        <v>39</v>
      </c>
      <c r="BV250" s="50" t="s">
        <v>39</v>
      </c>
      <c r="BW250" s="50" t="s">
        <v>39</v>
      </c>
      <c r="BX250" s="50" t="s">
        <v>39</v>
      </c>
      <c r="BY250" s="50" t="s">
        <v>43</v>
      </c>
      <c r="BZ250" s="50" t="s">
        <v>43</v>
      </c>
    </row>
    <row r="251" spans="1:78" s="71" customFormat="1" x14ac:dyDescent="0.3">
      <c r="A251" s="70">
        <v>14165000</v>
      </c>
      <c r="B251" s="71">
        <v>23773513</v>
      </c>
      <c r="C251" s="71" t="s">
        <v>10</v>
      </c>
      <c r="D251" s="72" t="s">
        <v>88</v>
      </c>
      <c r="E251" s="72"/>
      <c r="F251" s="73"/>
      <c r="G251" s="74">
        <v>0.16</v>
      </c>
      <c r="H251" s="74" t="str">
        <f t="shared" si="357"/>
        <v>NS</v>
      </c>
      <c r="I251" s="74" t="str">
        <f t="shared" si="358"/>
        <v>S</v>
      </c>
      <c r="J251" s="74" t="str">
        <f t="shared" si="359"/>
        <v>S</v>
      </c>
      <c r="K251" s="74" t="str">
        <f t="shared" si="360"/>
        <v>S</v>
      </c>
      <c r="L251" s="75">
        <v>1.1970000000000001</v>
      </c>
      <c r="M251" s="75" t="str">
        <f t="shared" si="361"/>
        <v>NS</v>
      </c>
      <c r="N251" s="74" t="str">
        <f t="shared" si="362"/>
        <v>VG</v>
      </c>
      <c r="O251" s="74" t="str">
        <f t="shared" si="363"/>
        <v>NS</v>
      </c>
      <c r="P251" s="74" t="str">
        <f t="shared" si="364"/>
        <v>VG</v>
      </c>
      <c r="Q251" s="74">
        <v>0.8</v>
      </c>
      <c r="R251" s="74" t="str">
        <f t="shared" si="365"/>
        <v>NS</v>
      </c>
      <c r="S251" s="74" t="str">
        <f t="shared" si="366"/>
        <v>NS</v>
      </c>
      <c r="T251" s="74" t="str">
        <f t="shared" si="367"/>
        <v>NS</v>
      </c>
      <c r="U251" s="74" t="str">
        <f t="shared" si="368"/>
        <v>NS</v>
      </c>
      <c r="V251" s="74">
        <v>0.81</v>
      </c>
      <c r="W251" s="74" t="str">
        <f t="shared" si="369"/>
        <v>G</v>
      </c>
      <c r="X251" s="74" t="str">
        <f t="shared" si="370"/>
        <v>VG</v>
      </c>
      <c r="Y251" s="74" t="str">
        <f t="shared" si="371"/>
        <v>VG</v>
      </c>
      <c r="Z251" s="74" t="str">
        <f t="shared" si="372"/>
        <v>VG</v>
      </c>
      <c r="AA251" s="76">
        <v>0.46449135700952998</v>
      </c>
      <c r="AB251" s="76">
        <v>0.48582826247624</v>
      </c>
      <c r="AC251" s="76">
        <v>36.925476905016303</v>
      </c>
      <c r="AD251" s="76">
        <v>35.422135499048998</v>
      </c>
      <c r="AE251" s="76">
        <v>0.73178456050293195</v>
      </c>
      <c r="AF251" s="76">
        <v>0.71705769469670899</v>
      </c>
      <c r="AG251" s="76">
        <v>0.86373220117502103</v>
      </c>
      <c r="AH251" s="76">
        <v>0.86641318681162205</v>
      </c>
      <c r="AI251" s="77" t="s">
        <v>42</v>
      </c>
      <c r="AJ251" s="77" t="s">
        <v>42</v>
      </c>
      <c r="AK251" s="77" t="s">
        <v>39</v>
      </c>
      <c r="AL251" s="77" t="s">
        <v>39</v>
      </c>
      <c r="AM251" s="77" t="s">
        <v>39</v>
      </c>
      <c r="AN251" s="77" t="s">
        <v>39</v>
      </c>
      <c r="AO251" s="77" t="s">
        <v>43</v>
      </c>
      <c r="AP251" s="77" t="s">
        <v>43</v>
      </c>
      <c r="AR251" s="78" t="s">
        <v>54</v>
      </c>
      <c r="AS251" s="76">
        <v>0.43843094218020001</v>
      </c>
      <c r="AT251" s="76">
        <v>0.45450937038529099</v>
      </c>
      <c r="AU251" s="76">
        <v>40.067811319636199</v>
      </c>
      <c r="AV251" s="76">
        <v>39.605988650487703</v>
      </c>
      <c r="AW251" s="76">
        <v>0.74937911488097997</v>
      </c>
      <c r="AX251" s="76">
        <v>0.73857337456390104</v>
      </c>
      <c r="AY251" s="76">
        <v>0.87051913419226601</v>
      </c>
      <c r="AZ251" s="76">
        <v>0.88200065354242896</v>
      </c>
      <c r="BA251" s="77" t="s">
        <v>39</v>
      </c>
      <c r="BB251" s="77" t="s">
        <v>42</v>
      </c>
      <c r="BC251" s="77" t="s">
        <v>39</v>
      </c>
      <c r="BD251" s="77" t="s">
        <v>39</v>
      </c>
      <c r="BE251" s="77" t="s">
        <v>39</v>
      </c>
      <c r="BF251" s="77" t="s">
        <v>39</v>
      </c>
      <c r="BG251" s="77" t="s">
        <v>43</v>
      </c>
      <c r="BH251" s="77" t="s">
        <v>43</v>
      </c>
      <c r="BI251" s="71">
        <f t="shared" si="373"/>
        <v>1</v>
      </c>
      <c r="BJ251" s="71" t="s">
        <v>54</v>
      </c>
      <c r="BK251" s="76">
        <v>0.48875926577338902</v>
      </c>
      <c r="BL251" s="76">
        <v>0.49850744282400899</v>
      </c>
      <c r="BM251" s="76">
        <v>34.750583660210602</v>
      </c>
      <c r="BN251" s="76">
        <v>34.841960954976599</v>
      </c>
      <c r="BO251" s="76">
        <v>0.71501100287101205</v>
      </c>
      <c r="BP251" s="76">
        <v>0.70816139203997197</v>
      </c>
      <c r="BQ251" s="76">
        <v>0.86944312864988105</v>
      </c>
      <c r="BR251" s="76">
        <v>0.88290786392832199</v>
      </c>
      <c r="BS251" s="71" t="s">
        <v>42</v>
      </c>
      <c r="BT251" s="71" t="s">
        <v>42</v>
      </c>
      <c r="BU251" s="71" t="s">
        <v>39</v>
      </c>
      <c r="BV251" s="71" t="s">
        <v>39</v>
      </c>
      <c r="BW251" s="71" t="s">
        <v>39</v>
      </c>
      <c r="BX251" s="71" t="s">
        <v>39</v>
      </c>
      <c r="BY251" s="71" t="s">
        <v>43</v>
      </c>
      <c r="BZ251" s="71" t="s">
        <v>43</v>
      </c>
    </row>
    <row r="252" spans="1:78" s="34" customFormat="1" x14ac:dyDescent="0.3">
      <c r="A252" s="35">
        <v>14165000</v>
      </c>
      <c r="B252" s="34">
        <v>23773513</v>
      </c>
      <c r="C252" s="34" t="s">
        <v>10</v>
      </c>
      <c r="D252" s="79" t="s">
        <v>90</v>
      </c>
      <c r="E252" s="79"/>
      <c r="F252" s="86"/>
      <c r="G252" s="36">
        <v>0.54</v>
      </c>
      <c r="H252" s="36" t="str">
        <f t="shared" si="357"/>
        <v>S</v>
      </c>
      <c r="I252" s="36" t="str">
        <f t="shared" si="358"/>
        <v>S</v>
      </c>
      <c r="J252" s="36" t="str">
        <f t="shared" si="359"/>
        <v>S</v>
      </c>
      <c r="K252" s="36" t="str">
        <f t="shared" si="360"/>
        <v>S</v>
      </c>
      <c r="L252" s="37">
        <v>0.222</v>
      </c>
      <c r="M252" s="37" t="str">
        <f t="shared" si="361"/>
        <v>NS</v>
      </c>
      <c r="N252" s="36" t="str">
        <f t="shared" si="362"/>
        <v>VG</v>
      </c>
      <c r="O252" s="36" t="str">
        <f t="shared" si="363"/>
        <v>NS</v>
      </c>
      <c r="P252" s="36" t="str">
        <f t="shared" si="364"/>
        <v>VG</v>
      </c>
      <c r="Q252" s="36">
        <v>0.67</v>
      </c>
      <c r="R252" s="36" t="str">
        <f t="shared" si="365"/>
        <v>S</v>
      </c>
      <c r="S252" s="36" t="str">
        <f t="shared" si="366"/>
        <v>NS</v>
      </c>
      <c r="T252" s="36" t="str">
        <f t="shared" si="367"/>
        <v>NS</v>
      </c>
      <c r="U252" s="36" t="str">
        <f t="shared" si="368"/>
        <v>NS</v>
      </c>
      <c r="V252" s="36">
        <v>0.71</v>
      </c>
      <c r="W252" s="36" t="str">
        <f t="shared" si="369"/>
        <v>S</v>
      </c>
      <c r="X252" s="36" t="str">
        <f t="shared" si="370"/>
        <v>VG</v>
      </c>
      <c r="Y252" s="36" t="str">
        <f t="shared" si="371"/>
        <v>VG</v>
      </c>
      <c r="Z252" s="36" t="str">
        <f t="shared" si="372"/>
        <v>VG</v>
      </c>
      <c r="AA252" s="38">
        <v>0.46449135700952998</v>
      </c>
      <c r="AB252" s="38">
        <v>0.48582826247624</v>
      </c>
      <c r="AC252" s="38">
        <v>36.925476905016303</v>
      </c>
      <c r="AD252" s="38">
        <v>35.422135499048998</v>
      </c>
      <c r="AE252" s="38">
        <v>0.73178456050293195</v>
      </c>
      <c r="AF252" s="38">
        <v>0.71705769469670899</v>
      </c>
      <c r="AG252" s="38">
        <v>0.86373220117502103</v>
      </c>
      <c r="AH252" s="38">
        <v>0.86641318681162205</v>
      </c>
      <c r="AI252" s="39" t="s">
        <v>42</v>
      </c>
      <c r="AJ252" s="39" t="s">
        <v>42</v>
      </c>
      <c r="AK252" s="39" t="s">
        <v>39</v>
      </c>
      <c r="AL252" s="39" t="s">
        <v>39</v>
      </c>
      <c r="AM252" s="39" t="s">
        <v>39</v>
      </c>
      <c r="AN252" s="39" t="s">
        <v>39</v>
      </c>
      <c r="AO252" s="39" t="s">
        <v>43</v>
      </c>
      <c r="AP252" s="39" t="s">
        <v>43</v>
      </c>
      <c r="AR252" s="40" t="s">
        <v>54</v>
      </c>
      <c r="AS252" s="38">
        <v>0.43843094218020001</v>
      </c>
      <c r="AT252" s="38">
        <v>0.45450937038529099</v>
      </c>
      <c r="AU252" s="38">
        <v>40.067811319636199</v>
      </c>
      <c r="AV252" s="38">
        <v>39.605988650487703</v>
      </c>
      <c r="AW252" s="38">
        <v>0.74937911488097997</v>
      </c>
      <c r="AX252" s="38">
        <v>0.73857337456390104</v>
      </c>
      <c r="AY252" s="38">
        <v>0.87051913419226601</v>
      </c>
      <c r="AZ252" s="38">
        <v>0.88200065354242896</v>
      </c>
      <c r="BA252" s="39" t="s">
        <v>39</v>
      </c>
      <c r="BB252" s="39" t="s">
        <v>42</v>
      </c>
      <c r="BC252" s="39" t="s">
        <v>39</v>
      </c>
      <c r="BD252" s="39" t="s">
        <v>39</v>
      </c>
      <c r="BE252" s="39" t="s">
        <v>39</v>
      </c>
      <c r="BF252" s="39" t="s">
        <v>39</v>
      </c>
      <c r="BG252" s="39" t="s">
        <v>43</v>
      </c>
      <c r="BH252" s="39" t="s">
        <v>43</v>
      </c>
      <c r="BI252" s="34">
        <f t="shared" si="373"/>
        <v>1</v>
      </c>
      <c r="BJ252" s="34" t="s">
        <v>54</v>
      </c>
      <c r="BK252" s="38">
        <v>0.48875926577338902</v>
      </c>
      <c r="BL252" s="38">
        <v>0.49850744282400899</v>
      </c>
      <c r="BM252" s="38">
        <v>34.750583660210602</v>
      </c>
      <c r="BN252" s="38">
        <v>34.841960954976599</v>
      </c>
      <c r="BO252" s="38">
        <v>0.71501100287101205</v>
      </c>
      <c r="BP252" s="38">
        <v>0.70816139203997197</v>
      </c>
      <c r="BQ252" s="38">
        <v>0.86944312864988105</v>
      </c>
      <c r="BR252" s="38">
        <v>0.88290786392832199</v>
      </c>
      <c r="BS252" s="34" t="s">
        <v>42</v>
      </c>
      <c r="BT252" s="34" t="s">
        <v>42</v>
      </c>
      <c r="BU252" s="34" t="s">
        <v>39</v>
      </c>
      <c r="BV252" s="34" t="s">
        <v>39</v>
      </c>
      <c r="BW252" s="34" t="s">
        <v>39</v>
      </c>
      <c r="BX252" s="34" t="s">
        <v>39</v>
      </c>
      <c r="BY252" s="34" t="s">
        <v>43</v>
      </c>
      <c r="BZ252" s="34" t="s">
        <v>43</v>
      </c>
    </row>
    <row r="253" spans="1:78" s="34" customFormat="1" x14ac:dyDescent="0.3">
      <c r="A253" s="35">
        <v>14165000</v>
      </c>
      <c r="B253" s="34">
        <v>23773513</v>
      </c>
      <c r="C253" s="34" t="s">
        <v>10</v>
      </c>
      <c r="D253" s="79" t="s">
        <v>91</v>
      </c>
      <c r="E253" s="79"/>
      <c r="F253" s="86"/>
      <c r="G253" s="36">
        <v>0.49</v>
      </c>
      <c r="H253" s="36" t="str">
        <f t="shared" si="357"/>
        <v>S</v>
      </c>
      <c r="I253" s="36" t="str">
        <f t="shared" si="358"/>
        <v>S</v>
      </c>
      <c r="J253" s="36" t="str">
        <f t="shared" si="359"/>
        <v>S</v>
      </c>
      <c r="K253" s="36" t="str">
        <f t="shared" si="360"/>
        <v>S</v>
      </c>
      <c r="L253" s="37">
        <v>-2.1999999999999999E-2</v>
      </c>
      <c r="M253" s="37" t="str">
        <f t="shared" si="361"/>
        <v>VG</v>
      </c>
      <c r="N253" s="36" t="str">
        <f t="shared" si="362"/>
        <v>VG</v>
      </c>
      <c r="O253" s="36" t="str">
        <f t="shared" si="363"/>
        <v>NS</v>
      </c>
      <c r="P253" s="36" t="str">
        <f t="shared" si="364"/>
        <v>VG</v>
      </c>
      <c r="Q253" s="36">
        <v>0.72</v>
      </c>
      <c r="R253" s="36" t="str">
        <f t="shared" si="365"/>
        <v>NS</v>
      </c>
      <c r="S253" s="36" t="str">
        <f t="shared" si="366"/>
        <v>NS</v>
      </c>
      <c r="T253" s="36" t="str">
        <f t="shared" si="367"/>
        <v>NS</v>
      </c>
      <c r="U253" s="36" t="str">
        <f t="shared" si="368"/>
        <v>NS</v>
      </c>
      <c r="V253" s="36">
        <v>0.52</v>
      </c>
      <c r="W253" s="36" t="str">
        <f t="shared" si="369"/>
        <v>NS</v>
      </c>
      <c r="X253" s="36" t="str">
        <f t="shared" si="370"/>
        <v>VG</v>
      </c>
      <c r="Y253" s="36" t="str">
        <f t="shared" si="371"/>
        <v>VG</v>
      </c>
      <c r="Z253" s="36" t="str">
        <f t="shared" si="372"/>
        <v>VG</v>
      </c>
      <c r="AA253" s="38">
        <v>0.46449135700952998</v>
      </c>
      <c r="AB253" s="38">
        <v>0.48582826247624</v>
      </c>
      <c r="AC253" s="38">
        <v>36.925476905016303</v>
      </c>
      <c r="AD253" s="38">
        <v>35.422135499048998</v>
      </c>
      <c r="AE253" s="38">
        <v>0.73178456050293195</v>
      </c>
      <c r="AF253" s="38">
        <v>0.71705769469670899</v>
      </c>
      <c r="AG253" s="38">
        <v>0.86373220117502103</v>
      </c>
      <c r="AH253" s="38">
        <v>0.86641318681162205</v>
      </c>
      <c r="AI253" s="39" t="s">
        <v>42</v>
      </c>
      <c r="AJ253" s="39" t="s">
        <v>42</v>
      </c>
      <c r="AK253" s="39" t="s">
        <v>39</v>
      </c>
      <c r="AL253" s="39" t="s">
        <v>39</v>
      </c>
      <c r="AM253" s="39" t="s">
        <v>39</v>
      </c>
      <c r="AN253" s="39" t="s">
        <v>39</v>
      </c>
      <c r="AO253" s="39" t="s">
        <v>43</v>
      </c>
      <c r="AP253" s="39" t="s">
        <v>43</v>
      </c>
      <c r="AR253" s="40" t="s">
        <v>54</v>
      </c>
      <c r="AS253" s="38">
        <v>0.43843094218020001</v>
      </c>
      <c r="AT253" s="38">
        <v>0.45450937038529099</v>
      </c>
      <c r="AU253" s="38">
        <v>40.067811319636199</v>
      </c>
      <c r="AV253" s="38">
        <v>39.605988650487703</v>
      </c>
      <c r="AW253" s="38">
        <v>0.74937911488097997</v>
      </c>
      <c r="AX253" s="38">
        <v>0.73857337456390104</v>
      </c>
      <c r="AY253" s="38">
        <v>0.87051913419226601</v>
      </c>
      <c r="AZ253" s="38">
        <v>0.88200065354242896</v>
      </c>
      <c r="BA253" s="39" t="s">
        <v>39</v>
      </c>
      <c r="BB253" s="39" t="s">
        <v>42</v>
      </c>
      <c r="BC253" s="39" t="s">
        <v>39</v>
      </c>
      <c r="BD253" s="39" t="s">
        <v>39</v>
      </c>
      <c r="BE253" s="39" t="s">
        <v>39</v>
      </c>
      <c r="BF253" s="39" t="s">
        <v>39</v>
      </c>
      <c r="BG253" s="39" t="s">
        <v>43</v>
      </c>
      <c r="BH253" s="39" t="s">
        <v>43</v>
      </c>
      <c r="BI253" s="34">
        <f t="shared" si="373"/>
        <v>1</v>
      </c>
      <c r="BJ253" s="34" t="s">
        <v>54</v>
      </c>
      <c r="BK253" s="38">
        <v>0.48875926577338902</v>
      </c>
      <c r="BL253" s="38">
        <v>0.49850744282400899</v>
      </c>
      <c r="BM253" s="38">
        <v>34.750583660210602</v>
      </c>
      <c r="BN253" s="38">
        <v>34.841960954976599</v>
      </c>
      <c r="BO253" s="38">
        <v>0.71501100287101205</v>
      </c>
      <c r="BP253" s="38">
        <v>0.70816139203997197</v>
      </c>
      <c r="BQ253" s="38">
        <v>0.86944312864988105</v>
      </c>
      <c r="BR253" s="38">
        <v>0.88290786392832199</v>
      </c>
      <c r="BS253" s="34" t="s">
        <v>42</v>
      </c>
      <c r="BT253" s="34" t="s">
        <v>42</v>
      </c>
      <c r="BU253" s="34" t="s">
        <v>39</v>
      </c>
      <c r="BV253" s="34" t="s">
        <v>39</v>
      </c>
      <c r="BW253" s="34" t="s">
        <v>39</v>
      </c>
      <c r="BX253" s="34" t="s">
        <v>39</v>
      </c>
      <c r="BY253" s="34" t="s">
        <v>43</v>
      </c>
      <c r="BZ253" s="34" t="s">
        <v>43</v>
      </c>
    </row>
    <row r="254" spans="1:78" s="19" customFormat="1" x14ac:dyDescent="0.3">
      <c r="A254" s="92">
        <v>14165000</v>
      </c>
      <c r="B254" s="19">
        <v>23773513</v>
      </c>
      <c r="C254" s="19" t="s">
        <v>10</v>
      </c>
      <c r="D254" s="93" t="s">
        <v>105</v>
      </c>
      <c r="E254" s="93"/>
      <c r="F254" s="94"/>
      <c r="G254" s="13">
        <v>7.0000000000000007E-2</v>
      </c>
      <c r="H254" s="13" t="str">
        <f t="shared" si="357"/>
        <v>NS</v>
      </c>
      <c r="I254" s="13" t="str">
        <f t="shared" si="358"/>
        <v>S</v>
      </c>
      <c r="J254" s="13" t="str">
        <f t="shared" si="359"/>
        <v>S</v>
      </c>
      <c r="K254" s="13" t="str">
        <f t="shared" si="360"/>
        <v>S</v>
      </c>
      <c r="L254" s="14">
        <v>-0.41</v>
      </c>
      <c r="M254" s="14" t="str">
        <f t="shared" si="361"/>
        <v>NS</v>
      </c>
      <c r="N254" s="13" t="str">
        <f t="shared" si="362"/>
        <v>VG</v>
      </c>
      <c r="O254" s="13" t="str">
        <f t="shared" si="363"/>
        <v>NS</v>
      </c>
      <c r="P254" s="13" t="str">
        <f t="shared" si="364"/>
        <v>VG</v>
      </c>
      <c r="Q254" s="13">
        <v>0.78</v>
      </c>
      <c r="R254" s="13" t="str">
        <f t="shared" si="365"/>
        <v>NS</v>
      </c>
      <c r="S254" s="13" t="str">
        <f t="shared" si="366"/>
        <v>NS</v>
      </c>
      <c r="T254" s="13" t="str">
        <f t="shared" si="367"/>
        <v>NS</v>
      </c>
      <c r="U254" s="13" t="str">
        <f t="shared" si="368"/>
        <v>NS</v>
      </c>
      <c r="V254" s="13">
        <v>0.57999999999999996</v>
      </c>
      <c r="W254" s="13" t="str">
        <f t="shared" si="369"/>
        <v>NS</v>
      </c>
      <c r="X254" s="13" t="str">
        <f t="shared" si="370"/>
        <v>VG</v>
      </c>
      <c r="Y254" s="13" t="str">
        <f t="shared" si="371"/>
        <v>VG</v>
      </c>
      <c r="Z254" s="13" t="str">
        <f t="shared" si="372"/>
        <v>VG</v>
      </c>
      <c r="AA254" s="22">
        <v>0.46449135700952998</v>
      </c>
      <c r="AB254" s="22">
        <v>0.48582826247624</v>
      </c>
      <c r="AC254" s="22">
        <v>36.925476905016303</v>
      </c>
      <c r="AD254" s="22">
        <v>35.422135499048998</v>
      </c>
      <c r="AE254" s="22">
        <v>0.73178456050293195</v>
      </c>
      <c r="AF254" s="22">
        <v>0.71705769469670899</v>
      </c>
      <c r="AG254" s="22">
        <v>0.86373220117502103</v>
      </c>
      <c r="AH254" s="22">
        <v>0.86641318681162205</v>
      </c>
      <c r="AI254" s="25" t="s">
        <v>42</v>
      </c>
      <c r="AJ254" s="25" t="s">
        <v>42</v>
      </c>
      <c r="AK254" s="25" t="s">
        <v>39</v>
      </c>
      <c r="AL254" s="25" t="s">
        <v>39</v>
      </c>
      <c r="AM254" s="25" t="s">
        <v>39</v>
      </c>
      <c r="AN254" s="25" t="s">
        <v>39</v>
      </c>
      <c r="AO254" s="25" t="s">
        <v>43</v>
      </c>
      <c r="AP254" s="25" t="s">
        <v>43</v>
      </c>
      <c r="AR254" s="95" t="s">
        <v>54</v>
      </c>
      <c r="AS254" s="22">
        <v>0.43843094218020001</v>
      </c>
      <c r="AT254" s="22">
        <v>0.45450937038529099</v>
      </c>
      <c r="AU254" s="22">
        <v>40.067811319636199</v>
      </c>
      <c r="AV254" s="22">
        <v>39.605988650487703</v>
      </c>
      <c r="AW254" s="22">
        <v>0.74937911488097997</v>
      </c>
      <c r="AX254" s="22">
        <v>0.73857337456390104</v>
      </c>
      <c r="AY254" s="22">
        <v>0.87051913419226601</v>
      </c>
      <c r="AZ254" s="22">
        <v>0.88200065354242896</v>
      </c>
      <c r="BA254" s="25" t="s">
        <v>39</v>
      </c>
      <c r="BB254" s="25" t="s">
        <v>42</v>
      </c>
      <c r="BC254" s="25" t="s">
        <v>39</v>
      </c>
      <c r="BD254" s="25" t="s">
        <v>39</v>
      </c>
      <c r="BE254" s="25" t="s">
        <v>39</v>
      </c>
      <c r="BF254" s="25" t="s">
        <v>39</v>
      </c>
      <c r="BG254" s="25" t="s">
        <v>43</v>
      </c>
      <c r="BH254" s="25" t="s">
        <v>43</v>
      </c>
      <c r="BI254" s="19">
        <f t="shared" si="373"/>
        <v>1</v>
      </c>
      <c r="BJ254" s="19" t="s">
        <v>54</v>
      </c>
      <c r="BK254" s="22">
        <v>0.48875926577338902</v>
      </c>
      <c r="BL254" s="22">
        <v>0.49850744282400899</v>
      </c>
      <c r="BM254" s="22">
        <v>34.750583660210602</v>
      </c>
      <c r="BN254" s="22">
        <v>34.841960954976599</v>
      </c>
      <c r="BO254" s="22">
        <v>0.71501100287101205</v>
      </c>
      <c r="BP254" s="22">
        <v>0.70816139203997197</v>
      </c>
      <c r="BQ254" s="22">
        <v>0.86944312864988105</v>
      </c>
      <c r="BR254" s="22">
        <v>0.88290786392832199</v>
      </c>
      <c r="BS254" s="19" t="s">
        <v>42</v>
      </c>
      <c r="BT254" s="19" t="s">
        <v>42</v>
      </c>
      <c r="BU254" s="19" t="s">
        <v>39</v>
      </c>
      <c r="BV254" s="19" t="s">
        <v>39</v>
      </c>
      <c r="BW254" s="19" t="s">
        <v>39</v>
      </c>
      <c r="BX254" s="19" t="s">
        <v>39</v>
      </c>
      <c r="BY254" s="19" t="s">
        <v>43</v>
      </c>
      <c r="BZ254" s="19" t="s">
        <v>43</v>
      </c>
    </row>
    <row r="255" spans="1:78" s="34" customFormat="1" x14ac:dyDescent="0.3">
      <c r="A255" s="35">
        <v>14165000</v>
      </c>
      <c r="B255" s="34">
        <v>23773513</v>
      </c>
      <c r="C255" s="34" t="s">
        <v>10</v>
      </c>
      <c r="D255" s="79" t="s">
        <v>107</v>
      </c>
      <c r="E255" s="79"/>
      <c r="F255" s="86"/>
      <c r="G255" s="36">
        <v>0.71</v>
      </c>
      <c r="H255" s="36" t="str">
        <f t="shared" si="357"/>
        <v>G</v>
      </c>
      <c r="I255" s="36" t="str">
        <f t="shared" si="358"/>
        <v>S</v>
      </c>
      <c r="J255" s="36" t="str">
        <f t="shared" si="359"/>
        <v>S</v>
      </c>
      <c r="K255" s="36" t="str">
        <f t="shared" si="360"/>
        <v>S</v>
      </c>
      <c r="L255" s="37">
        <v>-0.16</v>
      </c>
      <c r="M255" s="37" t="str">
        <f t="shared" si="361"/>
        <v>NS</v>
      </c>
      <c r="N255" s="36" t="str">
        <f t="shared" si="362"/>
        <v>VG</v>
      </c>
      <c r="O255" s="36" t="str">
        <f t="shared" si="363"/>
        <v>NS</v>
      </c>
      <c r="P255" s="36" t="str">
        <f t="shared" si="364"/>
        <v>VG</v>
      </c>
      <c r="Q255" s="36">
        <v>0.53</v>
      </c>
      <c r="R255" s="36" t="str">
        <f t="shared" si="365"/>
        <v>G</v>
      </c>
      <c r="S255" s="36" t="str">
        <f t="shared" si="366"/>
        <v>NS</v>
      </c>
      <c r="T255" s="36" t="str">
        <f t="shared" si="367"/>
        <v>NS</v>
      </c>
      <c r="U255" s="36" t="str">
        <f t="shared" si="368"/>
        <v>NS</v>
      </c>
      <c r="V255" s="36">
        <v>0.84399999999999997</v>
      </c>
      <c r="W255" s="36" t="str">
        <f t="shared" si="369"/>
        <v>G</v>
      </c>
      <c r="X255" s="36" t="str">
        <f t="shared" si="370"/>
        <v>VG</v>
      </c>
      <c r="Y255" s="36" t="str">
        <f t="shared" si="371"/>
        <v>VG</v>
      </c>
      <c r="Z255" s="36" t="str">
        <f t="shared" si="372"/>
        <v>VG</v>
      </c>
      <c r="AA255" s="38">
        <v>0.46449135700952998</v>
      </c>
      <c r="AB255" s="38">
        <v>0.48582826247624</v>
      </c>
      <c r="AC255" s="38">
        <v>36.925476905016303</v>
      </c>
      <c r="AD255" s="38">
        <v>35.422135499048998</v>
      </c>
      <c r="AE255" s="38">
        <v>0.73178456050293195</v>
      </c>
      <c r="AF255" s="38">
        <v>0.71705769469670899</v>
      </c>
      <c r="AG255" s="38">
        <v>0.86373220117502103</v>
      </c>
      <c r="AH255" s="38">
        <v>0.86641318681162205</v>
      </c>
      <c r="AI255" s="39" t="s">
        <v>42</v>
      </c>
      <c r="AJ255" s="39" t="s">
        <v>42</v>
      </c>
      <c r="AK255" s="39" t="s">
        <v>39</v>
      </c>
      <c r="AL255" s="39" t="s">
        <v>39</v>
      </c>
      <c r="AM255" s="39" t="s">
        <v>39</v>
      </c>
      <c r="AN255" s="39" t="s">
        <v>39</v>
      </c>
      <c r="AO255" s="39" t="s">
        <v>43</v>
      </c>
      <c r="AP255" s="39" t="s">
        <v>43</v>
      </c>
      <c r="AR255" s="40" t="s">
        <v>54</v>
      </c>
      <c r="AS255" s="38">
        <v>0.43843094218020001</v>
      </c>
      <c r="AT255" s="38">
        <v>0.45450937038529099</v>
      </c>
      <c r="AU255" s="38">
        <v>40.067811319636199</v>
      </c>
      <c r="AV255" s="38">
        <v>39.605988650487703</v>
      </c>
      <c r="AW255" s="38">
        <v>0.74937911488097997</v>
      </c>
      <c r="AX255" s="38">
        <v>0.73857337456390104</v>
      </c>
      <c r="AY255" s="38">
        <v>0.87051913419226601</v>
      </c>
      <c r="AZ255" s="38">
        <v>0.88200065354242896</v>
      </c>
      <c r="BA255" s="39" t="s">
        <v>39</v>
      </c>
      <c r="BB255" s="39" t="s">
        <v>42</v>
      </c>
      <c r="BC255" s="39" t="s">
        <v>39</v>
      </c>
      <c r="BD255" s="39" t="s">
        <v>39</v>
      </c>
      <c r="BE255" s="39" t="s">
        <v>39</v>
      </c>
      <c r="BF255" s="39" t="s">
        <v>39</v>
      </c>
      <c r="BG255" s="39" t="s">
        <v>43</v>
      </c>
      <c r="BH255" s="39" t="s">
        <v>43</v>
      </c>
      <c r="BI255" s="34">
        <f t="shared" si="373"/>
        <v>1</v>
      </c>
      <c r="BJ255" s="34" t="s">
        <v>54</v>
      </c>
      <c r="BK255" s="38">
        <v>0.48875926577338902</v>
      </c>
      <c r="BL255" s="38">
        <v>0.49850744282400899</v>
      </c>
      <c r="BM255" s="38">
        <v>34.750583660210602</v>
      </c>
      <c r="BN255" s="38">
        <v>34.841960954976599</v>
      </c>
      <c r="BO255" s="38">
        <v>0.71501100287101205</v>
      </c>
      <c r="BP255" s="38">
        <v>0.70816139203997197</v>
      </c>
      <c r="BQ255" s="38">
        <v>0.86944312864988105</v>
      </c>
      <c r="BR255" s="38">
        <v>0.88290786392832199</v>
      </c>
      <c r="BS255" s="34" t="s">
        <v>42</v>
      </c>
      <c r="BT255" s="34" t="s">
        <v>42</v>
      </c>
      <c r="BU255" s="34" t="s">
        <v>39</v>
      </c>
      <c r="BV255" s="34" t="s">
        <v>39</v>
      </c>
      <c r="BW255" s="34" t="s">
        <v>39</v>
      </c>
      <c r="BX255" s="34" t="s">
        <v>39</v>
      </c>
      <c r="BY255" s="34" t="s">
        <v>43</v>
      </c>
      <c r="BZ255" s="34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108</v>
      </c>
      <c r="E256" s="69"/>
      <c r="F256" s="65"/>
      <c r="G256" s="51">
        <v>0.73</v>
      </c>
      <c r="H256" s="51" t="str">
        <f t="shared" si="357"/>
        <v>G</v>
      </c>
      <c r="I256" s="51" t="str">
        <f t="shared" si="358"/>
        <v>S</v>
      </c>
      <c r="J256" s="51" t="str">
        <f t="shared" si="359"/>
        <v>S</v>
      </c>
      <c r="K256" s="51" t="str">
        <f t="shared" si="360"/>
        <v>S</v>
      </c>
      <c r="L256" s="52">
        <v>-8.5000000000000006E-2</v>
      </c>
      <c r="M256" s="52" t="str">
        <f t="shared" si="361"/>
        <v>G</v>
      </c>
      <c r="N256" s="51" t="str">
        <f t="shared" si="362"/>
        <v>VG</v>
      </c>
      <c r="O256" s="51" t="str">
        <f t="shared" si="363"/>
        <v>NS</v>
      </c>
      <c r="P256" s="51" t="str">
        <f t="shared" si="364"/>
        <v>VG</v>
      </c>
      <c r="Q256" s="51">
        <v>0.52</v>
      </c>
      <c r="R256" s="51" t="str">
        <f t="shared" si="365"/>
        <v>G</v>
      </c>
      <c r="S256" s="51" t="str">
        <f t="shared" si="366"/>
        <v>NS</v>
      </c>
      <c r="T256" s="51" t="str">
        <f t="shared" si="367"/>
        <v>NS</v>
      </c>
      <c r="U256" s="51" t="str">
        <f t="shared" si="368"/>
        <v>NS</v>
      </c>
      <c r="V256" s="51">
        <v>0.85399999999999998</v>
      </c>
      <c r="W256" s="51" t="str">
        <f t="shared" si="369"/>
        <v>VG</v>
      </c>
      <c r="X256" s="51" t="str">
        <f t="shared" si="370"/>
        <v>VG</v>
      </c>
      <c r="Y256" s="51" t="str">
        <f t="shared" si="371"/>
        <v>VG</v>
      </c>
      <c r="Z256" s="51" t="str">
        <f t="shared" si="372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373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110</v>
      </c>
      <c r="E257" s="69"/>
      <c r="F257" s="65"/>
      <c r="G257" s="51">
        <v>0.71</v>
      </c>
      <c r="H257" s="51" t="str">
        <f t="shared" si="357"/>
        <v>G</v>
      </c>
      <c r="I257" s="51" t="str">
        <f t="shared" si="358"/>
        <v>S</v>
      </c>
      <c r="J257" s="51" t="str">
        <f t="shared" si="359"/>
        <v>S</v>
      </c>
      <c r="K257" s="51" t="str">
        <f t="shared" si="360"/>
        <v>S</v>
      </c>
      <c r="L257" s="52">
        <v>-0.01</v>
      </c>
      <c r="M257" s="52" t="str">
        <f t="shared" si="361"/>
        <v>VG</v>
      </c>
      <c r="N257" s="51" t="str">
        <f t="shared" si="362"/>
        <v>VG</v>
      </c>
      <c r="O257" s="51" t="str">
        <f t="shared" si="363"/>
        <v>NS</v>
      </c>
      <c r="P257" s="51" t="str">
        <f t="shared" si="364"/>
        <v>VG</v>
      </c>
      <c r="Q257" s="51">
        <v>0.54</v>
      </c>
      <c r="R257" s="51" t="str">
        <f t="shared" si="365"/>
        <v>G</v>
      </c>
      <c r="S257" s="51" t="str">
        <f t="shared" si="366"/>
        <v>NS</v>
      </c>
      <c r="T257" s="51" t="str">
        <f t="shared" si="367"/>
        <v>NS</v>
      </c>
      <c r="U257" s="51" t="str">
        <f t="shared" si="368"/>
        <v>NS</v>
      </c>
      <c r="V257" s="51">
        <v>0.85399999999999998</v>
      </c>
      <c r="W257" s="51" t="str">
        <f t="shared" si="369"/>
        <v>VG</v>
      </c>
      <c r="X257" s="51" t="str">
        <f t="shared" si="370"/>
        <v>VG</v>
      </c>
      <c r="Y257" s="51" t="str">
        <f t="shared" si="371"/>
        <v>VG</v>
      </c>
      <c r="Z257" s="51" t="str">
        <f t="shared" si="372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373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s="50" customFormat="1" x14ac:dyDescent="0.3">
      <c r="A258" s="49">
        <v>14165000</v>
      </c>
      <c r="B258" s="50">
        <v>23773513</v>
      </c>
      <c r="C258" s="50" t="s">
        <v>10</v>
      </c>
      <c r="D258" s="69" t="s">
        <v>121</v>
      </c>
      <c r="E258" s="69"/>
      <c r="F258" s="65"/>
      <c r="G258" s="51">
        <v>0.71</v>
      </c>
      <c r="H258" s="51" t="str">
        <f t="shared" si="357"/>
        <v>G</v>
      </c>
      <c r="I258" s="51" t="str">
        <f t="shared" si="358"/>
        <v>S</v>
      </c>
      <c r="J258" s="51" t="str">
        <f t="shared" si="359"/>
        <v>S</v>
      </c>
      <c r="K258" s="51" t="str">
        <f t="shared" si="360"/>
        <v>S</v>
      </c>
      <c r="L258" s="52">
        <v>-1E-3</v>
      </c>
      <c r="M258" s="52" t="str">
        <f t="shared" si="361"/>
        <v>VG</v>
      </c>
      <c r="N258" s="51" t="str">
        <f t="shared" si="362"/>
        <v>VG</v>
      </c>
      <c r="O258" s="51" t="str">
        <f t="shared" si="363"/>
        <v>NS</v>
      </c>
      <c r="P258" s="51" t="str">
        <f t="shared" si="364"/>
        <v>VG</v>
      </c>
      <c r="Q258" s="51">
        <v>0.54</v>
      </c>
      <c r="R258" s="51" t="str">
        <f t="shared" si="365"/>
        <v>G</v>
      </c>
      <c r="S258" s="51" t="str">
        <f t="shared" si="366"/>
        <v>NS</v>
      </c>
      <c r="T258" s="51" t="str">
        <f t="shared" si="367"/>
        <v>NS</v>
      </c>
      <c r="U258" s="51" t="str">
        <f t="shared" si="368"/>
        <v>NS</v>
      </c>
      <c r="V258" s="51">
        <v>0.85399999999999998</v>
      </c>
      <c r="W258" s="51" t="str">
        <f t="shared" si="369"/>
        <v>VG</v>
      </c>
      <c r="X258" s="51" t="str">
        <f t="shared" si="370"/>
        <v>VG</v>
      </c>
      <c r="Y258" s="51" t="str">
        <f t="shared" si="371"/>
        <v>VG</v>
      </c>
      <c r="Z258" s="51" t="str">
        <f t="shared" si="372"/>
        <v>VG</v>
      </c>
      <c r="AA258" s="53">
        <v>0.46449135700952998</v>
      </c>
      <c r="AB258" s="53">
        <v>0.48582826247624</v>
      </c>
      <c r="AC258" s="53">
        <v>36.925476905016303</v>
      </c>
      <c r="AD258" s="53">
        <v>35.422135499048998</v>
      </c>
      <c r="AE258" s="53">
        <v>0.73178456050293195</v>
      </c>
      <c r="AF258" s="53">
        <v>0.71705769469670899</v>
      </c>
      <c r="AG258" s="53">
        <v>0.86373220117502103</v>
      </c>
      <c r="AH258" s="53">
        <v>0.86641318681162205</v>
      </c>
      <c r="AI258" s="54" t="s">
        <v>42</v>
      </c>
      <c r="AJ258" s="54" t="s">
        <v>42</v>
      </c>
      <c r="AK258" s="54" t="s">
        <v>39</v>
      </c>
      <c r="AL258" s="54" t="s">
        <v>39</v>
      </c>
      <c r="AM258" s="54" t="s">
        <v>39</v>
      </c>
      <c r="AN258" s="54" t="s">
        <v>39</v>
      </c>
      <c r="AO258" s="54" t="s">
        <v>43</v>
      </c>
      <c r="AP258" s="54" t="s">
        <v>43</v>
      </c>
      <c r="AR258" s="55" t="s">
        <v>54</v>
      </c>
      <c r="AS258" s="53">
        <v>0.43843094218020001</v>
      </c>
      <c r="AT258" s="53">
        <v>0.45450937038529099</v>
      </c>
      <c r="AU258" s="53">
        <v>40.067811319636199</v>
      </c>
      <c r="AV258" s="53">
        <v>39.605988650487703</v>
      </c>
      <c r="AW258" s="53">
        <v>0.74937911488097997</v>
      </c>
      <c r="AX258" s="53">
        <v>0.73857337456390104</v>
      </c>
      <c r="AY258" s="53">
        <v>0.87051913419226601</v>
      </c>
      <c r="AZ258" s="53">
        <v>0.88200065354242896</v>
      </c>
      <c r="BA258" s="54" t="s">
        <v>39</v>
      </c>
      <c r="BB258" s="54" t="s">
        <v>42</v>
      </c>
      <c r="BC258" s="54" t="s">
        <v>39</v>
      </c>
      <c r="BD258" s="54" t="s">
        <v>39</v>
      </c>
      <c r="BE258" s="54" t="s">
        <v>39</v>
      </c>
      <c r="BF258" s="54" t="s">
        <v>39</v>
      </c>
      <c r="BG258" s="54" t="s">
        <v>43</v>
      </c>
      <c r="BH258" s="54" t="s">
        <v>43</v>
      </c>
      <c r="BI258" s="50">
        <f t="shared" si="373"/>
        <v>1</v>
      </c>
      <c r="BJ258" s="50" t="s">
        <v>54</v>
      </c>
      <c r="BK258" s="53">
        <v>0.48875926577338902</v>
      </c>
      <c r="BL258" s="53">
        <v>0.49850744282400899</v>
      </c>
      <c r="BM258" s="53">
        <v>34.750583660210602</v>
      </c>
      <c r="BN258" s="53">
        <v>34.841960954976599</v>
      </c>
      <c r="BO258" s="53">
        <v>0.71501100287101205</v>
      </c>
      <c r="BP258" s="53">
        <v>0.70816139203997197</v>
      </c>
      <c r="BQ258" s="53">
        <v>0.86944312864988105</v>
      </c>
      <c r="BR258" s="53">
        <v>0.88290786392832199</v>
      </c>
      <c r="BS258" s="50" t="s">
        <v>42</v>
      </c>
      <c r="BT258" s="50" t="s">
        <v>42</v>
      </c>
      <c r="BU258" s="50" t="s">
        <v>39</v>
      </c>
      <c r="BV258" s="50" t="s">
        <v>39</v>
      </c>
      <c r="BW258" s="50" t="s">
        <v>39</v>
      </c>
      <c r="BX258" s="50" t="s">
        <v>39</v>
      </c>
      <c r="BY258" s="50" t="s">
        <v>43</v>
      </c>
      <c r="BZ258" s="50" t="s">
        <v>43</v>
      </c>
    </row>
    <row r="259" spans="1:78" s="50" customFormat="1" x14ac:dyDescent="0.3">
      <c r="A259" s="49">
        <v>14165000</v>
      </c>
      <c r="B259" s="50">
        <v>23773513</v>
      </c>
      <c r="C259" s="50" t="s">
        <v>10</v>
      </c>
      <c r="D259" s="69" t="s">
        <v>147</v>
      </c>
      <c r="E259" s="69"/>
      <c r="F259" s="65"/>
      <c r="G259" s="51">
        <v>0.71</v>
      </c>
      <c r="H259" s="51" t="str">
        <f t="shared" si="357"/>
        <v>G</v>
      </c>
      <c r="I259" s="51" t="str">
        <f t="shared" si="358"/>
        <v>S</v>
      </c>
      <c r="J259" s="51" t="str">
        <f t="shared" si="359"/>
        <v>S</v>
      </c>
      <c r="K259" s="51" t="str">
        <f t="shared" si="360"/>
        <v>S</v>
      </c>
      <c r="L259" s="52">
        <v>5.9999999999999995E-4</v>
      </c>
      <c r="M259" s="52" t="str">
        <f t="shared" si="361"/>
        <v>VG</v>
      </c>
      <c r="N259" s="51" t="str">
        <f t="shared" si="362"/>
        <v>VG</v>
      </c>
      <c r="O259" s="51" t="str">
        <f t="shared" si="363"/>
        <v>NS</v>
      </c>
      <c r="P259" s="51" t="str">
        <f t="shared" si="364"/>
        <v>VG</v>
      </c>
      <c r="Q259" s="51">
        <v>0.54</v>
      </c>
      <c r="R259" s="51" t="str">
        <f t="shared" si="365"/>
        <v>G</v>
      </c>
      <c r="S259" s="51" t="str">
        <f t="shared" si="366"/>
        <v>NS</v>
      </c>
      <c r="T259" s="51" t="str">
        <f t="shared" si="367"/>
        <v>NS</v>
      </c>
      <c r="U259" s="51" t="str">
        <f t="shared" si="368"/>
        <v>NS</v>
      </c>
      <c r="V259" s="51">
        <v>0.85399999999999998</v>
      </c>
      <c r="W259" s="51" t="str">
        <f t="shared" si="369"/>
        <v>VG</v>
      </c>
      <c r="X259" s="51" t="str">
        <f t="shared" si="370"/>
        <v>VG</v>
      </c>
      <c r="Y259" s="51" t="str">
        <f t="shared" si="371"/>
        <v>VG</v>
      </c>
      <c r="Z259" s="51" t="str">
        <f t="shared" si="372"/>
        <v>VG</v>
      </c>
      <c r="AA259" s="53">
        <v>0.46449135700952998</v>
      </c>
      <c r="AB259" s="53">
        <v>0.48582826247624</v>
      </c>
      <c r="AC259" s="53">
        <v>36.925476905016303</v>
      </c>
      <c r="AD259" s="53">
        <v>35.422135499048998</v>
      </c>
      <c r="AE259" s="53">
        <v>0.73178456050293195</v>
      </c>
      <c r="AF259" s="53">
        <v>0.71705769469670899</v>
      </c>
      <c r="AG259" s="53">
        <v>0.86373220117502103</v>
      </c>
      <c r="AH259" s="53">
        <v>0.86641318681162205</v>
      </c>
      <c r="AI259" s="54" t="s">
        <v>42</v>
      </c>
      <c r="AJ259" s="54" t="s">
        <v>42</v>
      </c>
      <c r="AK259" s="54" t="s">
        <v>39</v>
      </c>
      <c r="AL259" s="54" t="s">
        <v>39</v>
      </c>
      <c r="AM259" s="54" t="s">
        <v>39</v>
      </c>
      <c r="AN259" s="54" t="s">
        <v>39</v>
      </c>
      <c r="AO259" s="54" t="s">
        <v>43</v>
      </c>
      <c r="AP259" s="54" t="s">
        <v>43</v>
      </c>
      <c r="AR259" s="55" t="s">
        <v>54</v>
      </c>
      <c r="AS259" s="53">
        <v>0.43843094218020001</v>
      </c>
      <c r="AT259" s="53">
        <v>0.45450937038529099</v>
      </c>
      <c r="AU259" s="53">
        <v>40.067811319636199</v>
      </c>
      <c r="AV259" s="53">
        <v>39.605988650487703</v>
      </c>
      <c r="AW259" s="53">
        <v>0.74937911488097997</v>
      </c>
      <c r="AX259" s="53">
        <v>0.73857337456390104</v>
      </c>
      <c r="AY259" s="53">
        <v>0.87051913419226601</v>
      </c>
      <c r="AZ259" s="53">
        <v>0.88200065354242896</v>
      </c>
      <c r="BA259" s="54" t="s">
        <v>39</v>
      </c>
      <c r="BB259" s="54" t="s">
        <v>42</v>
      </c>
      <c r="BC259" s="54" t="s">
        <v>39</v>
      </c>
      <c r="BD259" s="54" t="s">
        <v>39</v>
      </c>
      <c r="BE259" s="54" t="s">
        <v>39</v>
      </c>
      <c r="BF259" s="54" t="s">
        <v>39</v>
      </c>
      <c r="BG259" s="54" t="s">
        <v>43</v>
      </c>
      <c r="BH259" s="54" t="s">
        <v>43</v>
      </c>
      <c r="BI259" s="50">
        <f t="shared" si="373"/>
        <v>1</v>
      </c>
      <c r="BJ259" s="50" t="s">
        <v>54</v>
      </c>
      <c r="BK259" s="53">
        <v>0.48875926577338902</v>
      </c>
      <c r="BL259" s="53">
        <v>0.49850744282400899</v>
      </c>
      <c r="BM259" s="53">
        <v>34.750583660210602</v>
      </c>
      <c r="BN259" s="53">
        <v>34.841960954976599</v>
      </c>
      <c r="BO259" s="53">
        <v>0.71501100287101205</v>
      </c>
      <c r="BP259" s="53">
        <v>0.70816139203997197</v>
      </c>
      <c r="BQ259" s="53">
        <v>0.86944312864988105</v>
      </c>
      <c r="BR259" s="53">
        <v>0.88290786392832199</v>
      </c>
      <c r="BS259" s="50" t="s">
        <v>42</v>
      </c>
      <c r="BT259" s="50" t="s">
        <v>42</v>
      </c>
      <c r="BU259" s="50" t="s">
        <v>39</v>
      </c>
      <c r="BV259" s="50" t="s">
        <v>39</v>
      </c>
      <c r="BW259" s="50" t="s">
        <v>39</v>
      </c>
      <c r="BX259" s="50" t="s">
        <v>39</v>
      </c>
      <c r="BY259" s="50" t="s">
        <v>43</v>
      </c>
      <c r="BZ259" s="50" t="s">
        <v>43</v>
      </c>
    </row>
    <row r="260" spans="1:78" s="50" customFormat="1" x14ac:dyDescent="0.3">
      <c r="A260" s="49">
        <v>14165000</v>
      </c>
      <c r="B260" s="50">
        <v>23773513</v>
      </c>
      <c r="C260" s="50" t="s">
        <v>10</v>
      </c>
      <c r="D260" s="69" t="s">
        <v>155</v>
      </c>
      <c r="E260" s="69"/>
      <c r="F260" s="65"/>
      <c r="G260" s="51">
        <v>0.69</v>
      </c>
      <c r="H260" s="51" t="str">
        <f t="shared" si="357"/>
        <v>S</v>
      </c>
      <c r="I260" s="51" t="str">
        <f t="shared" si="358"/>
        <v>S</v>
      </c>
      <c r="J260" s="51" t="str">
        <f t="shared" si="359"/>
        <v>S</v>
      </c>
      <c r="K260" s="51" t="str">
        <f t="shared" si="360"/>
        <v>S</v>
      </c>
      <c r="L260" s="52">
        <v>-4.2900000000000001E-2</v>
      </c>
      <c r="M260" s="52" t="str">
        <f t="shared" si="361"/>
        <v>VG</v>
      </c>
      <c r="N260" s="51" t="str">
        <f t="shared" si="362"/>
        <v>VG</v>
      </c>
      <c r="O260" s="51" t="str">
        <f t="shared" si="363"/>
        <v>NS</v>
      </c>
      <c r="P260" s="51" t="str">
        <f t="shared" si="364"/>
        <v>VG</v>
      </c>
      <c r="Q260" s="51">
        <v>0.55000000000000004</v>
      </c>
      <c r="R260" s="51" t="str">
        <f t="shared" si="365"/>
        <v>G</v>
      </c>
      <c r="S260" s="51" t="str">
        <f t="shared" si="366"/>
        <v>NS</v>
      </c>
      <c r="T260" s="51" t="str">
        <f t="shared" si="367"/>
        <v>NS</v>
      </c>
      <c r="U260" s="51" t="str">
        <f t="shared" si="368"/>
        <v>NS</v>
      </c>
      <c r="V260" s="51">
        <v>0.77500000000000002</v>
      </c>
      <c r="W260" s="51" t="str">
        <f t="shared" si="369"/>
        <v>G</v>
      </c>
      <c r="X260" s="51" t="str">
        <f t="shared" si="370"/>
        <v>VG</v>
      </c>
      <c r="Y260" s="51" t="str">
        <f t="shared" si="371"/>
        <v>VG</v>
      </c>
      <c r="Z260" s="51" t="str">
        <f t="shared" si="372"/>
        <v>VG</v>
      </c>
      <c r="AA260" s="53">
        <v>0.46449135700952998</v>
      </c>
      <c r="AB260" s="53">
        <v>0.48582826247624</v>
      </c>
      <c r="AC260" s="53">
        <v>36.925476905016303</v>
      </c>
      <c r="AD260" s="53">
        <v>35.422135499048998</v>
      </c>
      <c r="AE260" s="53">
        <v>0.73178456050293195</v>
      </c>
      <c r="AF260" s="53">
        <v>0.71705769469670899</v>
      </c>
      <c r="AG260" s="53">
        <v>0.86373220117502103</v>
      </c>
      <c r="AH260" s="53">
        <v>0.86641318681162205</v>
      </c>
      <c r="AI260" s="54" t="s">
        <v>42</v>
      </c>
      <c r="AJ260" s="54" t="s">
        <v>42</v>
      </c>
      <c r="AK260" s="54" t="s">
        <v>39</v>
      </c>
      <c r="AL260" s="54" t="s">
        <v>39</v>
      </c>
      <c r="AM260" s="54" t="s">
        <v>39</v>
      </c>
      <c r="AN260" s="54" t="s">
        <v>39</v>
      </c>
      <c r="AO260" s="54" t="s">
        <v>43</v>
      </c>
      <c r="AP260" s="54" t="s">
        <v>43</v>
      </c>
      <c r="AR260" s="55" t="s">
        <v>54</v>
      </c>
      <c r="AS260" s="53">
        <v>0.43843094218020001</v>
      </c>
      <c r="AT260" s="53">
        <v>0.45450937038529099</v>
      </c>
      <c r="AU260" s="53">
        <v>40.067811319636199</v>
      </c>
      <c r="AV260" s="53">
        <v>39.605988650487703</v>
      </c>
      <c r="AW260" s="53">
        <v>0.74937911488097997</v>
      </c>
      <c r="AX260" s="53">
        <v>0.73857337456390104</v>
      </c>
      <c r="AY260" s="53">
        <v>0.87051913419226601</v>
      </c>
      <c r="AZ260" s="53">
        <v>0.88200065354242896</v>
      </c>
      <c r="BA260" s="54" t="s">
        <v>39</v>
      </c>
      <c r="BB260" s="54" t="s">
        <v>42</v>
      </c>
      <c r="BC260" s="54" t="s">
        <v>39</v>
      </c>
      <c r="BD260" s="54" t="s">
        <v>39</v>
      </c>
      <c r="BE260" s="54" t="s">
        <v>39</v>
      </c>
      <c r="BF260" s="54" t="s">
        <v>39</v>
      </c>
      <c r="BG260" s="54" t="s">
        <v>43</v>
      </c>
      <c r="BH260" s="54" t="s">
        <v>43</v>
      </c>
      <c r="BI260" s="50">
        <f t="shared" si="373"/>
        <v>1</v>
      </c>
      <c r="BJ260" s="50" t="s">
        <v>54</v>
      </c>
      <c r="BK260" s="53">
        <v>0.48875926577338902</v>
      </c>
      <c r="BL260" s="53">
        <v>0.49850744282400899</v>
      </c>
      <c r="BM260" s="53">
        <v>34.750583660210602</v>
      </c>
      <c r="BN260" s="53">
        <v>34.841960954976599</v>
      </c>
      <c r="BO260" s="53">
        <v>0.71501100287101205</v>
      </c>
      <c r="BP260" s="53">
        <v>0.70816139203997197</v>
      </c>
      <c r="BQ260" s="53">
        <v>0.86944312864988105</v>
      </c>
      <c r="BR260" s="53">
        <v>0.88290786392832199</v>
      </c>
      <c r="BS260" s="50" t="s">
        <v>42</v>
      </c>
      <c r="BT260" s="50" t="s">
        <v>42</v>
      </c>
      <c r="BU260" s="50" t="s">
        <v>39</v>
      </c>
      <c r="BV260" s="50" t="s">
        <v>39</v>
      </c>
      <c r="BW260" s="50" t="s">
        <v>39</v>
      </c>
      <c r="BX260" s="50" t="s">
        <v>39</v>
      </c>
      <c r="BY260" s="50" t="s">
        <v>43</v>
      </c>
      <c r="BZ260" s="50" t="s">
        <v>43</v>
      </c>
    </row>
    <row r="261" spans="1:78" s="50" customFormat="1" x14ac:dyDescent="0.3">
      <c r="A261" s="49">
        <v>14165000</v>
      </c>
      <c r="B261" s="50">
        <v>23773513</v>
      </c>
      <c r="C261" s="50" t="s">
        <v>10</v>
      </c>
      <c r="D261" s="69" t="s">
        <v>170</v>
      </c>
      <c r="E261" s="69"/>
      <c r="F261" s="65"/>
      <c r="G261" s="51">
        <v>0.69</v>
      </c>
      <c r="H261" s="51" t="str">
        <f t="shared" si="357"/>
        <v>S</v>
      </c>
      <c r="I261" s="51" t="str">
        <f t="shared" si="358"/>
        <v>S</v>
      </c>
      <c r="J261" s="51" t="str">
        <f t="shared" si="359"/>
        <v>S</v>
      </c>
      <c r="K261" s="51" t="str">
        <f t="shared" si="360"/>
        <v>S</v>
      </c>
      <c r="L261" s="52">
        <v>-4.2900000000000001E-2</v>
      </c>
      <c r="M261" s="52" t="str">
        <f t="shared" si="361"/>
        <v>VG</v>
      </c>
      <c r="N261" s="51" t="str">
        <f t="shared" si="362"/>
        <v>VG</v>
      </c>
      <c r="O261" s="51" t="str">
        <f t="shared" si="363"/>
        <v>NS</v>
      </c>
      <c r="P261" s="51" t="str">
        <f t="shared" si="364"/>
        <v>VG</v>
      </c>
      <c r="Q261" s="51">
        <v>0.55000000000000004</v>
      </c>
      <c r="R261" s="51" t="str">
        <f t="shared" si="365"/>
        <v>G</v>
      </c>
      <c r="S261" s="51" t="str">
        <f t="shared" si="366"/>
        <v>NS</v>
      </c>
      <c r="T261" s="51" t="str">
        <f t="shared" si="367"/>
        <v>NS</v>
      </c>
      <c r="U261" s="51" t="str">
        <f t="shared" si="368"/>
        <v>NS</v>
      </c>
      <c r="V261" s="51">
        <v>0.77500000000000002</v>
      </c>
      <c r="W261" s="51" t="str">
        <f t="shared" si="369"/>
        <v>G</v>
      </c>
      <c r="X261" s="51" t="str">
        <f t="shared" si="370"/>
        <v>VG</v>
      </c>
      <c r="Y261" s="51" t="str">
        <f t="shared" si="371"/>
        <v>VG</v>
      </c>
      <c r="Z261" s="51" t="str">
        <f t="shared" si="372"/>
        <v>VG</v>
      </c>
      <c r="AA261" s="53">
        <v>0.46449135700952998</v>
      </c>
      <c r="AB261" s="53">
        <v>0.48582826247624</v>
      </c>
      <c r="AC261" s="53">
        <v>36.925476905016303</v>
      </c>
      <c r="AD261" s="53">
        <v>35.422135499048998</v>
      </c>
      <c r="AE261" s="53">
        <v>0.73178456050293195</v>
      </c>
      <c r="AF261" s="53">
        <v>0.71705769469670899</v>
      </c>
      <c r="AG261" s="53">
        <v>0.86373220117502103</v>
      </c>
      <c r="AH261" s="53">
        <v>0.86641318681162205</v>
      </c>
      <c r="AI261" s="54" t="s">
        <v>42</v>
      </c>
      <c r="AJ261" s="54" t="s">
        <v>42</v>
      </c>
      <c r="AK261" s="54" t="s">
        <v>39</v>
      </c>
      <c r="AL261" s="54" t="s">
        <v>39</v>
      </c>
      <c r="AM261" s="54" t="s">
        <v>39</v>
      </c>
      <c r="AN261" s="54" t="s">
        <v>39</v>
      </c>
      <c r="AO261" s="54" t="s">
        <v>43</v>
      </c>
      <c r="AP261" s="54" t="s">
        <v>43</v>
      </c>
      <c r="AR261" s="55" t="s">
        <v>54</v>
      </c>
      <c r="AS261" s="53">
        <v>0.43843094218020001</v>
      </c>
      <c r="AT261" s="53">
        <v>0.45450937038529099</v>
      </c>
      <c r="AU261" s="53">
        <v>40.067811319636199</v>
      </c>
      <c r="AV261" s="53">
        <v>39.605988650487703</v>
      </c>
      <c r="AW261" s="53">
        <v>0.74937911488097997</v>
      </c>
      <c r="AX261" s="53">
        <v>0.73857337456390104</v>
      </c>
      <c r="AY261" s="53">
        <v>0.87051913419226601</v>
      </c>
      <c r="AZ261" s="53">
        <v>0.88200065354242896</v>
      </c>
      <c r="BA261" s="54" t="s">
        <v>39</v>
      </c>
      <c r="BB261" s="54" t="s">
        <v>42</v>
      </c>
      <c r="BC261" s="54" t="s">
        <v>39</v>
      </c>
      <c r="BD261" s="54" t="s">
        <v>39</v>
      </c>
      <c r="BE261" s="54" t="s">
        <v>39</v>
      </c>
      <c r="BF261" s="54" t="s">
        <v>39</v>
      </c>
      <c r="BG261" s="54" t="s">
        <v>43</v>
      </c>
      <c r="BH261" s="54" t="s">
        <v>43</v>
      </c>
      <c r="BI261" s="50">
        <f t="shared" si="373"/>
        <v>1</v>
      </c>
      <c r="BJ261" s="50" t="s">
        <v>54</v>
      </c>
      <c r="BK261" s="53">
        <v>0.48875926577338902</v>
      </c>
      <c r="BL261" s="53">
        <v>0.49850744282400899</v>
      </c>
      <c r="BM261" s="53">
        <v>34.750583660210602</v>
      </c>
      <c r="BN261" s="53">
        <v>34.841960954976599</v>
      </c>
      <c r="BO261" s="53">
        <v>0.71501100287101205</v>
      </c>
      <c r="BP261" s="53">
        <v>0.70816139203997197</v>
      </c>
      <c r="BQ261" s="53">
        <v>0.86944312864988105</v>
      </c>
      <c r="BR261" s="53">
        <v>0.88290786392832199</v>
      </c>
      <c r="BS261" s="50" t="s">
        <v>42</v>
      </c>
      <c r="BT261" s="50" t="s">
        <v>42</v>
      </c>
      <c r="BU261" s="50" t="s">
        <v>39</v>
      </c>
      <c r="BV261" s="50" t="s">
        <v>39</v>
      </c>
      <c r="BW261" s="50" t="s">
        <v>39</v>
      </c>
      <c r="BX261" s="50" t="s">
        <v>39</v>
      </c>
      <c r="BY261" s="50" t="s">
        <v>43</v>
      </c>
      <c r="BZ261" s="50" t="s">
        <v>43</v>
      </c>
    </row>
    <row r="262" spans="1:78" s="50" customFormat="1" x14ac:dyDescent="0.3">
      <c r="A262" s="49">
        <v>14165000</v>
      </c>
      <c r="B262" s="50">
        <v>23773513</v>
      </c>
      <c r="C262" s="50" t="s">
        <v>10</v>
      </c>
      <c r="D262" s="69" t="s">
        <v>171</v>
      </c>
      <c r="E262" s="69" t="s">
        <v>172</v>
      </c>
      <c r="F262" s="65"/>
      <c r="G262" s="51">
        <v>0.69</v>
      </c>
      <c r="H262" s="51" t="str">
        <f t="shared" si="357"/>
        <v>S</v>
      </c>
      <c r="I262" s="51" t="str">
        <f t="shared" si="358"/>
        <v>S</v>
      </c>
      <c r="J262" s="51" t="str">
        <f t="shared" si="359"/>
        <v>S</v>
      </c>
      <c r="K262" s="51" t="str">
        <f t="shared" si="360"/>
        <v>S</v>
      </c>
      <c r="L262" s="52">
        <v>-0.05</v>
      </c>
      <c r="M262" s="52" t="str">
        <f t="shared" si="361"/>
        <v>G</v>
      </c>
      <c r="N262" s="51" t="str">
        <f t="shared" si="362"/>
        <v>VG</v>
      </c>
      <c r="O262" s="51" t="str">
        <f t="shared" si="363"/>
        <v>NS</v>
      </c>
      <c r="P262" s="51" t="str">
        <f t="shared" si="364"/>
        <v>VG</v>
      </c>
      <c r="Q262" s="51">
        <v>0.55000000000000004</v>
      </c>
      <c r="R262" s="51" t="str">
        <f t="shared" si="365"/>
        <v>G</v>
      </c>
      <c r="S262" s="51" t="str">
        <f t="shared" si="366"/>
        <v>NS</v>
      </c>
      <c r="T262" s="51" t="str">
        <f t="shared" si="367"/>
        <v>NS</v>
      </c>
      <c r="U262" s="51" t="str">
        <f t="shared" si="368"/>
        <v>NS</v>
      </c>
      <c r="V262" s="51">
        <v>0.77</v>
      </c>
      <c r="W262" s="51" t="str">
        <f t="shared" si="369"/>
        <v>G</v>
      </c>
      <c r="X262" s="51" t="str">
        <f t="shared" si="370"/>
        <v>VG</v>
      </c>
      <c r="Y262" s="51" t="str">
        <f t="shared" si="371"/>
        <v>VG</v>
      </c>
      <c r="Z262" s="51" t="str">
        <f t="shared" si="372"/>
        <v>VG</v>
      </c>
      <c r="AA262" s="53">
        <v>0.46449135700952998</v>
      </c>
      <c r="AB262" s="53">
        <v>0.48582826247624</v>
      </c>
      <c r="AC262" s="53">
        <v>36.925476905016303</v>
      </c>
      <c r="AD262" s="53">
        <v>35.422135499048998</v>
      </c>
      <c r="AE262" s="53">
        <v>0.73178456050293195</v>
      </c>
      <c r="AF262" s="53">
        <v>0.71705769469670899</v>
      </c>
      <c r="AG262" s="53">
        <v>0.86373220117502103</v>
      </c>
      <c r="AH262" s="53">
        <v>0.86641318681162205</v>
      </c>
      <c r="AI262" s="54" t="s">
        <v>42</v>
      </c>
      <c r="AJ262" s="54" t="s">
        <v>42</v>
      </c>
      <c r="AK262" s="54" t="s">
        <v>39</v>
      </c>
      <c r="AL262" s="54" t="s">
        <v>39</v>
      </c>
      <c r="AM262" s="54" t="s">
        <v>39</v>
      </c>
      <c r="AN262" s="54" t="s">
        <v>39</v>
      </c>
      <c r="AO262" s="54" t="s">
        <v>43</v>
      </c>
      <c r="AP262" s="54" t="s">
        <v>43</v>
      </c>
      <c r="AR262" s="55" t="s">
        <v>54</v>
      </c>
      <c r="AS262" s="53">
        <v>0.43843094218020001</v>
      </c>
      <c r="AT262" s="53">
        <v>0.45450937038529099</v>
      </c>
      <c r="AU262" s="53">
        <v>40.067811319636199</v>
      </c>
      <c r="AV262" s="53">
        <v>39.605988650487703</v>
      </c>
      <c r="AW262" s="53">
        <v>0.74937911488097997</v>
      </c>
      <c r="AX262" s="53">
        <v>0.73857337456390104</v>
      </c>
      <c r="AY262" s="53">
        <v>0.87051913419226601</v>
      </c>
      <c r="AZ262" s="53">
        <v>0.88200065354242896</v>
      </c>
      <c r="BA262" s="54" t="s">
        <v>39</v>
      </c>
      <c r="BB262" s="54" t="s">
        <v>42</v>
      </c>
      <c r="BC262" s="54" t="s">
        <v>39</v>
      </c>
      <c r="BD262" s="54" t="s">
        <v>39</v>
      </c>
      <c r="BE262" s="54" t="s">
        <v>39</v>
      </c>
      <c r="BF262" s="54" t="s">
        <v>39</v>
      </c>
      <c r="BG262" s="54" t="s">
        <v>43</v>
      </c>
      <c r="BH262" s="54" t="s">
        <v>43</v>
      </c>
      <c r="BI262" s="50">
        <f t="shared" si="373"/>
        <v>1</v>
      </c>
      <c r="BJ262" s="50" t="s">
        <v>54</v>
      </c>
      <c r="BK262" s="53">
        <v>0.48875926577338902</v>
      </c>
      <c r="BL262" s="53">
        <v>0.49850744282400899</v>
      </c>
      <c r="BM262" s="53">
        <v>34.750583660210602</v>
      </c>
      <c r="BN262" s="53">
        <v>34.841960954976599</v>
      </c>
      <c r="BO262" s="53">
        <v>0.71501100287101205</v>
      </c>
      <c r="BP262" s="53">
        <v>0.70816139203997197</v>
      </c>
      <c r="BQ262" s="53">
        <v>0.86944312864988105</v>
      </c>
      <c r="BR262" s="53">
        <v>0.88290786392832199</v>
      </c>
      <c r="BS262" s="50" t="s">
        <v>42</v>
      </c>
      <c r="BT262" s="50" t="s">
        <v>42</v>
      </c>
      <c r="BU262" s="50" t="s">
        <v>39</v>
      </c>
      <c r="BV262" s="50" t="s">
        <v>39</v>
      </c>
      <c r="BW262" s="50" t="s">
        <v>39</v>
      </c>
      <c r="BX262" s="50" t="s">
        <v>39</v>
      </c>
      <c r="BY262" s="50" t="s">
        <v>43</v>
      </c>
      <c r="BZ262" s="50" t="s">
        <v>43</v>
      </c>
    </row>
    <row r="263" spans="1:78" s="50" customFormat="1" x14ac:dyDescent="0.3">
      <c r="A263" s="49">
        <v>14165000</v>
      </c>
      <c r="B263" s="50">
        <v>23773513</v>
      </c>
      <c r="C263" s="50" t="s">
        <v>10</v>
      </c>
      <c r="D263" s="69" t="s">
        <v>175</v>
      </c>
      <c r="E263" s="69"/>
      <c r="F263" s="65"/>
      <c r="G263" s="51">
        <v>0.82</v>
      </c>
      <c r="H263" s="51" t="str">
        <f t="shared" si="357"/>
        <v>VG</v>
      </c>
      <c r="I263" s="51" t="str">
        <f t="shared" si="358"/>
        <v>S</v>
      </c>
      <c r="J263" s="51" t="str">
        <f t="shared" si="359"/>
        <v>S</v>
      </c>
      <c r="K263" s="51" t="str">
        <f t="shared" si="360"/>
        <v>S</v>
      </c>
      <c r="L263" s="52">
        <v>-1.18E-2</v>
      </c>
      <c r="M263" s="52" t="str">
        <f t="shared" si="361"/>
        <v>VG</v>
      </c>
      <c r="N263" s="51" t="str">
        <f t="shared" si="362"/>
        <v>VG</v>
      </c>
      <c r="O263" s="51" t="str">
        <f t="shared" si="363"/>
        <v>NS</v>
      </c>
      <c r="P263" s="51" t="str">
        <f t="shared" si="364"/>
        <v>VG</v>
      </c>
      <c r="Q263" s="51">
        <v>0.43</v>
      </c>
      <c r="R263" s="51" t="str">
        <f t="shared" si="365"/>
        <v>VG</v>
      </c>
      <c r="S263" s="51" t="str">
        <f t="shared" si="366"/>
        <v>NS</v>
      </c>
      <c r="T263" s="51" t="str">
        <f t="shared" si="367"/>
        <v>NS</v>
      </c>
      <c r="U263" s="51" t="str">
        <f t="shared" si="368"/>
        <v>NS</v>
      </c>
      <c r="V263" s="51">
        <v>0.82</v>
      </c>
      <c r="W263" s="51" t="str">
        <f t="shared" si="369"/>
        <v>G</v>
      </c>
      <c r="X263" s="51" t="str">
        <f t="shared" si="370"/>
        <v>VG</v>
      </c>
      <c r="Y263" s="51" t="str">
        <f t="shared" si="371"/>
        <v>VG</v>
      </c>
      <c r="Z263" s="51" t="str">
        <f t="shared" si="372"/>
        <v>VG</v>
      </c>
      <c r="AA263" s="53">
        <v>0.46449135700952998</v>
      </c>
      <c r="AB263" s="53">
        <v>0.48582826247624</v>
      </c>
      <c r="AC263" s="53">
        <v>36.925476905016303</v>
      </c>
      <c r="AD263" s="53">
        <v>35.422135499048998</v>
      </c>
      <c r="AE263" s="53">
        <v>0.73178456050293195</v>
      </c>
      <c r="AF263" s="53">
        <v>0.71705769469670899</v>
      </c>
      <c r="AG263" s="53">
        <v>0.86373220117502103</v>
      </c>
      <c r="AH263" s="53">
        <v>0.86641318681162205</v>
      </c>
      <c r="AI263" s="54" t="s">
        <v>42</v>
      </c>
      <c r="AJ263" s="54" t="s">
        <v>42</v>
      </c>
      <c r="AK263" s="54" t="s">
        <v>39</v>
      </c>
      <c r="AL263" s="54" t="s">
        <v>39</v>
      </c>
      <c r="AM263" s="54" t="s">
        <v>39</v>
      </c>
      <c r="AN263" s="54" t="s">
        <v>39</v>
      </c>
      <c r="AO263" s="54" t="s">
        <v>43</v>
      </c>
      <c r="AP263" s="54" t="s">
        <v>43</v>
      </c>
      <c r="AR263" s="55" t="s">
        <v>54</v>
      </c>
      <c r="AS263" s="53">
        <v>0.43843094218020001</v>
      </c>
      <c r="AT263" s="53">
        <v>0.45450937038529099</v>
      </c>
      <c r="AU263" s="53">
        <v>40.067811319636199</v>
      </c>
      <c r="AV263" s="53">
        <v>39.605988650487703</v>
      </c>
      <c r="AW263" s="53">
        <v>0.74937911488097997</v>
      </c>
      <c r="AX263" s="53">
        <v>0.73857337456390104</v>
      </c>
      <c r="AY263" s="53">
        <v>0.87051913419226601</v>
      </c>
      <c r="AZ263" s="53">
        <v>0.88200065354242896</v>
      </c>
      <c r="BA263" s="54" t="s">
        <v>39</v>
      </c>
      <c r="BB263" s="54" t="s">
        <v>42</v>
      </c>
      <c r="BC263" s="54" t="s">
        <v>39</v>
      </c>
      <c r="BD263" s="54" t="s">
        <v>39</v>
      </c>
      <c r="BE263" s="54" t="s">
        <v>39</v>
      </c>
      <c r="BF263" s="54" t="s">
        <v>39</v>
      </c>
      <c r="BG263" s="54" t="s">
        <v>43</v>
      </c>
      <c r="BH263" s="54" t="s">
        <v>43</v>
      </c>
      <c r="BI263" s="50">
        <f t="shared" si="373"/>
        <v>1</v>
      </c>
      <c r="BJ263" s="50" t="s">
        <v>54</v>
      </c>
      <c r="BK263" s="53">
        <v>0.48875926577338902</v>
      </c>
      <c r="BL263" s="53">
        <v>0.49850744282400899</v>
      </c>
      <c r="BM263" s="53">
        <v>34.750583660210602</v>
      </c>
      <c r="BN263" s="53">
        <v>34.841960954976599</v>
      </c>
      <c r="BO263" s="53">
        <v>0.71501100287101205</v>
      </c>
      <c r="BP263" s="53">
        <v>0.70816139203997197</v>
      </c>
      <c r="BQ263" s="53">
        <v>0.86944312864988105</v>
      </c>
      <c r="BR263" s="53">
        <v>0.88290786392832199</v>
      </c>
      <c r="BS263" s="50" t="s">
        <v>42</v>
      </c>
      <c r="BT263" s="50" t="s">
        <v>42</v>
      </c>
      <c r="BU263" s="50" t="s">
        <v>39</v>
      </c>
      <c r="BV263" s="50" t="s">
        <v>39</v>
      </c>
      <c r="BW263" s="50" t="s">
        <v>39</v>
      </c>
      <c r="BX263" s="50" t="s">
        <v>39</v>
      </c>
      <c r="BY263" s="50" t="s">
        <v>43</v>
      </c>
      <c r="BZ263" s="50" t="s">
        <v>43</v>
      </c>
    </row>
    <row r="264" spans="1:78" s="50" customFormat="1" x14ac:dyDescent="0.3">
      <c r="A264" s="49">
        <v>14165000</v>
      </c>
      <c r="B264" s="50">
        <v>23773513</v>
      </c>
      <c r="C264" s="50" t="s">
        <v>10</v>
      </c>
      <c r="D264" s="69" t="s">
        <v>185</v>
      </c>
      <c r="E264" s="69" t="s">
        <v>186</v>
      </c>
      <c r="F264" s="65"/>
      <c r="G264" s="51">
        <v>0.69</v>
      </c>
      <c r="H264" s="51" t="str">
        <f t="shared" si="357"/>
        <v>S</v>
      </c>
      <c r="I264" s="51" t="str">
        <f t="shared" si="358"/>
        <v>S</v>
      </c>
      <c r="J264" s="51" t="str">
        <f t="shared" si="359"/>
        <v>S</v>
      </c>
      <c r="K264" s="51" t="str">
        <f t="shared" si="360"/>
        <v>S</v>
      </c>
      <c r="L264" s="52">
        <v>0.11550000000000001</v>
      </c>
      <c r="M264" s="52" t="str">
        <f t="shared" si="361"/>
        <v>S</v>
      </c>
      <c r="N264" s="51" t="str">
        <f t="shared" si="362"/>
        <v>VG</v>
      </c>
      <c r="O264" s="51" t="str">
        <f t="shared" si="363"/>
        <v>NS</v>
      </c>
      <c r="P264" s="51" t="str">
        <f t="shared" si="364"/>
        <v>VG</v>
      </c>
      <c r="Q264" s="51">
        <v>0.55000000000000004</v>
      </c>
      <c r="R264" s="51" t="str">
        <f t="shared" si="365"/>
        <v>G</v>
      </c>
      <c r="S264" s="51" t="str">
        <f t="shared" si="366"/>
        <v>NS</v>
      </c>
      <c r="T264" s="51" t="str">
        <f t="shared" si="367"/>
        <v>NS</v>
      </c>
      <c r="U264" s="51" t="str">
        <f t="shared" si="368"/>
        <v>NS</v>
      </c>
      <c r="V264" s="51">
        <v>0.85</v>
      </c>
      <c r="W264" s="51" t="str">
        <f t="shared" si="369"/>
        <v>G</v>
      </c>
      <c r="X264" s="51" t="str">
        <f t="shared" si="370"/>
        <v>VG</v>
      </c>
      <c r="Y264" s="51" t="str">
        <f t="shared" si="371"/>
        <v>VG</v>
      </c>
      <c r="Z264" s="51" t="str">
        <f t="shared" si="372"/>
        <v>VG</v>
      </c>
      <c r="AA264" s="53">
        <v>0.46449135700952998</v>
      </c>
      <c r="AB264" s="53">
        <v>0.48582826247624</v>
      </c>
      <c r="AC264" s="53">
        <v>36.925476905016303</v>
      </c>
      <c r="AD264" s="53">
        <v>35.422135499048998</v>
      </c>
      <c r="AE264" s="53">
        <v>0.73178456050293195</v>
      </c>
      <c r="AF264" s="53">
        <v>0.71705769469670899</v>
      </c>
      <c r="AG264" s="53">
        <v>0.86373220117502103</v>
      </c>
      <c r="AH264" s="53">
        <v>0.86641318681162205</v>
      </c>
      <c r="AI264" s="54" t="s">
        <v>42</v>
      </c>
      <c r="AJ264" s="54" t="s">
        <v>42</v>
      </c>
      <c r="AK264" s="54" t="s">
        <v>39</v>
      </c>
      <c r="AL264" s="54" t="s">
        <v>39</v>
      </c>
      <c r="AM264" s="54" t="s">
        <v>39</v>
      </c>
      <c r="AN264" s="54" t="s">
        <v>39</v>
      </c>
      <c r="AO264" s="54" t="s">
        <v>43</v>
      </c>
      <c r="AP264" s="54" t="s">
        <v>43</v>
      </c>
      <c r="AR264" s="55" t="s">
        <v>54</v>
      </c>
      <c r="AS264" s="53">
        <v>0.43843094218020001</v>
      </c>
      <c r="AT264" s="53">
        <v>0.45450937038529099</v>
      </c>
      <c r="AU264" s="53">
        <v>40.067811319636199</v>
      </c>
      <c r="AV264" s="53">
        <v>39.605988650487703</v>
      </c>
      <c r="AW264" s="53">
        <v>0.74937911488097997</v>
      </c>
      <c r="AX264" s="53">
        <v>0.73857337456390104</v>
      </c>
      <c r="AY264" s="53">
        <v>0.87051913419226601</v>
      </c>
      <c r="AZ264" s="53">
        <v>0.88200065354242896</v>
      </c>
      <c r="BA264" s="54" t="s">
        <v>39</v>
      </c>
      <c r="BB264" s="54" t="s">
        <v>42</v>
      </c>
      <c r="BC264" s="54" t="s">
        <v>39</v>
      </c>
      <c r="BD264" s="54" t="s">
        <v>39</v>
      </c>
      <c r="BE264" s="54" t="s">
        <v>39</v>
      </c>
      <c r="BF264" s="54" t="s">
        <v>39</v>
      </c>
      <c r="BG264" s="54" t="s">
        <v>43</v>
      </c>
      <c r="BH264" s="54" t="s">
        <v>43</v>
      </c>
      <c r="BI264" s="50">
        <f t="shared" si="373"/>
        <v>1</v>
      </c>
      <c r="BJ264" s="50" t="s">
        <v>54</v>
      </c>
      <c r="BK264" s="53">
        <v>0.48875926577338902</v>
      </c>
      <c r="BL264" s="53">
        <v>0.49850744282400899</v>
      </c>
      <c r="BM264" s="53">
        <v>34.750583660210602</v>
      </c>
      <c r="BN264" s="53">
        <v>34.841960954976599</v>
      </c>
      <c r="BO264" s="53">
        <v>0.71501100287101205</v>
      </c>
      <c r="BP264" s="53">
        <v>0.70816139203997197</v>
      </c>
      <c r="BQ264" s="53">
        <v>0.86944312864988105</v>
      </c>
      <c r="BR264" s="53">
        <v>0.88290786392832199</v>
      </c>
      <c r="BS264" s="50" t="s">
        <v>42</v>
      </c>
      <c r="BT264" s="50" t="s">
        <v>42</v>
      </c>
      <c r="BU264" s="50" t="s">
        <v>39</v>
      </c>
      <c r="BV264" s="50" t="s">
        <v>39</v>
      </c>
      <c r="BW264" s="50" t="s">
        <v>39</v>
      </c>
      <c r="BX264" s="50" t="s">
        <v>39</v>
      </c>
      <c r="BY264" s="50" t="s">
        <v>43</v>
      </c>
      <c r="BZ264" s="50" t="s">
        <v>43</v>
      </c>
    </row>
    <row r="265" spans="1:78" s="50" customFormat="1" x14ac:dyDescent="0.3">
      <c r="A265" s="49">
        <v>14165000</v>
      </c>
      <c r="B265" s="50">
        <v>23773513</v>
      </c>
      <c r="C265" s="50" t="s">
        <v>10</v>
      </c>
      <c r="D265" s="69" t="s">
        <v>185</v>
      </c>
      <c r="E265" s="69" t="s">
        <v>168</v>
      </c>
      <c r="F265" s="65"/>
      <c r="G265" s="51">
        <v>0.71099999999999997</v>
      </c>
      <c r="H265" s="51" t="str">
        <f t="shared" si="357"/>
        <v>G</v>
      </c>
      <c r="I265" s="51" t="str">
        <f t="shared" si="358"/>
        <v>S</v>
      </c>
      <c r="J265" s="51" t="str">
        <f t="shared" si="359"/>
        <v>S</v>
      </c>
      <c r="K265" s="51" t="str">
        <f t="shared" si="360"/>
        <v>S</v>
      </c>
      <c r="L265" s="52">
        <v>5.9999999999999995E-4</v>
      </c>
      <c r="M265" s="52" t="str">
        <f t="shared" si="361"/>
        <v>VG</v>
      </c>
      <c r="N265" s="51" t="str">
        <f t="shared" si="362"/>
        <v>VG</v>
      </c>
      <c r="O265" s="51" t="str">
        <f t="shared" si="363"/>
        <v>NS</v>
      </c>
      <c r="P265" s="51" t="str">
        <f t="shared" si="364"/>
        <v>VG</v>
      </c>
      <c r="Q265" s="51">
        <v>0.54</v>
      </c>
      <c r="R265" s="51" t="str">
        <f t="shared" si="365"/>
        <v>G</v>
      </c>
      <c r="S265" s="51" t="str">
        <f t="shared" si="366"/>
        <v>NS</v>
      </c>
      <c r="T265" s="51" t="str">
        <f t="shared" si="367"/>
        <v>NS</v>
      </c>
      <c r="U265" s="51" t="str">
        <f t="shared" si="368"/>
        <v>NS</v>
      </c>
      <c r="V265" s="51">
        <v>0.85299999999999998</v>
      </c>
      <c r="W265" s="51" t="str">
        <f t="shared" si="369"/>
        <v>VG</v>
      </c>
      <c r="X265" s="51" t="str">
        <f t="shared" si="370"/>
        <v>VG</v>
      </c>
      <c r="Y265" s="51" t="str">
        <f t="shared" si="371"/>
        <v>VG</v>
      </c>
      <c r="Z265" s="51" t="str">
        <f t="shared" si="372"/>
        <v>VG</v>
      </c>
      <c r="AA265" s="53">
        <v>0.46449135700952998</v>
      </c>
      <c r="AB265" s="53">
        <v>0.48582826247624</v>
      </c>
      <c r="AC265" s="53">
        <v>36.925476905016303</v>
      </c>
      <c r="AD265" s="53">
        <v>35.422135499048998</v>
      </c>
      <c r="AE265" s="53">
        <v>0.73178456050293195</v>
      </c>
      <c r="AF265" s="53">
        <v>0.71705769469670899</v>
      </c>
      <c r="AG265" s="53">
        <v>0.86373220117502103</v>
      </c>
      <c r="AH265" s="53">
        <v>0.86641318681162205</v>
      </c>
      <c r="AI265" s="54" t="s">
        <v>42</v>
      </c>
      <c r="AJ265" s="54" t="s">
        <v>42</v>
      </c>
      <c r="AK265" s="54" t="s">
        <v>39</v>
      </c>
      <c r="AL265" s="54" t="s">
        <v>39</v>
      </c>
      <c r="AM265" s="54" t="s">
        <v>39</v>
      </c>
      <c r="AN265" s="54" t="s">
        <v>39</v>
      </c>
      <c r="AO265" s="54" t="s">
        <v>43</v>
      </c>
      <c r="AP265" s="54" t="s">
        <v>43</v>
      </c>
      <c r="AR265" s="55" t="s">
        <v>54</v>
      </c>
      <c r="AS265" s="53">
        <v>0.43843094218020001</v>
      </c>
      <c r="AT265" s="53">
        <v>0.45450937038529099</v>
      </c>
      <c r="AU265" s="53">
        <v>40.067811319636199</v>
      </c>
      <c r="AV265" s="53">
        <v>39.605988650487703</v>
      </c>
      <c r="AW265" s="53">
        <v>0.74937911488097997</v>
      </c>
      <c r="AX265" s="53">
        <v>0.73857337456390104</v>
      </c>
      <c r="AY265" s="53">
        <v>0.87051913419226601</v>
      </c>
      <c r="AZ265" s="53">
        <v>0.88200065354242896</v>
      </c>
      <c r="BA265" s="54" t="s">
        <v>39</v>
      </c>
      <c r="BB265" s="54" t="s">
        <v>42</v>
      </c>
      <c r="BC265" s="54" t="s">
        <v>39</v>
      </c>
      <c r="BD265" s="54" t="s">
        <v>39</v>
      </c>
      <c r="BE265" s="54" t="s">
        <v>39</v>
      </c>
      <c r="BF265" s="54" t="s">
        <v>39</v>
      </c>
      <c r="BG265" s="54" t="s">
        <v>43</v>
      </c>
      <c r="BH265" s="54" t="s">
        <v>43</v>
      </c>
      <c r="BI265" s="50">
        <f t="shared" si="373"/>
        <v>1</v>
      </c>
      <c r="BJ265" s="50" t="s">
        <v>54</v>
      </c>
      <c r="BK265" s="53">
        <v>0.48875926577338902</v>
      </c>
      <c r="BL265" s="53">
        <v>0.49850744282400899</v>
      </c>
      <c r="BM265" s="53">
        <v>34.750583660210602</v>
      </c>
      <c r="BN265" s="53">
        <v>34.841960954976599</v>
      </c>
      <c r="BO265" s="53">
        <v>0.71501100287101205</v>
      </c>
      <c r="BP265" s="53">
        <v>0.70816139203997197</v>
      </c>
      <c r="BQ265" s="53">
        <v>0.86944312864988105</v>
      </c>
      <c r="BR265" s="53">
        <v>0.88290786392832199</v>
      </c>
      <c r="BS265" s="50" t="s">
        <v>42</v>
      </c>
      <c r="BT265" s="50" t="s">
        <v>42</v>
      </c>
      <c r="BU265" s="50" t="s">
        <v>39</v>
      </c>
      <c r="BV265" s="50" t="s">
        <v>39</v>
      </c>
      <c r="BW265" s="50" t="s">
        <v>39</v>
      </c>
      <c r="BX265" s="50" t="s">
        <v>39</v>
      </c>
      <c r="BY265" s="50" t="s">
        <v>43</v>
      </c>
      <c r="BZ265" s="50" t="s">
        <v>43</v>
      </c>
    </row>
    <row r="266" spans="1:78" s="50" customFormat="1" x14ac:dyDescent="0.3">
      <c r="A266" s="49">
        <v>14165000</v>
      </c>
      <c r="B266" s="50">
        <v>23773513</v>
      </c>
      <c r="C266" s="50" t="s">
        <v>10</v>
      </c>
      <c r="D266" s="69" t="s">
        <v>194</v>
      </c>
      <c r="E266" s="69" t="s">
        <v>193</v>
      </c>
      <c r="F266" s="65"/>
      <c r="G266" s="67">
        <v>0.72599999999999998</v>
      </c>
      <c r="H266" s="51" t="str">
        <f t="shared" si="357"/>
        <v>G</v>
      </c>
      <c r="I266" s="51" t="str">
        <f t="shared" si="358"/>
        <v>S</v>
      </c>
      <c r="J266" s="51" t="str">
        <f t="shared" si="359"/>
        <v>S</v>
      </c>
      <c r="K266" s="51" t="str">
        <f t="shared" si="360"/>
        <v>S</v>
      </c>
      <c r="L266" s="52">
        <v>-2.8E-3</v>
      </c>
      <c r="M266" s="52" t="str">
        <f t="shared" si="361"/>
        <v>VG</v>
      </c>
      <c r="N266" s="51" t="str">
        <f t="shared" si="362"/>
        <v>VG</v>
      </c>
      <c r="O266" s="51" t="str">
        <f t="shared" si="363"/>
        <v>NS</v>
      </c>
      <c r="P266" s="51" t="str">
        <f t="shared" si="364"/>
        <v>VG</v>
      </c>
      <c r="Q266" s="51">
        <v>0.52400000000000002</v>
      </c>
      <c r="R266" s="51" t="str">
        <f t="shared" si="365"/>
        <v>G</v>
      </c>
      <c r="S266" s="51" t="str">
        <f t="shared" si="366"/>
        <v>NS</v>
      </c>
      <c r="T266" s="51" t="str">
        <f t="shared" si="367"/>
        <v>NS</v>
      </c>
      <c r="U266" s="51" t="str">
        <f t="shared" si="368"/>
        <v>NS</v>
      </c>
      <c r="V266" s="51">
        <v>0.84399999999999997</v>
      </c>
      <c r="W266" s="51" t="str">
        <f t="shared" si="369"/>
        <v>G</v>
      </c>
      <c r="X266" s="51" t="str">
        <f t="shared" si="370"/>
        <v>VG</v>
      </c>
      <c r="Y266" s="51" t="str">
        <f t="shared" si="371"/>
        <v>VG</v>
      </c>
      <c r="Z266" s="51" t="str">
        <f t="shared" si="372"/>
        <v>VG</v>
      </c>
      <c r="AA266" s="53">
        <v>0.46449135700952998</v>
      </c>
      <c r="AB266" s="53">
        <v>0.48582826247624</v>
      </c>
      <c r="AC266" s="53">
        <v>36.925476905016303</v>
      </c>
      <c r="AD266" s="53">
        <v>35.422135499048998</v>
      </c>
      <c r="AE266" s="53">
        <v>0.73178456050293195</v>
      </c>
      <c r="AF266" s="53">
        <v>0.71705769469670899</v>
      </c>
      <c r="AG266" s="53">
        <v>0.86373220117502103</v>
      </c>
      <c r="AH266" s="53">
        <v>0.86641318681162205</v>
      </c>
      <c r="AI266" s="54" t="s">
        <v>42</v>
      </c>
      <c r="AJ266" s="54" t="s">
        <v>42</v>
      </c>
      <c r="AK266" s="54" t="s">
        <v>39</v>
      </c>
      <c r="AL266" s="54" t="s">
        <v>39</v>
      </c>
      <c r="AM266" s="54" t="s">
        <v>39</v>
      </c>
      <c r="AN266" s="54" t="s">
        <v>39</v>
      </c>
      <c r="AO266" s="54" t="s">
        <v>43</v>
      </c>
      <c r="AP266" s="54" t="s">
        <v>43</v>
      </c>
      <c r="AR266" s="55" t="s">
        <v>54</v>
      </c>
      <c r="AS266" s="53">
        <v>0.43843094218020001</v>
      </c>
      <c r="AT266" s="53">
        <v>0.45450937038529099</v>
      </c>
      <c r="AU266" s="53">
        <v>40.067811319636199</v>
      </c>
      <c r="AV266" s="53">
        <v>39.605988650487703</v>
      </c>
      <c r="AW266" s="53">
        <v>0.74937911488097997</v>
      </c>
      <c r="AX266" s="53">
        <v>0.73857337456390104</v>
      </c>
      <c r="AY266" s="53">
        <v>0.87051913419226601</v>
      </c>
      <c r="AZ266" s="53">
        <v>0.88200065354242896</v>
      </c>
      <c r="BA266" s="54" t="s">
        <v>39</v>
      </c>
      <c r="BB266" s="54" t="s">
        <v>42</v>
      </c>
      <c r="BC266" s="54" t="s">
        <v>39</v>
      </c>
      <c r="BD266" s="54" t="s">
        <v>39</v>
      </c>
      <c r="BE266" s="54" t="s">
        <v>39</v>
      </c>
      <c r="BF266" s="54" t="s">
        <v>39</v>
      </c>
      <c r="BG266" s="54" t="s">
        <v>43</v>
      </c>
      <c r="BH266" s="54" t="s">
        <v>43</v>
      </c>
      <c r="BI266" s="50">
        <f t="shared" si="373"/>
        <v>1</v>
      </c>
      <c r="BJ266" s="50" t="s">
        <v>54</v>
      </c>
      <c r="BK266" s="53">
        <v>0.48875926577338902</v>
      </c>
      <c r="BL266" s="53">
        <v>0.49850744282400899</v>
      </c>
      <c r="BM266" s="53">
        <v>34.750583660210602</v>
      </c>
      <c r="BN266" s="53">
        <v>34.841960954976599</v>
      </c>
      <c r="BO266" s="53">
        <v>0.71501100287101205</v>
      </c>
      <c r="BP266" s="53">
        <v>0.70816139203997197</v>
      </c>
      <c r="BQ266" s="53">
        <v>0.86944312864988105</v>
      </c>
      <c r="BR266" s="53">
        <v>0.88290786392832199</v>
      </c>
      <c r="BS266" s="50" t="s">
        <v>42</v>
      </c>
      <c r="BT266" s="50" t="s">
        <v>42</v>
      </c>
      <c r="BU266" s="50" t="s">
        <v>39</v>
      </c>
      <c r="BV266" s="50" t="s">
        <v>39</v>
      </c>
      <c r="BW266" s="50" t="s">
        <v>39</v>
      </c>
      <c r="BX266" s="50" t="s">
        <v>39</v>
      </c>
      <c r="BY266" s="50" t="s">
        <v>43</v>
      </c>
      <c r="BZ266" s="50" t="s">
        <v>43</v>
      </c>
    </row>
    <row r="267" spans="1:78" s="50" customFormat="1" x14ac:dyDescent="0.3">
      <c r="A267" s="49">
        <v>14165000</v>
      </c>
      <c r="B267" s="50">
        <v>23773513</v>
      </c>
      <c r="C267" s="50" t="s">
        <v>10</v>
      </c>
      <c r="D267" s="69" t="s">
        <v>195</v>
      </c>
      <c r="E267" s="69" t="s">
        <v>201</v>
      </c>
      <c r="F267" s="65"/>
      <c r="G267" s="67">
        <v>0.86199999999999999</v>
      </c>
      <c r="H267" s="51" t="str">
        <f t="shared" si="357"/>
        <v>VG</v>
      </c>
      <c r="I267" s="51" t="str">
        <f t="shared" si="358"/>
        <v>S</v>
      </c>
      <c r="J267" s="51" t="str">
        <f t="shared" si="359"/>
        <v>S</v>
      </c>
      <c r="K267" s="51" t="str">
        <f t="shared" si="360"/>
        <v>S</v>
      </c>
      <c r="L267" s="52">
        <v>4.6699999999999997E-3</v>
      </c>
      <c r="M267" s="52" t="str">
        <f t="shared" si="361"/>
        <v>VG</v>
      </c>
      <c r="N267" s="51" t="str">
        <f t="shared" si="362"/>
        <v>VG</v>
      </c>
      <c r="O267" s="51" t="str">
        <f t="shared" si="363"/>
        <v>NS</v>
      </c>
      <c r="P267" s="51" t="str">
        <f t="shared" si="364"/>
        <v>VG</v>
      </c>
      <c r="Q267" s="51">
        <v>0.372</v>
      </c>
      <c r="R267" s="51" t="str">
        <f t="shared" si="365"/>
        <v>VG</v>
      </c>
      <c r="S267" s="51" t="str">
        <f t="shared" si="366"/>
        <v>NS</v>
      </c>
      <c r="T267" s="51" t="str">
        <f t="shared" si="367"/>
        <v>NS</v>
      </c>
      <c r="U267" s="51" t="str">
        <f t="shared" si="368"/>
        <v>NS</v>
      </c>
      <c r="V267" s="51">
        <v>0.86599999999999999</v>
      </c>
      <c r="W267" s="51" t="str">
        <f t="shared" si="369"/>
        <v>VG</v>
      </c>
      <c r="X267" s="51" t="str">
        <f t="shared" si="370"/>
        <v>VG</v>
      </c>
      <c r="Y267" s="51" t="str">
        <f t="shared" si="371"/>
        <v>VG</v>
      </c>
      <c r="Z267" s="51" t="str">
        <f t="shared" si="372"/>
        <v>VG</v>
      </c>
      <c r="AA267" s="53">
        <v>0.46449135700952998</v>
      </c>
      <c r="AB267" s="53">
        <v>0.48582826247624</v>
      </c>
      <c r="AC267" s="53">
        <v>36.925476905016303</v>
      </c>
      <c r="AD267" s="53">
        <v>35.422135499048998</v>
      </c>
      <c r="AE267" s="53">
        <v>0.73178456050293195</v>
      </c>
      <c r="AF267" s="53">
        <v>0.71705769469670899</v>
      </c>
      <c r="AG267" s="53">
        <v>0.86373220117502103</v>
      </c>
      <c r="AH267" s="53">
        <v>0.86641318681162205</v>
      </c>
      <c r="AI267" s="54" t="s">
        <v>42</v>
      </c>
      <c r="AJ267" s="54" t="s">
        <v>42</v>
      </c>
      <c r="AK267" s="54" t="s">
        <v>39</v>
      </c>
      <c r="AL267" s="54" t="s">
        <v>39</v>
      </c>
      <c r="AM267" s="54" t="s">
        <v>39</v>
      </c>
      <c r="AN267" s="54" t="s">
        <v>39</v>
      </c>
      <c r="AO267" s="54" t="s">
        <v>43</v>
      </c>
      <c r="AP267" s="54" t="s">
        <v>43</v>
      </c>
      <c r="AR267" s="55" t="s">
        <v>54</v>
      </c>
      <c r="AS267" s="53">
        <v>0.43843094218020001</v>
      </c>
      <c r="AT267" s="53">
        <v>0.45450937038529099</v>
      </c>
      <c r="AU267" s="53">
        <v>40.067811319636199</v>
      </c>
      <c r="AV267" s="53">
        <v>39.605988650487703</v>
      </c>
      <c r="AW267" s="53">
        <v>0.74937911488097997</v>
      </c>
      <c r="AX267" s="53">
        <v>0.73857337456390104</v>
      </c>
      <c r="AY267" s="53">
        <v>0.87051913419226601</v>
      </c>
      <c r="AZ267" s="53">
        <v>0.88200065354242896</v>
      </c>
      <c r="BA267" s="54" t="s">
        <v>39</v>
      </c>
      <c r="BB267" s="54" t="s">
        <v>42</v>
      </c>
      <c r="BC267" s="54" t="s">
        <v>39</v>
      </c>
      <c r="BD267" s="54" t="s">
        <v>39</v>
      </c>
      <c r="BE267" s="54" t="s">
        <v>39</v>
      </c>
      <c r="BF267" s="54" t="s">
        <v>39</v>
      </c>
      <c r="BG267" s="54" t="s">
        <v>43</v>
      </c>
      <c r="BH267" s="54" t="s">
        <v>43</v>
      </c>
      <c r="BI267" s="50">
        <f t="shared" si="373"/>
        <v>1</v>
      </c>
      <c r="BJ267" s="50" t="s">
        <v>54</v>
      </c>
      <c r="BK267" s="53">
        <v>0.48875926577338902</v>
      </c>
      <c r="BL267" s="53">
        <v>0.49850744282400899</v>
      </c>
      <c r="BM267" s="53">
        <v>34.750583660210602</v>
      </c>
      <c r="BN267" s="53">
        <v>34.841960954976599</v>
      </c>
      <c r="BO267" s="53">
        <v>0.71501100287101205</v>
      </c>
      <c r="BP267" s="53">
        <v>0.70816139203997197</v>
      </c>
      <c r="BQ267" s="53">
        <v>0.86944312864988105</v>
      </c>
      <c r="BR267" s="53">
        <v>0.88290786392832199</v>
      </c>
      <c r="BS267" s="50" t="s">
        <v>42</v>
      </c>
      <c r="BT267" s="50" t="s">
        <v>42</v>
      </c>
      <c r="BU267" s="50" t="s">
        <v>39</v>
      </c>
      <c r="BV267" s="50" t="s">
        <v>39</v>
      </c>
      <c r="BW267" s="50" t="s">
        <v>39</v>
      </c>
      <c r="BX267" s="50" t="s">
        <v>39</v>
      </c>
      <c r="BY267" s="50" t="s">
        <v>43</v>
      </c>
      <c r="BZ267" s="50" t="s">
        <v>43</v>
      </c>
    </row>
    <row r="268" spans="1:78" s="50" customFormat="1" x14ac:dyDescent="0.3">
      <c r="A268" s="49">
        <v>14165000</v>
      </c>
      <c r="B268" s="50">
        <v>23773513</v>
      </c>
      <c r="C268" s="50" t="s">
        <v>10</v>
      </c>
      <c r="D268" s="69" t="s">
        <v>194</v>
      </c>
      <c r="E268" s="69" t="s">
        <v>191</v>
      </c>
      <c r="F268" s="65"/>
      <c r="G268" s="67">
        <v>0.72499999999999998</v>
      </c>
      <c r="H268" s="51" t="str">
        <f t="shared" si="357"/>
        <v>G</v>
      </c>
      <c r="I268" s="51" t="str">
        <f t="shared" si="358"/>
        <v>S</v>
      </c>
      <c r="J268" s="51" t="str">
        <f t="shared" si="359"/>
        <v>S</v>
      </c>
      <c r="K268" s="51" t="str">
        <f t="shared" si="360"/>
        <v>S</v>
      </c>
      <c r="L268" s="52">
        <v>-8.2000000000000003E-2</v>
      </c>
      <c r="M268" s="52" t="str">
        <f t="shared" si="361"/>
        <v>G</v>
      </c>
      <c r="N268" s="51" t="str">
        <f t="shared" si="362"/>
        <v>VG</v>
      </c>
      <c r="O268" s="51" t="str">
        <f t="shared" si="363"/>
        <v>NS</v>
      </c>
      <c r="P268" s="51" t="str">
        <f t="shared" si="364"/>
        <v>VG</v>
      </c>
      <c r="Q268" s="51">
        <v>0.52200000000000002</v>
      </c>
      <c r="R268" s="51" t="str">
        <f t="shared" si="365"/>
        <v>G</v>
      </c>
      <c r="S268" s="51" t="str">
        <f t="shared" si="366"/>
        <v>NS</v>
      </c>
      <c r="T268" s="51" t="str">
        <f t="shared" si="367"/>
        <v>NS</v>
      </c>
      <c r="U268" s="51" t="str">
        <f t="shared" si="368"/>
        <v>NS</v>
      </c>
      <c r="V268" s="51">
        <v>0.85399999999999998</v>
      </c>
      <c r="W268" s="51" t="str">
        <f t="shared" si="369"/>
        <v>VG</v>
      </c>
      <c r="X268" s="51" t="str">
        <f t="shared" si="370"/>
        <v>VG</v>
      </c>
      <c r="Y268" s="51" t="str">
        <f t="shared" si="371"/>
        <v>VG</v>
      </c>
      <c r="Z268" s="51" t="str">
        <f t="shared" si="372"/>
        <v>VG</v>
      </c>
      <c r="AA268" s="53">
        <v>0.46449135700952998</v>
      </c>
      <c r="AB268" s="53">
        <v>0.48582826247624</v>
      </c>
      <c r="AC268" s="53">
        <v>36.925476905016303</v>
      </c>
      <c r="AD268" s="53">
        <v>35.422135499048998</v>
      </c>
      <c r="AE268" s="53">
        <v>0.73178456050293195</v>
      </c>
      <c r="AF268" s="53">
        <v>0.71705769469670899</v>
      </c>
      <c r="AG268" s="53">
        <v>0.86373220117502103</v>
      </c>
      <c r="AH268" s="53">
        <v>0.86641318681162205</v>
      </c>
      <c r="AI268" s="54" t="s">
        <v>42</v>
      </c>
      <c r="AJ268" s="54" t="s">
        <v>42</v>
      </c>
      <c r="AK268" s="54" t="s">
        <v>39</v>
      </c>
      <c r="AL268" s="54" t="s">
        <v>39</v>
      </c>
      <c r="AM268" s="54" t="s">
        <v>39</v>
      </c>
      <c r="AN268" s="54" t="s">
        <v>39</v>
      </c>
      <c r="AO268" s="54" t="s">
        <v>43</v>
      </c>
      <c r="AP268" s="54" t="s">
        <v>43</v>
      </c>
      <c r="AR268" s="55" t="s">
        <v>54</v>
      </c>
      <c r="AS268" s="53">
        <v>0.43843094218020001</v>
      </c>
      <c r="AT268" s="53">
        <v>0.45450937038529099</v>
      </c>
      <c r="AU268" s="53">
        <v>40.067811319636199</v>
      </c>
      <c r="AV268" s="53">
        <v>39.605988650487703</v>
      </c>
      <c r="AW268" s="53">
        <v>0.74937911488097997</v>
      </c>
      <c r="AX268" s="53">
        <v>0.73857337456390104</v>
      </c>
      <c r="AY268" s="53">
        <v>0.87051913419226601</v>
      </c>
      <c r="AZ268" s="53">
        <v>0.88200065354242896</v>
      </c>
      <c r="BA268" s="54" t="s">
        <v>39</v>
      </c>
      <c r="BB268" s="54" t="s">
        <v>42</v>
      </c>
      <c r="BC268" s="54" t="s">
        <v>39</v>
      </c>
      <c r="BD268" s="54" t="s">
        <v>39</v>
      </c>
      <c r="BE268" s="54" t="s">
        <v>39</v>
      </c>
      <c r="BF268" s="54" t="s">
        <v>39</v>
      </c>
      <c r="BG268" s="54" t="s">
        <v>43</v>
      </c>
      <c r="BH268" s="54" t="s">
        <v>43</v>
      </c>
      <c r="BI268" s="50">
        <f t="shared" si="373"/>
        <v>1</v>
      </c>
      <c r="BJ268" s="50" t="s">
        <v>54</v>
      </c>
      <c r="BK268" s="53">
        <v>0.48875926577338902</v>
      </c>
      <c r="BL268" s="53">
        <v>0.49850744282400899</v>
      </c>
      <c r="BM268" s="53">
        <v>34.750583660210602</v>
      </c>
      <c r="BN268" s="53">
        <v>34.841960954976599</v>
      </c>
      <c r="BO268" s="53">
        <v>0.71501100287101205</v>
      </c>
      <c r="BP268" s="53">
        <v>0.70816139203997197</v>
      </c>
      <c r="BQ268" s="53">
        <v>0.86944312864988105</v>
      </c>
      <c r="BR268" s="53">
        <v>0.88290786392832199</v>
      </c>
      <c r="BS268" s="50" t="s">
        <v>42</v>
      </c>
      <c r="BT268" s="50" t="s">
        <v>42</v>
      </c>
      <c r="BU268" s="50" t="s">
        <v>39</v>
      </c>
      <c r="BV268" s="50" t="s">
        <v>39</v>
      </c>
      <c r="BW268" s="50" t="s">
        <v>39</v>
      </c>
      <c r="BX268" s="50" t="s">
        <v>39</v>
      </c>
      <c r="BY268" s="50" t="s">
        <v>43</v>
      </c>
      <c r="BZ268" s="50" t="s">
        <v>43</v>
      </c>
    </row>
    <row r="269" spans="1:78" s="50" customFormat="1" x14ac:dyDescent="0.3">
      <c r="A269" s="49">
        <v>14165000</v>
      </c>
      <c r="B269" s="50">
        <v>23773513</v>
      </c>
      <c r="C269" s="50" t="s">
        <v>10</v>
      </c>
      <c r="D269" s="69" t="s">
        <v>195</v>
      </c>
      <c r="E269" s="69" t="s">
        <v>200</v>
      </c>
      <c r="F269" s="65"/>
      <c r="G269" s="67">
        <v>0.86499999999999999</v>
      </c>
      <c r="H269" s="51" t="str">
        <f t="shared" si="357"/>
        <v>VG</v>
      </c>
      <c r="I269" s="51" t="str">
        <f t="shared" si="358"/>
        <v>S</v>
      </c>
      <c r="J269" s="51" t="str">
        <f t="shared" si="359"/>
        <v>S</v>
      </c>
      <c r="K269" s="51" t="str">
        <f t="shared" si="360"/>
        <v>S</v>
      </c>
      <c r="L269" s="52">
        <v>-5.4949999999999999E-2</v>
      </c>
      <c r="M269" s="52" t="str">
        <f t="shared" si="361"/>
        <v>G</v>
      </c>
      <c r="N269" s="51" t="str">
        <f t="shared" si="362"/>
        <v>VG</v>
      </c>
      <c r="O269" s="51" t="str">
        <f t="shared" si="363"/>
        <v>NS</v>
      </c>
      <c r="P269" s="51" t="str">
        <f t="shared" si="364"/>
        <v>VG</v>
      </c>
      <c r="Q269" s="51">
        <v>0.36699999999999999</v>
      </c>
      <c r="R269" s="51" t="str">
        <f t="shared" si="365"/>
        <v>VG</v>
      </c>
      <c r="S269" s="51" t="str">
        <f t="shared" si="366"/>
        <v>NS</v>
      </c>
      <c r="T269" s="51" t="str">
        <f t="shared" si="367"/>
        <v>NS</v>
      </c>
      <c r="U269" s="51" t="str">
        <f t="shared" si="368"/>
        <v>NS</v>
      </c>
      <c r="V269" s="51">
        <v>0.87280000000000002</v>
      </c>
      <c r="W269" s="51" t="str">
        <f t="shared" si="369"/>
        <v>VG</v>
      </c>
      <c r="X269" s="51" t="str">
        <f t="shared" si="370"/>
        <v>VG</v>
      </c>
      <c r="Y269" s="51" t="str">
        <f t="shared" si="371"/>
        <v>VG</v>
      </c>
      <c r="Z269" s="51" t="str">
        <f t="shared" si="372"/>
        <v>VG</v>
      </c>
      <c r="AA269" s="53">
        <v>0.46449135700952998</v>
      </c>
      <c r="AB269" s="53">
        <v>0.48582826247624</v>
      </c>
      <c r="AC269" s="53">
        <v>36.925476905016303</v>
      </c>
      <c r="AD269" s="53">
        <v>35.422135499048998</v>
      </c>
      <c r="AE269" s="53">
        <v>0.73178456050293195</v>
      </c>
      <c r="AF269" s="53">
        <v>0.71705769469670899</v>
      </c>
      <c r="AG269" s="53">
        <v>0.86373220117502103</v>
      </c>
      <c r="AH269" s="53">
        <v>0.86641318681162205</v>
      </c>
      <c r="AI269" s="54" t="s">
        <v>42</v>
      </c>
      <c r="AJ269" s="54" t="s">
        <v>42</v>
      </c>
      <c r="AK269" s="54" t="s">
        <v>39</v>
      </c>
      <c r="AL269" s="54" t="s">
        <v>39</v>
      </c>
      <c r="AM269" s="54" t="s">
        <v>39</v>
      </c>
      <c r="AN269" s="54" t="s">
        <v>39</v>
      </c>
      <c r="AO269" s="54" t="s">
        <v>43</v>
      </c>
      <c r="AP269" s="54" t="s">
        <v>43</v>
      </c>
      <c r="AR269" s="55" t="s">
        <v>54</v>
      </c>
      <c r="AS269" s="53">
        <v>0.43843094218020001</v>
      </c>
      <c r="AT269" s="53">
        <v>0.45450937038529099</v>
      </c>
      <c r="AU269" s="53">
        <v>40.067811319636199</v>
      </c>
      <c r="AV269" s="53">
        <v>39.605988650487703</v>
      </c>
      <c r="AW269" s="53">
        <v>0.74937911488097997</v>
      </c>
      <c r="AX269" s="53">
        <v>0.73857337456390104</v>
      </c>
      <c r="AY269" s="53">
        <v>0.87051913419226601</v>
      </c>
      <c r="AZ269" s="53">
        <v>0.88200065354242896</v>
      </c>
      <c r="BA269" s="54" t="s">
        <v>39</v>
      </c>
      <c r="BB269" s="54" t="s">
        <v>42</v>
      </c>
      <c r="BC269" s="54" t="s">
        <v>39</v>
      </c>
      <c r="BD269" s="54" t="s">
        <v>39</v>
      </c>
      <c r="BE269" s="54" t="s">
        <v>39</v>
      </c>
      <c r="BF269" s="54" t="s">
        <v>39</v>
      </c>
      <c r="BG269" s="54" t="s">
        <v>43</v>
      </c>
      <c r="BH269" s="54" t="s">
        <v>43</v>
      </c>
      <c r="BI269" s="50">
        <f t="shared" si="373"/>
        <v>1</v>
      </c>
      <c r="BJ269" s="50" t="s">
        <v>54</v>
      </c>
      <c r="BK269" s="53">
        <v>0.48875926577338902</v>
      </c>
      <c r="BL269" s="53">
        <v>0.49850744282400899</v>
      </c>
      <c r="BM269" s="53">
        <v>34.750583660210602</v>
      </c>
      <c r="BN269" s="53">
        <v>34.841960954976599</v>
      </c>
      <c r="BO269" s="53">
        <v>0.71501100287101205</v>
      </c>
      <c r="BP269" s="53">
        <v>0.70816139203997197</v>
      </c>
      <c r="BQ269" s="53">
        <v>0.86944312864988105</v>
      </c>
      <c r="BR269" s="53">
        <v>0.88290786392832199</v>
      </c>
      <c r="BS269" s="50" t="s">
        <v>42</v>
      </c>
      <c r="BT269" s="50" t="s">
        <v>42</v>
      </c>
      <c r="BU269" s="50" t="s">
        <v>39</v>
      </c>
      <c r="BV269" s="50" t="s">
        <v>39</v>
      </c>
      <c r="BW269" s="50" t="s">
        <v>39</v>
      </c>
      <c r="BX269" s="50" t="s">
        <v>39</v>
      </c>
      <c r="BY269" s="50" t="s">
        <v>43</v>
      </c>
      <c r="BZ269" s="50" t="s">
        <v>43</v>
      </c>
    </row>
    <row r="270" spans="1:78" s="50" customFormat="1" x14ac:dyDescent="0.3">
      <c r="A270" s="49">
        <v>14165000</v>
      </c>
      <c r="B270" s="50">
        <v>23773513</v>
      </c>
      <c r="C270" s="50" t="s">
        <v>10</v>
      </c>
      <c r="D270" s="69" t="s">
        <v>203</v>
      </c>
      <c r="E270" s="69" t="s">
        <v>206</v>
      </c>
      <c r="F270" s="65"/>
      <c r="G270" s="67">
        <v>0.86499999999999999</v>
      </c>
      <c r="H270" s="51" t="str">
        <f t="shared" si="357"/>
        <v>VG</v>
      </c>
      <c r="I270" s="51" t="str">
        <f t="shared" si="358"/>
        <v>S</v>
      </c>
      <c r="J270" s="51" t="str">
        <f t="shared" si="359"/>
        <v>S</v>
      </c>
      <c r="K270" s="51" t="str">
        <f t="shared" si="360"/>
        <v>S</v>
      </c>
      <c r="L270" s="52">
        <v>-5.4949999999999999E-2</v>
      </c>
      <c r="M270" s="52" t="str">
        <f t="shared" si="361"/>
        <v>G</v>
      </c>
      <c r="N270" s="51" t="str">
        <f t="shared" si="362"/>
        <v>VG</v>
      </c>
      <c r="O270" s="51" t="str">
        <f t="shared" si="363"/>
        <v>NS</v>
      </c>
      <c r="P270" s="51" t="str">
        <f t="shared" si="364"/>
        <v>VG</v>
      </c>
      <c r="Q270" s="51">
        <v>0.36699999999999999</v>
      </c>
      <c r="R270" s="51" t="str">
        <f t="shared" si="365"/>
        <v>VG</v>
      </c>
      <c r="S270" s="51" t="str">
        <f t="shared" si="366"/>
        <v>NS</v>
      </c>
      <c r="T270" s="51" t="str">
        <f t="shared" si="367"/>
        <v>NS</v>
      </c>
      <c r="U270" s="51" t="str">
        <f t="shared" si="368"/>
        <v>NS</v>
      </c>
      <c r="V270" s="51">
        <v>0.87280000000000002</v>
      </c>
      <c r="W270" s="51" t="str">
        <f t="shared" si="369"/>
        <v>VG</v>
      </c>
      <c r="X270" s="51" t="str">
        <f t="shared" si="370"/>
        <v>VG</v>
      </c>
      <c r="Y270" s="51" t="str">
        <f t="shared" si="371"/>
        <v>VG</v>
      </c>
      <c r="Z270" s="51" t="str">
        <f t="shared" si="372"/>
        <v>VG</v>
      </c>
      <c r="AA270" s="53">
        <v>0.46449135700952998</v>
      </c>
      <c r="AB270" s="53">
        <v>0.48582826247624</v>
      </c>
      <c r="AC270" s="53">
        <v>36.925476905016303</v>
      </c>
      <c r="AD270" s="53">
        <v>35.422135499048998</v>
      </c>
      <c r="AE270" s="53">
        <v>0.73178456050293195</v>
      </c>
      <c r="AF270" s="53">
        <v>0.71705769469670899</v>
      </c>
      <c r="AG270" s="53">
        <v>0.86373220117502103</v>
      </c>
      <c r="AH270" s="53">
        <v>0.86641318681162205</v>
      </c>
      <c r="AI270" s="54" t="s">
        <v>42</v>
      </c>
      <c r="AJ270" s="54" t="s">
        <v>42</v>
      </c>
      <c r="AK270" s="54" t="s">
        <v>39</v>
      </c>
      <c r="AL270" s="54" t="s">
        <v>39</v>
      </c>
      <c r="AM270" s="54" t="s">
        <v>39</v>
      </c>
      <c r="AN270" s="54" t="s">
        <v>39</v>
      </c>
      <c r="AO270" s="54" t="s">
        <v>43</v>
      </c>
      <c r="AP270" s="54" t="s">
        <v>43</v>
      </c>
      <c r="AR270" s="55" t="s">
        <v>54</v>
      </c>
      <c r="AS270" s="53">
        <v>0.43843094218020001</v>
      </c>
      <c r="AT270" s="53">
        <v>0.45450937038529099</v>
      </c>
      <c r="AU270" s="53">
        <v>40.067811319636199</v>
      </c>
      <c r="AV270" s="53">
        <v>39.605988650487703</v>
      </c>
      <c r="AW270" s="53">
        <v>0.74937911488097997</v>
      </c>
      <c r="AX270" s="53">
        <v>0.73857337456390104</v>
      </c>
      <c r="AY270" s="53">
        <v>0.87051913419226601</v>
      </c>
      <c r="AZ270" s="53">
        <v>0.88200065354242896</v>
      </c>
      <c r="BA270" s="54" t="s">
        <v>39</v>
      </c>
      <c r="BB270" s="54" t="s">
        <v>42</v>
      </c>
      <c r="BC270" s="54" t="s">
        <v>39</v>
      </c>
      <c r="BD270" s="54" t="s">
        <v>39</v>
      </c>
      <c r="BE270" s="54" t="s">
        <v>39</v>
      </c>
      <c r="BF270" s="54" t="s">
        <v>39</v>
      </c>
      <c r="BG270" s="54" t="s">
        <v>43</v>
      </c>
      <c r="BH270" s="54" t="s">
        <v>43</v>
      </c>
      <c r="BI270" s="50">
        <f t="shared" si="373"/>
        <v>1</v>
      </c>
      <c r="BJ270" s="50" t="s">
        <v>54</v>
      </c>
      <c r="BK270" s="53">
        <v>0.48875926577338902</v>
      </c>
      <c r="BL270" s="53">
        <v>0.49850744282400899</v>
      </c>
      <c r="BM270" s="53">
        <v>34.750583660210602</v>
      </c>
      <c r="BN270" s="53">
        <v>34.841960954976599</v>
      </c>
      <c r="BO270" s="53">
        <v>0.71501100287101205</v>
      </c>
      <c r="BP270" s="53">
        <v>0.70816139203997197</v>
      </c>
      <c r="BQ270" s="53">
        <v>0.86944312864988105</v>
      </c>
      <c r="BR270" s="53">
        <v>0.88290786392832199</v>
      </c>
      <c r="BS270" s="50" t="s">
        <v>42</v>
      </c>
      <c r="BT270" s="50" t="s">
        <v>42</v>
      </c>
      <c r="BU270" s="50" t="s">
        <v>39</v>
      </c>
      <c r="BV270" s="50" t="s">
        <v>39</v>
      </c>
      <c r="BW270" s="50" t="s">
        <v>39</v>
      </c>
      <c r="BX270" s="50" t="s">
        <v>39</v>
      </c>
      <c r="BY270" s="50" t="s">
        <v>43</v>
      </c>
      <c r="BZ270" s="50" t="s">
        <v>43</v>
      </c>
    </row>
    <row r="271" spans="1:78" s="50" customFormat="1" x14ac:dyDescent="0.3">
      <c r="A271" s="49">
        <v>14165000</v>
      </c>
      <c r="B271" s="50">
        <v>23773513</v>
      </c>
      <c r="C271" s="50" t="s">
        <v>10</v>
      </c>
      <c r="D271" s="69" t="s">
        <v>207</v>
      </c>
      <c r="E271" s="69" t="s">
        <v>205</v>
      </c>
      <c r="F271" s="65"/>
      <c r="G271" s="67">
        <v>0.86499999999999999</v>
      </c>
      <c r="H271" s="51" t="str">
        <f t="shared" si="357"/>
        <v>VG</v>
      </c>
      <c r="I271" s="51" t="str">
        <f t="shared" si="358"/>
        <v>S</v>
      </c>
      <c r="J271" s="51" t="str">
        <f t="shared" si="359"/>
        <v>S</v>
      </c>
      <c r="K271" s="51" t="str">
        <f t="shared" si="360"/>
        <v>S</v>
      </c>
      <c r="L271" s="52">
        <v>-5.4629999999999998E-2</v>
      </c>
      <c r="M271" s="52" t="str">
        <f t="shared" si="361"/>
        <v>G</v>
      </c>
      <c r="N271" s="51" t="str">
        <f t="shared" si="362"/>
        <v>VG</v>
      </c>
      <c r="O271" s="51" t="str">
        <f t="shared" si="363"/>
        <v>NS</v>
      </c>
      <c r="P271" s="51" t="str">
        <f t="shared" si="364"/>
        <v>VG</v>
      </c>
      <c r="Q271" s="51">
        <v>0.36699999999999999</v>
      </c>
      <c r="R271" s="51" t="str">
        <f t="shared" si="365"/>
        <v>VG</v>
      </c>
      <c r="S271" s="51" t="str">
        <f t="shared" si="366"/>
        <v>NS</v>
      </c>
      <c r="T271" s="51" t="str">
        <f t="shared" si="367"/>
        <v>NS</v>
      </c>
      <c r="U271" s="51" t="str">
        <f t="shared" si="368"/>
        <v>NS</v>
      </c>
      <c r="V271" s="51">
        <v>0.872</v>
      </c>
      <c r="W271" s="51" t="str">
        <f t="shared" si="369"/>
        <v>VG</v>
      </c>
      <c r="X271" s="51" t="str">
        <f t="shared" si="370"/>
        <v>VG</v>
      </c>
      <c r="Y271" s="51" t="str">
        <f t="shared" si="371"/>
        <v>VG</v>
      </c>
      <c r="Z271" s="51" t="str">
        <f t="shared" si="372"/>
        <v>VG</v>
      </c>
      <c r="AA271" s="53">
        <v>0.46449135700952998</v>
      </c>
      <c r="AB271" s="53">
        <v>0.48582826247624</v>
      </c>
      <c r="AC271" s="53">
        <v>36.925476905016303</v>
      </c>
      <c r="AD271" s="53">
        <v>35.422135499048998</v>
      </c>
      <c r="AE271" s="53">
        <v>0.73178456050293195</v>
      </c>
      <c r="AF271" s="53">
        <v>0.71705769469670899</v>
      </c>
      <c r="AG271" s="53">
        <v>0.86373220117502103</v>
      </c>
      <c r="AH271" s="53">
        <v>0.86641318681162205</v>
      </c>
      <c r="AI271" s="54" t="s">
        <v>42</v>
      </c>
      <c r="AJ271" s="54" t="s">
        <v>42</v>
      </c>
      <c r="AK271" s="54" t="s">
        <v>39</v>
      </c>
      <c r="AL271" s="54" t="s">
        <v>39</v>
      </c>
      <c r="AM271" s="54" t="s">
        <v>39</v>
      </c>
      <c r="AN271" s="54" t="s">
        <v>39</v>
      </c>
      <c r="AO271" s="54" t="s">
        <v>43</v>
      </c>
      <c r="AP271" s="54" t="s">
        <v>43</v>
      </c>
      <c r="AR271" s="55" t="s">
        <v>54</v>
      </c>
      <c r="AS271" s="53">
        <v>0.43843094218020001</v>
      </c>
      <c r="AT271" s="53">
        <v>0.45450937038529099</v>
      </c>
      <c r="AU271" s="53">
        <v>40.067811319636199</v>
      </c>
      <c r="AV271" s="53">
        <v>39.605988650487703</v>
      </c>
      <c r="AW271" s="53">
        <v>0.74937911488097997</v>
      </c>
      <c r="AX271" s="53">
        <v>0.73857337456390104</v>
      </c>
      <c r="AY271" s="53">
        <v>0.87051913419226601</v>
      </c>
      <c r="AZ271" s="53">
        <v>0.88200065354242896</v>
      </c>
      <c r="BA271" s="54" t="s">
        <v>39</v>
      </c>
      <c r="BB271" s="54" t="s">
        <v>42</v>
      </c>
      <c r="BC271" s="54" t="s">
        <v>39</v>
      </c>
      <c r="BD271" s="54" t="s">
        <v>39</v>
      </c>
      <c r="BE271" s="54" t="s">
        <v>39</v>
      </c>
      <c r="BF271" s="54" t="s">
        <v>39</v>
      </c>
      <c r="BG271" s="54" t="s">
        <v>43</v>
      </c>
      <c r="BH271" s="54" t="s">
        <v>43</v>
      </c>
      <c r="BI271" s="50">
        <f t="shared" si="373"/>
        <v>1</v>
      </c>
      <c r="BJ271" s="50" t="s">
        <v>54</v>
      </c>
      <c r="BK271" s="53">
        <v>0.48875926577338902</v>
      </c>
      <c r="BL271" s="53">
        <v>0.49850744282400899</v>
      </c>
      <c r="BM271" s="53">
        <v>34.750583660210602</v>
      </c>
      <c r="BN271" s="53">
        <v>34.841960954976599</v>
      </c>
      <c r="BO271" s="53">
        <v>0.71501100287101205</v>
      </c>
      <c r="BP271" s="53">
        <v>0.70816139203997197</v>
      </c>
      <c r="BQ271" s="53">
        <v>0.86944312864988105</v>
      </c>
      <c r="BR271" s="53">
        <v>0.88290786392832199</v>
      </c>
      <c r="BS271" s="50" t="s">
        <v>42</v>
      </c>
      <c r="BT271" s="50" t="s">
        <v>42</v>
      </c>
      <c r="BU271" s="50" t="s">
        <v>39</v>
      </c>
      <c r="BV271" s="50" t="s">
        <v>39</v>
      </c>
      <c r="BW271" s="50" t="s">
        <v>39</v>
      </c>
      <c r="BX271" s="50" t="s">
        <v>39</v>
      </c>
      <c r="BY271" s="50" t="s">
        <v>43</v>
      </c>
      <c r="BZ271" s="50" t="s">
        <v>43</v>
      </c>
    </row>
    <row r="272" spans="1:78" s="50" customFormat="1" x14ac:dyDescent="0.3">
      <c r="A272" s="49">
        <v>14165000</v>
      </c>
      <c r="B272" s="50">
        <v>23773513</v>
      </c>
      <c r="C272" s="50" t="s">
        <v>10</v>
      </c>
      <c r="D272" s="69" t="s">
        <v>212</v>
      </c>
      <c r="E272" s="69" t="s">
        <v>205</v>
      </c>
      <c r="F272" s="65"/>
      <c r="G272" s="67">
        <v>0.86499999999999999</v>
      </c>
      <c r="H272" s="51" t="str">
        <f t="shared" si="357"/>
        <v>VG</v>
      </c>
      <c r="I272" s="51" t="str">
        <f t="shared" si="358"/>
        <v>S</v>
      </c>
      <c r="J272" s="51" t="str">
        <f t="shared" si="359"/>
        <v>S</v>
      </c>
      <c r="K272" s="51" t="str">
        <f t="shared" si="360"/>
        <v>S</v>
      </c>
      <c r="L272" s="52">
        <v>-5.4629999999999998E-2</v>
      </c>
      <c r="M272" s="52" t="str">
        <f t="shared" si="361"/>
        <v>G</v>
      </c>
      <c r="N272" s="51" t="str">
        <f t="shared" si="362"/>
        <v>VG</v>
      </c>
      <c r="O272" s="51" t="str">
        <f t="shared" si="363"/>
        <v>NS</v>
      </c>
      <c r="P272" s="51" t="str">
        <f t="shared" si="364"/>
        <v>VG</v>
      </c>
      <c r="Q272" s="51">
        <v>0.36699999999999999</v>
      </c>
      <c r="R272" s="51" t="str">
        <f t="shared" si="365"/>
        <v>VG</v>
      </c>
      <c r="S272" s="51" t="str">
        <f t="shared" si="366"/>
        <v>NS</v>
      </c>
      <c r="T272" s="51" t="str">
        <f t="shared" si="367"/>
        <v>NS</v>
      </c>
      <c r="U272" s="51" t="str">
        <f t="shared" si="368"/>
        <v>NS</v>
      </c>
      <c r="V272" s="51">
        <v>0.872</v>
      </c>
      <c r="W272" s="51" t="str">
        <f t="shared" si="369"/>
        <v>VG</v>
      </c>
      <c r="X272" s="51" t="str">
        <f t="shared" si="370"/>
        <v>VG</v>
      </c>
      <c r="Y272" s="51" t="str">
        <f t="shared" si="371"/>
        <v>VG</v>
      </c>
      <c r="Z272" s="51" t="str">
        <f t="shared" si="372"/>
        <v>VG</v>
      </c>
      <c r="AA272" s="53">
        <v>0.46449135700952998</v>
      </c>
      <c r="AB272" s="53">
        <v>0.48582826247624</v>
      </c>
      <c r="AC272" s="53">
        <v>36.925476905016303</v>
      </c>
      <c r="AD272" s="53">
        <v>35.422135499048998</v>
      </c>
      <c r="AE272" s="53">
        <v>0.73178456050293195</v>
      </c>
      <c r="AF272" s="53">
        <v>0.71705769469670899</v>
      </c>
      <c r="AG272" s="53">
        <v>0.86373220117502103</v>
      </c>
      <c r="AH272" s="53">
        <v>0.86641318681162205</v>
      </c>
      <c r="AI272" s="54" t="s">
        <v>42</v>
      </c>
      <c r="AJ272" s="54" t="s">
        <v>42</v>
      </c>
      <c r="AK272" s="54" t="s">
        <v>39</v>
      </c>
      <c r="AL272" s="54" t="s">
        <v>39</v>
      </c>
      <c r="AM272" s="54" t="s">
        <v>39</v>
      </c>
      <c r="AN272" s="54" t="s">
        <v>39</v>
      </c>
      <c r="AO272" s="54" t="s">
        <v>43</v>
      </c>
      <c r="AP272" s="54" t="s">
        <v>43</v>
      </c>
      <c r="AR272" s="55" t="s">
        <v>54</v>
      </c>
      <c r="AS272" s="53">
        <v>0.43843094218020001</v>
      </c>
      <c r="AT272" s="53">
        <v>0.45450937038529099</v>
      </c>
      <c r="AU272" s="53">
        <v>40.067811319636199</v>
      </c>
      <c r="AV272" s="53">
        <v>39.605988650487703</v>
      </c>
      <c r="AW272" s="53">
        <v>0.74937911488097997</v>
      </c>
      <c r="AX272" s="53">
        <v>0.73857337456390104</v>
      </c>
      <c r="AY272" s="53">
        <v>0.87051913419226601</v>
      </c>
      <c r="AZ272" s="53">
        <v>0.88200065354242896</v>
      </c>
      <c r="BA272" s="54" t="s">
        <v>39</v>
      </c>
      <c r="BB272" s="54" t="s">
        <v>42</v>
      </c>
      <c r="BC272" s="54" t="s">
        <v>39</v>
      </c>
      <c r="BD272" s="54" t="s">
        <v>39</v>
      </c>
      <c r="BE272" s="54" t="s">
        <v>39</v>
      </c>
      <c r="BF272" s="54" t="s">
        <v>39</v>
      </c>
      <c r="BG272" s="54" t="s">
        <v>43</v>
      </c>
      <c r="BH272" s="54" t="s">
        <v>43</v>
      </c>
      <c r="BI272" s="50">
        <f t="shared" si="373"/>
        <v>1</v>
      </c>
      <c r="BJ272" s="50" t="s">
        <v>54</v>
      </c>
      <c r="BK272" s="53">
        <v>0.48875926577338902</v>
      </c>
      <c r="BL272" s="53">
        <v>0.49850744282400899</v>
      </c>
      <c r="BM272" s="53">
        <v>34.750583660210602</v>
      </c>
      <c r="BN272" s="53">
        <v>34.841960954976599</v>
      </c>
      <c r="BO272" s="53">
        <v>0.71501100287101205</v>
      </c>
      <c r="BP272" s="53">
        <v>0.70816139203997197</v>
      </c>
      <c r="BQ272" s="53">
        <v>0.86944312864988105</v>
      </c>
      <c r="BR272" s="53">
        <v>0.88290786392832199</v>
      </c>
      <c r="BS272" s="50" t="s">
        <v>42</v>
      </c>
      <c r="BT272" s="50" t="s">
        <v>42</v>
      </c>
      <c r="BU272" s="50" t="s">
        <v>39</v>
      </c>
      <c r="BV272" s="50" t="s">
        <v>39</v>
      </c>
      <c r="BW272" s="50" t="s">
        <v>39</v>
      </c>
      <c r="BX272" s="50" t="s">
        <v>39</v>
      </c>
      <c r="BY272" s="50" t="s">
        <v>43</v>
      </c>
      <c r="BZ272" s="50" t="s">
        <v>43</v>
      </c>
    </row>
    <row r="273" spans="1:78" s="50" customFormat="1" x14ac:dyDescent="0.3">
      <c r="A273" s="49">
        <v>14165000</v>
      </c>
      <c r="B273" s="50">
        <v>23773513</v>
      </c>
      <c r="C273" s="50" t="s">
        <v>10</v>
      </c>
      <c r="D273" s="69" t="s">
        <v>318</v>
      </c>
      <c r="E273" s="69" t="s">
        <v>220</v>
      </c>
      <c r="F273" s="65"/>
      <c r="G273" s="67">
        <v>0.84599999999999997</v>
      </c>
      <c r="H273" s="51" t="str">
        <f t="shared" si="357"/>
        <v>VG</v>
      </c>
      <c r="I273" s="51" t="str">
        <f t="shared" si="358"/>
        <v>S</v>
      </c>
      <c r="J273" s="51" t="str">
        <f t="shared" si="359"/>
        <v>S</v>
      </c>
      <c r="K273" s="51" t="str">
        <f t="shared" si="360"/>
        <v>S</v>
      </c>
      <c r="L273" s="52">
        <v>0.1484</v>
      </c>
      <c r="M273" s="52" t="str">
        <f t="shared" si="361"/>
        <v>S</v>
      </c>
      <c r="N273" s="51" t="str">
        <f t="shared" si="362"/>
        <v>VG</v>
      </c>
      <c r="O273" s="51" t="str">
        <f t="shared" si="363"/>
        <v>NS</v>
      </c>
      <c r="P273" s="51" t="str">
        <f t="shared" si="364"/>
        <v>VG</v>
      </c>
      <c r="Q273" s="51">
        <v>0.39</v>
      </c>
      <c r="R273" s="51" t="str">
        <f t="shared" si="365"/>
        <v>VG</v>
      </c>
      <c r="S273" s="51" t="str">
        <f t="shared" si="366"/>
        <v>NS</v>
      </c>
      <c r="T273" s="51" t="str">
        <f t="shared" si="367"/>
        <v>NS</v>
      </c>
      <c r="U273" s="51" t="str">
        <f t="shared" si="368"/>
        <v>NS</v>
      </c>
      <c r="V273" s="51">
        <v>0.90600000000000003</v>
      </c>
      <c r="W273" s="51" t="str">
        <f t="shared" si="369"/>
        <v>VG</v>
      </c>
      <c r="X273" s="51" t="str">
        <f t="shared" si="370"/>
        <v>VG</v>
      </c>
      <c r="Y273" s="51" t="str">
        <f t="shared" si="371"/>
        <v>VG</v>
      </c>
      <c r="Z273" s="51" t="str">
        <f t="shared" si="372"/>
        <v>VG</v>
      </c>
      <c r="AA273" s="53">
        <v>0.46449135700952998</v>
      </c>
      <c r="AB273" s="53">
        <v>0.48582826247624</v>
      </c>
      <c r="AC273" s="53">
        <v>36.925476905016303</v>
      </c>
      <c r="AD273" s="53">
        <v>35.422135499048998</v>
      </c>
      <c r="AE273" s="53">
        <v>0.73178456050293195</v>
      </c>
      <c r="AF273" s="53">
        <v>0.71705769469670899</v>
      </c>
      <c r="AG273" s="53">
        <v>0.86373220117502103</v>
      </c>
      <c r="AH273" s="53">
        <v>0.86641318681162205</v>
      </c>
      <c r="AI273" s="54" t="s">
        <v>42</v>
      </c>
      <c r="AJ273" s="54" t="s">
        <v>42</v>
      </c>
      <c r="AK273" s="54" t="s">
        <v>39</v>
      </c>
      <c r="AL273" s="54" t="s">
        <v>39</v>
      </c>
      <c r="AM273" s="54" t="s">
        <v>39</v>
      </c>
      <c r="AN273" s="54" t="s">
        <v>39</v>
      </c>
      <c r="AO273" s="54" t="s">
        <v>43</v>
      </c>
      <c r="AP273" s="54" t="s">
        <v>43</v>
      </c>
      <c r="AR273" s="55" t="s">
        <v>54</v>
      </c>
      <c r="AS273" s="53">
        <v>0.43843094218020001</v>
      </c>
      <c r="AT273" s="53">
        <v>0.45450937038529099</v>
      </c>
      <c r="AU273" s="53">
        <v>40.067811319636199</v>
      </c>
      <c r="AV273" s="53">
        <v>39.605988650487703</v>
      </c>
      <c r="AW273" s="53">
        <v>0.74937911488097997</v>
      </c>
      <c r="AX273" s="53">
        <v>0.73857337456390104</v>
      </c>
      <c r="AY273" s="53">
        <v>0.87051913419226601</v>
      </c>
      <c r="AZ273" s="53">
        <v>0.88200065354242896</v>
      </c>
      <c r="BA273" s="54" t="s">
        <v>39</v>
      </c>
      <c r="BB273" s="54" t="s">
        <v>42</v>
      </c>
      <c r="BC273" s="54" t="s">
        <v>39</v>
      </c>
      <c r="BD273" s="54" t="s">
        <v>39</v>
      </c>
      <c r="BE273" s="54" t="s">
        <v>39</v>
      </c>
      <c r="BF273" s="54" t="s">
        <v>39</v>
      </c>
      <c r="BG273" s="54" t="s">
        <v>43</v>
      </c>
      <c r="BH273" s="54" t="s">
        <v>43</v>
      </c>
      <c r="BI273" s="50">
        <f t="shared" si="373"/>
        <v>1</v>
      </c>
      <c r="BJ273" s="50" t="s">
        <v>54</v>
      </c>
      <c r="BK273" s="53">
        <v>0.48875926577338902</v>
      </c>
      <c r="BL273" s="53">
        <v>0.49850744282400899</v>
      </c>
      <c r="BM273" s="53">
        <v>34.750583660210602</v>
      </c>
      <c r="BN273" s="53">
        <v>34.841960954976599</v>
      </c>
      <c r="BO273" s="53">
        <v>0.71501100287101205</v>
      </c>
      <c r="BP273" s="53">
        <v>0.70816139203997197</v>
      </c>
      <c r="BQ273" s="53">
        <v>0.86944312864988105</v>
      </c>
      <c r="BR273" s="53">
        <v>0.88290786392832199</v>
      </c>
      <c r="BS273" s="50" t="s">
        <v>42</v>
      </c>
      <c r="BT273" s="50" t="s">
        <v>42</v>
      </c>
      <c r="BU273" s="50" t="s">
        <v>39</v>
      </c>
      <c r="BV273" s="50" t="s">
        <v>39</v>
      </c>
      <c r="BW273" s="50" t="s">
        <v>39</v>
      </c>
      <c r="BX273" s="50" t="s">
        <v>39</v>
      </c>
      <c r="BY273" s="50" t="s">
        <v>43</v>
      </c>
      <c r="BZ273" s="50" t="s">
        <v>43</v>
      </c>
    </row>
    <row r="274" spans="1:78" s="50" customFormat="1" x14ac:dyDescent="0.3">
      <c r="A274" s="49">
        <v>14165000</v>
      </c>
      <c r="B274" s="50">
        <v>23773513</v>
      </c>
      <c r="C274" s="50" t="s">
        <v>10</v>
      </c>
      <c r="D274" s="69" t="s">
        <v>322</v>
      </c>
      <c r="E274" s="69" t="s">
        <v>337</v>
      </c>
      <c r="F274" s="65"/>
      <c r="G274" s="67">
        <v>0.86399999999999999</v>
      </c>
      <c r="H274" s="51" t="str">
        <f t="shared" si="357"/>
        <v>VG</v>
      </c>
      <c r="I274" s="51" t="str">
        <f t="shared" si="358"/>
        <v>S</v>
      </c>
      <c r="J274" s="51" t="str">
        <f t="shared" si="359"/>
        <v>S</v>
      </c>
      <c r="K274" s="51" t="str">
        <f t="shared" si="360"/>
        <v>S</v>
      </c>
      <c r="L274" s="52">
        <v>4.9599999999999998E-2</v>
      </c>
      <c r="M274" s="52" t="str">
        <f t="shared" si="361"/>
        <v>VG</v>
      </c>
      <c r="N274" s="51" t="str">
        <f t="shared" si="362"/>
        <v>VG</v>
      </c>
      <c r="O274" s="51" t="str">
        <f t="shared" si="363"/>
        <v>NS</v>
      </c>
      <c r="P274" s="51" t="str">
        <f t="shared" si="364"/>
        <v>VG</v>
      </c>
      <c r="Q274" s="51">
        <v>0.36799999999999999</v>
      </c>
      <c r="R274" s="51" t="str">
        <f t="shared" si="365"/>
        <v>VG</v>
      </c>
      <c r="S274" s="51" t="str">
        <f t="shared" si="366"/>
        <v>NS</v>
      </c>
      <c r="T274" s="51" t="str">
        <f t="shared" si="367"/>
        <v>NS</v>
      </c>
      <c r="U274" s="51" t="str">
        <f t="shared" si="368"/>
        <v>NS</v>
      </c>
      <c r="V274" s="51">
        <v>0.86699999999999999</v>
      </c>
      <c r="W274" s="51" t="str">
        <f t="shared" si="369"/>
        <v>VG</v>
      </c>
      <c r="X274" s="51" t="str">
        <f t="shared" si="370"/>
        <v>VG</v>
      </c>
      <c r="Y274" s="51" t="str">
        <f t="shared" si="371"/>
        <v>VG</v>
      </c>
      <c r="Z274" s="51" t="str">
        <f t="shared" si="372"/>
        <v>VG</v>
      </c>
      <c r="AA274" s="53">
        <v>0.46449135700952998</v>
      </c>
      <c r="AB274" s="53">
        <v>0.48582826247624</v>
      </c>
      <c r="AC274" s="53">
        <v>36.925476905016303</v>
      </c>
      <c r="AD274" s="53">
        <v>35.422135499048998</v>
      </c>
      <c r="AE274" s="53">
        <v>0.73178456050293195</v>
      </c>
      <c r="AF274" s="53">
        <v>0.71705769469670899</v>
      </c>
      <c r="AG274" s="53">
        <v>0.86373220117502103</v>
      </c>
      <c r="AH274" s="53">
        <v>0.86641318681162205</v>
      </c>
      <c r="AI274" s="54" t="s">
        <v>42</v>
      </c>
      <c r="AJ274" s="54" t="s">
        <v>42</v>
      </c>
      <c r="AK274" s="54" t="s">
        <v>39</v>
      </c>
      <c r="AL274" s="54" t="s">
        <v>39</v>
      </c>
      <c r="AM274" s="54" t="s">
        <v>39</v>
      </c>
      <c r="AN274" s="54" t="s">
        <v>39</v>
      </c>
      <c r="AO274" s="54" t="s">
        <v>43</v>
      </c>
      <c r="AP274" s="54" t="s">
        <v>43</v>
      </c>
      <c r="AR274" s="55" t="s">
        <v>54</v>
      </c>
      <c r="AS274" s="53">
        <v>0.43843094218020001</v>
      </c>
      <c r="AT274" s="53">
        <v>0.45450937038529099</v>
      </c>
      <c r="AU274" s="53">
        <v>40.067811319636199</v>
      </c>
      <c r="AV274" s="53">
        <v>39.605988650487703</v>
      </c>
      <c r="AW274" s="53">
        <v>0.74937911488097997</v>
      </c>
      <c r="AX274" s="53">
        <v>0.73857337456390104</v>
      </c>
      <c r="AY274" s="53">
        <v>0.87051913419226601</v>
      </c>
      <c r="AZ274" s="53">
        <v>0.88200065354242896</v>
      </c>
      <c r="BA274" s="54" t="s">
        <v>39</v>
      </c>
      <c r="BB274" s="54" t="s">
        <v>42</v>
      </c>
      <c r="BC274" s="54" t="s">
        <v>39</v>
      </c>
      <c r="BD274" s="54" t="s">
        <v>39</v>
      </c>
      <c r="BE274" s="54" t="s">
        <v>39</v>
      </c>
      <c r="BF274" s="54" t="s">
        <v>39</v>
      </c>
      <c r="BG274" s="54" t="s">
        <v>43</v>
      </c>
      <c r="BH274" s="54" t="s">
        <v>43</v>
      </c>
      <c r="BI274" s="50">
        <f t="shared" si="373"/>
        <v>1</v>
      </c>
      <c r="BJ274" s="50" t="s">
        <v>54</v>
      </c>
      <c r="BK274" s="53">
        <v>0.48875926577338902</v>
      </c>
      <c r="BL274" s="53">
        <v>0.49850744282400899</v>
      </c>
      <c r="BM274" s="53">
        <v>34.750583660210602</v>
      </c>
      <c r="BN274" s="53">
        <v>34.841960954976599</v>
      </c>
      <c r="BO274" s="53">
        <v>0.71501100287101205</v>
      </c>
      <c r="BP274" s="53">
        <v>0.70816139203997197</v>
      </c>
      <c r="BQ274" s="53">
        <v>0.86944312864988105</v>
      </c>
      <c r="BR274" s="53">
        <v>0.88290786392832199</v>
      </c>
      <c r="BS274" s="50" t="s">
        <v>42</v>
      </c>
      <c r="BT274" s="50" t="s">
        <v>42</v>
      </c>
      <c r="BU274" s="50" t="s">
        <v>39</v>
      </c>
      <c r="BV274" s="50" t="s">
        <v>39</v>
      </c>
      <c r="BW274" s="50" t="s">
        <v>39</v>
      </c>
      <c r="BX274" s="50" t="s">
        <v>39</v>
      </c>
      <c r="BY274" s="50" t="s">
        <v>43</v>
      </c>
      <c r="BZ274" s="50" t="s">
        <v>43</v>
      </c>
    </row>
    <row r="275" spans="1:78" s="50" customFormat="1" x14ac:dyDescent="0.3">
      <c r="A275" s="49">
        <v>14165000</v>
      </c>
      <c r="B275" s="50">
        <v>23773513</v>
      </c>
      <c r="C275" s="50" t="s">
        <v>10</v>
      </c>
      <c r="D275" s="69" t="s">
        <v>508</v>
      </c>
      <c r="E275" s="69" t="s">
        <v>337</v>
      </c>
      <c r="F275" s="65"/>
      <c r="G275" s="67">
        <v>0.86599999999999999</v>
      </c>
      <c r="H275" s="51" t="str">
        <f t="shared" ref="H275" si="374">IF(G275&gt;0.8,"VG",IF(G275&gt;0.7,"G",IF(G275&gt;0.45,"S","NS")))</f>
        <v>VG</v>
      </c>
      <c r="I275" s="51" t="str">
        <f t="shared" ref="I275" si="375">AJ275</f>
        <v>S</v>
      </c>
      <c r="J275" s="51" t="str">
        <f t="shared" ref="J275" si="376">BB275</f>
        <v>S</v>
      </c>
      <c r="K275" s="51" t="str">
        <f t="shared" ref="K275" si="377">BT275</f>
        <v>S</v>
      </c>
      <c r="L275" s="52">
        <v>5.8700000000000002E-2</v>
      </c>
      <c r="M275" s="52" t="str">
        <f t="shared" ref="M275" si="378">IF(ABS(L275)&lt;5%,"VG",IF(ABS(L275)&lt;10%,"G",IF(ABS(L275)&lt;15%,"S","NS")))</f>
        <v>G</v>
      </c>
      <c r="N275" s="51" t="str">
        <f t="shared" ref="N275" si="379">AO275</f>
        <v>VG</v>
      </c>
      <c r="O275" s="51" t="str">
        <f t="shared" ref="O275" si="380">BD275</f>
        <v>NS</v>
      </c>
      <c r="P275" s="51" t="str">
        <f t="shared" ref="P275" si="381">BY275</f>
        <v>VG</v>
      </c>
      <c r="Q275" s="51">
        <v>0.36499999999999999</v>
      </c>
      <c r="R275" s="51" t="str">
        <f t="shared" ref="R275" si="382">IF(Q275&lt;=0.5,"VG",IF(Q275&lt;=0.6,"G",IF(Q275&lt;=0.7,"S","NS")))</f>
        <v>VG</v>
      </c>
      <c r="S275" s="51" t="str">
        <f t="shared" ref="S275" si="383">AN275</f>
        <v>NS</v>
      </c>
      <c r="T275" s="51" t="str">
        <f t="shared" ref="T275" si="384">BF275</f>
        <v>NS</v>
      </c>
      <c r="U275" s="51" t="str">
        <f t="shared" ref="U275" si="385">BX275</f>
        <v>NS</v>
      </c>
      <c r="V275" s="51">
        <v>0.86699999999999999</v>
      </c>
      <c r="W275" s="51" t="str">
        <f t="shared" ref="W275" si="386">IF(V275&gt;0.85,"VG",IF(V275&gt;0.75,"G",IF(V275&gt;0.6,"S","NS")))</f>
        <v>VG</v>
      </c>
      <c r="X275" s="51" t="str">
        <f t="shared" ref="X275" si="387">AP275</f>
        <v>VG</v>
      </c>
      <c r="Y275" s="51" t="str">
        <f t="shared" ref="Y275" si="388">BH275</f>
        <v>VG</v>
      </c>
      <c r="Z275" s="51" t="str">
        <f t="shared" ref="Z275" si="389">BZ275</f>
        <v>VG</v>
      </c>
      <c r="AA275" s="53">
        <v>0.46449135700952998</v>
      </c>
      <c r="AB275" s="53">
        <v>0.48582826247624</v>
      </c>
      <c r="AC275" s="53">
        <v>36.925476905016303</v>
      </c>
      <c r="AD275" s="53">
        <v>35.422135499048998</v>
      </c>
      <c r="AE275" s="53">
        <v>0.73178456050293195</v>
      </c>
      <c r="AF275" s="53">
        <v>0.71705769469670899</v>
      </c>
      <c r="AG275" s="53">
        <v>0.86373220117502103</v>
      </c>
      <c r="AH275" s="53">
        <v>0.86641318681162205</v>
      </c>
      <c r="AI275" s="54" t="s">
        <v>42</v>
      </c>
      <c r="AJ275" s="54" t="s">
        <v>42</v>
      </c>
      <c r="AK275" s="54" t="s">
        <v>39</v>
      </c>
      <c r="AL275" s="54" t="s">
        <v>39</v>
      </c>
      <c r="AM275" s="54" t="s">
        <v>39</v>
      </c>
      <c r="AN275" s="54" t="s">
        <v>39</v>
      </c>
      <c r="AO275" s="54" t="s">
        <v>43</v>
      </c>
      <c r="AP275" s="54" t="s">
        <v>43</v>
      </c>
      <c r="AR275" s="55" t="s">
        <v>54</v>
      </c>
      <c r="AS275" s="53">
        <v>0.43843094218020001</v>
      </c>
      <c r="AT275" s="53">
        <v>0.45450937038529099</v>
      </c>
      <c r="AU275" s="53">
        <v>40.067811319636199</v>
      </c>
      <c r="AV275" s="53">
        <v>39.605988650487703</v>
      </c>
      <c r="AW275" s="53">
        <v>0.74937911488097997</v>
      </c>
      <c r="AX275" s="53">
        <v>0.73857337456390104</v>
      </c>
      <c r="AY275" s="53">
        <v>0.87051913419226601</v>
      </c>
      <c r="AZ275" s="53">
        <v>0.88200065354242896</v>
      </c>
      <c r="BA275" s="54" t="s">
        <v>39</v>
      </c>
      <c r="BB275" s="54" t="s">
        <v>42</v>
      </c>
      <c r="BC275" s="54" t="s">
        <v>39</v>
      </c>
      <c r="BD275" s="54" t="s">
        <v>39</v>
      </c>
      <c r="BE275" s="54" t="s">
        <v>39</v>
      </c>
      <c r="BF275" s="54" t="s">
        <v>39</v>
      </c>
      <c r="BG275" s="54" t="s">
        <v>43</v>
      </c>
      <c r="BH275" s="54" t="s">
        <v>43</v>
      </c>
      <c r="BI275" s="50">
        <f t="shared" ref="BI275" si="390">IF(BJ275=AR275,1,0)</f>
        <v>1</v>
      </c>
      <c r="BJ275" s="50" t="s">
        <v>54</v>
      </c>
      <c r="BK275" s="53">
        <v>0.48875926577338902</v>
      </c>
      <c r="BL275" s="53">
        <v>0.49850744282400899</v>
      </c>
      <c r="BM275" s="53">
        <v>34.750583660210602</v>
      </c>
      <c r="BN275" s="53">
        <v>34.841960954976599</v>
      </c>
      <c r="BO275" s="53">
        <v>0.71501100287101205</v>
      </c>
      <c r="BP275" s="53">
        <v>0.70816139203997197</v>
      </c>
      <c r="BQ275" s="53">
        <v>0.86944312864988105</v>
      </c>
      <c r="BR275" s="53">
        <v>0.88290786392832199</v>
      </c>
      <c r="BS275" s="50" t="s">
        <v>42</v>
      </c>
      <c r="BT275" s="50" t="s">
        <v>42</v>
      </c>
      <c r="BU275" s="50" t="s">
        <v>39</v>
      </c>
      <c r="BV275" s="50" t="s">
        <v>39</v>
      </c>
      <c r="BW275" s="50" t="s">
        <v>39</v>
      </c>
      <c r="BX275" s="50" t="s">
        <v>39</v>
      </c>
      <c r="BY275" s="50" t="s">
        <v>43</v>
      </c>
      <c r="BZ275" s="50" t="s">
        <v>43</v>
      </c>
    </row>
    <row r="276" spans="1:78" s="56" customFormat="1" x14ac:dyDescent="0.3">
      <c r="A276" s="59"/>
      <c r="D276" s="91"/>
      <c r="E276" s="91"/>
      <c r="F276" s="66"/>
      <c r="G276" s="110"/>
      <c r="H276" s="57"/>
      <c r="I276" s="57"/>
      <c r="J276" s="57"/>
      <c r="K276" s="57"/>
      <c r="L276" s="58"/>
      <c r="M276" s="58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60"/>
      <c r="AB276" s="60"/>
      <c r="AC276" s="60"/>
      <c r="AD276" s="60"/>
      <c r="AE276" s="60"/>
      <c r="AF276" s="60"/>
      <c r="AG276" s="60"/>
      <c r="AH276" s="60"/>
      <c r="AI276" s="61"/>
      <c r="AJ276" s="61"/>
      <c r="AK276" s="61"/>
      <c r="AL276" s="61"/>
      <c r="AM276" s="61"/>
      <c r="AN276" s="61"/>
      <c r="AO276" s="61"/>
      <c r="AP276" s="61"/>
      <c r="AR276" s="62"/>
      <c r="AS276" s="60"/>
      <c r="AT276" s="60"/>
      <c r="AU276" s="60"/>
      <c r="AV276" s="60"/>
      <c r="AW276" s="60"/>
      <c r="AX276" s="60"/>
      <c r="AY276" s="60"/>
      <c r="AZ276" s="60"/>
      <c r="BA276" s="61"/>
      <c r="BB276" s="61"/>
      <c r="BC276" s="61"/>
      <c r="BD276" s="61"/>
      <c r="BE276" s="61"/>
      <c r="BF276" s="61"/>
      <c r="BG276" s="61"/>
      <c r="BH276" s="61"/>
      <c r="BK276" s="60"/>
      <c r="BL276" s="60"/>
      <c r="BM276" s="60"/>
      <c r="BN276" s="60"/>
      <c r="BO276" s="60"/>
      <c r="BP276" s="60"/>
      <c r="BQ276" s="60"/>
      <c r="BR276" s="60"/>
    </row>
    <row r="277" spans="1:78" x14ac:dyDescent="0.3">
      <c r="A277" s="21" t="s">
        <v>23</v>
      </c>
    </row>
    <row r="278" spans="1:78" x14ac:dyDescent="0.3">
      <c r="A278" s="2" t="s">
        <v>11</v>
      </c>
      <c r="B278" s="2" t="s">
        <v>22</v>
      </c>
      <c r="G278" s="5" t="s">
        <v>14</v>
      </c>
      <c r="L278" s="8" t="s">
        <v>15</v>
      </c>
      <c r="Q278" s="6" t="s">
        <v>16</v>
      </c>
      <c r="V278" s="7" t="s">
        <v>17</v>
      </c>
      <c r="AA278" s="25" t="s">
        <v>35</v>
      </c>
      <c r="AB278" s="25" t="s">
        <v>36</v>
      </c>
      <c r="AC278" s="26" t="s">
        <v>35</v>
      </c>
      <c r="AD278" s="26" t="s">
        <v>36</v>
      </c>
      <c r="AE278" s="27" t="s">
        <v>35</v>
      </c>
      <c r="AF278" s="27" t="s">
        <v>36</v>
      </c>
      <c r="AG278" s="2" t="s">
        <v>35</v>
      </c>
      <c r="AH278" s="2" t="s">
        <v>36</v>
      </c>
      <c r="AI278" s="28" t="s">
        <v>35</v>
      </c>
      <c r="AJ278" s="28" t="s">
        <v>36</v>
      </c>
      <c r="AK278" s="26" t="s">
        <v>35</v>
      </c>
      <c r="AL278" s="26" t="s">
        <v>36</v>
      </c>
      <c r="AM278" s="27" t="s">
        <v>35</v>
      </c>
      <c r="AN278" s="27" t="s">
        <v>36</v>
      </c>
      <c r="AO278" s="2" t="s">
        <v>35</v>
      </c>
      <c r="AP278" s="2" t="s">
        <v>36</v>
      </c>
      <c r="AS278" s="25" t="s">
        <v>37</v>
      </c>
      <c r="AT278" s="25" t="s">
        <v>38</v>
      </c>
      <c r="AU278" s="29" t="s">
        <v>37</v>
      </c>
      <c r="AV278" s="29" t="s">
        <v>38</v>
      </c>
      <c r="AW278" s="30" t="s">
        <v>37</v>
      </c>
      <c r="AX278" s="30" t="s">
        <v>38</v>
      </c>
      <c r="AY278" s="2" t="s">
        <v>37</v>
      </c>
      <c r="AZ278" s="2" t="s">
        <v>38</v>
      </c>
      <c r="BA278" s="25" t="s">
        <v>37</v>
      </c>
      <c r="BB278" s="25" t="s">
        <v>38</v>
      </c>
      <c r="BC278" s="29" t="s">
        <v>37</v>
      </c>
      <c r="BD278" s="29" t="s">
        <v>38</v>
      </c>
      <c r="BE278" s="30" t="s">
        <v>37</v>
      </c>
      <c r="BF278" s="30" t="s">
        <v>38</v>
      </c>
      <c r="BG278" s="2" t="s">
        <v>37</v>
      </c>
      <c r="BH278" s="2" t="s">
        <v>38</v>
      </c>
      <c r="BK278" s="24" t="s">
        <v>37</v>
      </c>
      <c r="BL278" s="24" t="s">
        <v>38</v>
      </c>
      <c r="BM278" s="24" t="s">
        <v>37</v>
      </c>
      <c r="BN278" s="24" t="s">
        <v>38</v>
      </c>
      <c r="BO278" s="24" t="s">
        <v>37</v>
      </c>
      <c r="BP278" s="24" t="s">
        <v>38</v>
      </c>
      <c r="BQ278" s="24" t="s">
        <v>37</v>
      </c>
      <c r="BR278" s="24" t="s">
        <v>38</v>
      </c>
      <c r="BS278" t="s">
        <v>37</v>
      </c>
      <c r="BT278" t="s">
        <v>38</v>
      </c>
      <c r="BU278" t="s">
        <v>37</v>
      </c>
      <c r="BV278" t="s">
        <v>38</v>
      </c>
      <c r="BW278" t="s">
        <v>37</v>
      </c>
      <c r="BX278" t="s">
        <v>38</v>
      </c>
      <c r="BY278" t="s">
        <v>37</v>
      </c>
      <c r="BZ278" t="s">
        <v>38</v>
      </c>
    </row>
    <row r="279" spans="1:78" x14ac:dyDescent="0.3">
      <c r="A279">
        <v>14159200</v>
      </c>
      <c r="B279">
        <v>23773037</v>
      </c>
      <c r="C279" t="s">
        <v>24</v>
      </c>
      <c r="D279" t="s">
        <v>21</v>
      </c>
      <c r="G279" s="5">
        <v>0.85199999999999998</v>
      </c>
      <c r="H279" s="5" t="str">
        <f t="shared" ref="H279:H299" si="391">IF(G279&gt;0.8,"VG",IF(G279&gt;0.7,"G",IF(G279&gt;0.45,"S","NS")))</f>
        <v>VG</v>
      </c>
      <c r="L279" s="8">
        <v>-2.9000000000000001E-2</v>
      </c>
      <c r="M279" s="15" t="str">
        <f t="shared" ref="M279:M299" si="392">IF(ABS(L279)&lt;5%,"VG",IF(ABS(L279)&lt;10%,"G",IF(ABS(L279)&lt;15%,"S","NS")))</f>
        <v>VG</v>
      </c>
      <c r="Q279" s="6">
        <v>0.38200000000000001</v>
      </c>
      <c r="R279" s="6" t="str">
        <f t="shared" ref="R279:R299" si="393">IF(Q279&lt;=0.5,"VG",IF(Q279&lt;=0.6,"G",IF(Q279&lt;=0.7,"S","NS")))</f>
        <v>VG</v>
      </c>
      <c r="V279" s="7">
        <v>0.88</v>
      </c>
      <c r="W279" s="7" t="str">
        <f t="shared" ref="W279:W299" si="394">IF(V279&gt;0.85,"VG",IF(V279&gt;0.75,"G",IF(V279&gt;0.6,"S","NS")))</f>
        <v>VG</v>
      </c>
    </row>
    <row r="280" spans="1:78" x14ac:dyDescent="0.3">
      <c r="A280">
        <v>14159200</v>
      </c>
      <c r="B280">
        <v>23773037</v>
      </c>
      <c r="C280" t="s">
        <v>24</v>
      </c>
      <c r="D280" t="s">
        <v>59</v>
      </c>
      <c r="G280" s="7">
        <v>0.60199999999999998</v>
      </c>
      <c r="H280" s="7" t="str">
        <f t="shared" si="391"/>
        <v>S</v>
      </c>
      <c r="I280" s="7"/>
      <c r="J280" s="7"/>
      <c r="K280" s="7"/>
      <c r="L280" s="58">
        <v>0.13600000000000001</v>
      </c>
      <c r="M280" s="7" t="str">
        <f t="shared" si="392"/>
        <v>S</v>
      </c>
      <c r="N280" s="7"/>
      <c r="O280" s="7"/>
      <c r="P280" s="7"/>
      <c r="Q280" s="7">
        <v>0.59299999999999997</v>
      </c>
      <c r="R280" s="7" t="str">
        <f t="shared" si="393"/>
        <v>G</v>
      </c>
      <c r="S280" s="7"/>
      <c r="T280" s="7"/>
      <c r="U280" s="7"/>
      <c r="V280" s="7">
        <v>0.86599999999999999</v>
      </c>
      <c r="W280" s="7" t="str">
        <f t="shared" si="394"/>
        <v>VG</v>
      </c>
      <c r="AA280" s="7"/>
      <c r="AB280" s="58"/>
      <c r="AC280" s="7"/>
      <c r="AD280" s="7"/>
      <c r="AE280" s="7"/>
      <c r="AF280" s="58"/>
      <c r="AI280" s="7"/>
      <c r="AJ280" s="58"/>
      <c r="AK280" s="7"/>
      <c r="AL280" s="7"/>
      <c r="AM280"/>
      <c r="AN280"/>
      <c r="AS280"/>
      <c r="AT280"/>
      <c r="AU280"/>
      <c r="AV280"/>
      <c r="BK280"/>
      <c r="BL280"/>
      <c r="BM280"/>
      <c r="BN280"/>
    </row>
    <row r="281" spans="1:78" x14ac:dyDescent="0.3">
      <c r="A281">
        <v>14159200</v>
      </c>
      <c r="B281">
        <v>23773037</v>
      </c>
      <c r="C281" t="s">
        <v>24</v>
      </c>
      <c r="D281" t="s">
        <v>61</v>
      </c>
      <c r="F281" s="114"/>
      <c r="G281" s="7">
        <v>0.624</v>
      </c>
      <c r="H281" s="7" t="str">
        <f t="shared" si="391"/>
        <v>S</v>
      </c>
      <c r="I281" s="7"/>
      <c r="J281" s="7"/>
      <c r="K281" s="7"/>
      <c r="L281" s="58">
        <v>0.11600000000000001</v>
      </c>
      <c r="M281" s="7" t="str">
        <f t="shared" si="392"/>
        <v>S</v>
      </c>
      <c r="N281" s="7"/>
      <c r="O281" s="7"/>
      <c r="P281" s="7"/>
      <c r="Q281" s="7">
        <v>0.58499999999999996</v>
      </c>
      <c r="R281" s="7" t="str">
        <f t="shared" si="393"/>
        <v>G</v>
      </c>
      <c r="S281" s="7"/>
      <c r="T281" s="7"/>
      <c r="U281" s="7"/>
      <c r="V281" s="7">
        <v>0.88500000000000001</v>
      </c>
      <c r="W281" s="7" t="str">
        <f t="shared" si="394"/>
        <v>VG</v>
      </c>
      <c r="AA281" s="7"/>
      <c r="AB281" s="58"/>
      <c r="AC281" s="7"/>
      <c r="AD281" s="7"/>
      <c r="AE281" s="7"/>
      <c r="AF281" s="58"/>
      <c r="AI281" s="7"/>
      <c r="AJ281" s="58"/>
      <c r="AK281" s="7"/>
      <c r="AL281" s="7"/>
      <c r="AM281"/>
      <c r="AN281"/>
      <c r="AS281"/>
      <c r="AT281"/>
      <c r="AU281"/>
      <c r="AV281"/>
      <c r="BK281"/>
      <c r="BL281"/>
      <c r="BM281"/>
      <c r="BN281"/>
    </row>
    <row r="282" spans="1:78" x14ac:dyDescent="0.3">
      <c r="A282">
        <v>14159200</v>
      </c>
      <c r="B282">
        <v>23773037</v>
      </c>
      <c r="C282" t="s">
        <v>24</v>
      </c>
      <c r="D282" t="s">
        <v>66</v>
      </c>
      <c r="F282" s="114">
        <v>-1.04</v>
      </c>
      <c r="G282" s="7">
        <v>0.48299999999999998</v>
      </c>
      <c r="H282" s="7" t="str">
        <f t="shared" si="391"/>
        <v>S</v>
      </c>
      <c r="I282" s="7"/>
      <c r="J282" s="7"/>
      <c r="K282" s="7"/>
      <c r="L282" s="58">
        <v>0.16900000000000001</v>
      </c>
      <c r="M282" s="7" t="str">
        <f t="shared" si="392"/>
        <v>NS</v>
      </c>
      <c r="N282" s="7"/>
      <c r="O282" s="7"/>
      <c r="P282" s="7"/>
      <c r="Q282" s="7">
        <v>0.66</v>
      </c>
      <c r="R282" s="7" t="str">
        <f t="shared" si="393"/>
        <v>S</v>
      </c>
      <c r="S282" s="7"/>
      <c r="T282" s="7"/>
      <c r="U282" s="7"/>
      <c r="V282" s="7">
        <v>0.88300000000000001</v>
      </c>
      <c r="W282" s="7" t="str">
        <f t="shared" si="394"/>
        <v>VG</v>
      </c>
      <c r="AA282" s="7"/>
      <c r="AB282" s="58"/>
      <c r="AC282" s="7"/>
      <c r="AD282" s="7"/>
      <c r="AE282" s="7"/>
      <c r="AF282" s="58"/>
      <c r="AI282" s="7"/>
      <c r="AJ282" s="58"/>
      <c r="AK282" s="7"/>
      <c r="AL282" s="7"/>
      <c r="AM282"/>
      <c r="AN282"/>
      <c r="AS282"/>
      <c r="AT282"/>
      <c r="AU282"/>
      <c r="AV282"/>
      <c r="BK282"/>
      <c r="BL282"/>
      <c r="BM282"/>
      <c r="BN282"/>
    </row>
    <row r="283" spans="1:78" x14ac:dyDescent="0.3">
      <c r="A283">
        <v>14159200</v>
      </c>
      <c r="B283">
        <v>23773037</v>
      </c>
      <c r="C283" t="s">
        <v>24</v>
      </c>
      <c r="D283" t="s">
        <v>68</v>
      </c>
      <c r="F283" s="114">
        <v>0.76</v>
      </c>
      <c r="G283" s="7">
        <v>0.63</v>
      </c>
      <c r="H283" s="7" t="str">
        <f t="shared" si="391"/>
        <v>S</v>
      </c>
      <c r="I283" s="7"/>
      <c r="J283" s="7"/>
      <c r="K283" s="7"/>
      <c r="L283" s="58">
        <v>-9.5000000000000001E-2</v>
      </c>
      <c r="M283" s="7" t="str">
        <f t="shared" si="392"/>
        <v>G</v>
      </c>
      <c r="N283" s="7"/>
      <c r="O283" s="7"/>
      <c r="P283" s="7"/>
      <c r="Q283" s="7">
        <v>0.57899999999999996</v>
      </c>
      <c r="R283" s="7" t="str">
        <f t="shared" si="393"/>
        <v>G</v>
      </c>
      <c r="S283" s="7"/>
      <c r="T283" s="7"/>
      <c r="U283" s="7"/>
      <c r="V283" s="7">
        <v>0.90400000000000003</v>
      </c>
      <c r="W283" s="7" t="str">
        <f t="shared" si="394"/>
        <v>VG</v>
      </c>
      <c r="AA283" s="7"/>
      <c r="AB283" s="58"/>
      <c r="AC283" s="7"/>
      <c r="AD283" s="7"/>
      <c r="AE283" s="7"/>
      <c r="AF283" s="58"/>
      <c r="AI283" s="7"/>
      <c r="AJ283" s="58"/>
      <c r="AK283" s="7"/>
      <c r="AL283" s="7"/>
      <c r="AM283"/>
      <c r="AN283"/>
      <c r="AS283"/>
      <c r="AT283"/>
      <c r="AU283"/>
      <c r="AV283"/>
      <c r="BK283"/>
      <c r="BL283"/>
      <c r="BM283"/>
      <c r="BN283"/>
    </row>
    <row r="284" spans="1:78" x14ac:dyDescent="0.3">
      <c r="A284">
        <v>14159200</v>
      </c>
      <c r="B284">
        <v>23773037</v>
      </c>
      <c r="C284" t="s">
        <v>24</v>
      </c>
      <c r="D284" t="s">
        <v>69</v>
      </c>
      <c r="F284" s="114">
        <v>-1.04</v>
      </c>
      <c r="G284" s="7">
        <v>0.48299999999999998</v>
      </c>
      <c r="H284" s="7" t="str">
        <f t="shared" si="391"/>
        <v>S</v>
      </c>
      <c r="I284" s="7"/>
      <c r="J284" s="7"/>
      <c r="K284" s="7"/>
      <c r="L284" s="58">
        <v>0.16900000000000001</v>
      </c>
      <c r="M284" s="7" t="str">
        <f t="shared" si="392"/>
        <v>NS</v>
      </c>
      <c r="N284" s="7"/>
      <c r="O284" s="7"/>
      <c r="P284" s="7"/>
      <c r="Q284" s="7">
        <v>0.66</v>
      </c>
      <c r="R284" s="7" t="str">
        <f t="shared" si="393"/>
        <v>S</v>
      </c>
      <c r="S284" s="7"/>
      <c r="T284" s="7"/>
      <c r="U284" s="7"/>
      <c r="V284" s="7">
        <v>0.88300000000000001</v>
      </c>
      <c r="W284" s="7" t="str">
        <f t="shared" si="394"/>
        <v>VG</v>
      </c>
      <c r="AA284" s="7"/>
      <c r="AB284" s="58"/>
      <c r="AC284" s="7"/>
      <c r="AD284" s="7"/>
      <c r="AE284" s="7"/>
      <c r="AF284" s="58"/>
      <c r="AI284" s="7"/>
      <c r="AJ284" s="58"/>
      <c r="AK284" s="7"/>
      <c r="AL284" s="7"/>
      <c r="AM284"/>
      <c r="AN284"/>
      <c r="AS284"/>
      <c r="AT284"/>
      <c r="AU284"/>
      <c r="AV284"/>
      <c r="BK284"/>
      <c r="BL284"/>
      <c r="BM284"/>
      <c r="BN284"/>
    </row>
    <row r="285" spans="1:78" s="50" customFormat="1" x14ac:dyDescent="0.3">
      <c r="A285" s="50">
        <v>14159200</v>
      </c>
      <c r="B285" s="50">
        <v>23773037</v>
      </c>
      <c r="C285" s="50" t="s">
        <v>24</v>
      </c>
      <c r="D285" s="50" t="s">
        <v>77</v>
      </c>
      <c r="F285" s="65">
        <v>1.1000000000000001</v>
      </c>
      <c r="G285" s="51">
        <v>0.63500000000000001</v>
      </c>
      <c r="H285" s="51" t="str">
        <f t="shared" si="391"/>
        <v>S</v>
      </c>
      <c r="I285" s="51"/>
      <c r="J285" s="51"/>
      <c r="K285" s="51"/>
      <c r="L285" s="52">
        <v>-0.10199999999999999</v>
      </c>
      <c r="M285" s="51" t="str">
        <f t="shared" si="392"/>
        <v>S</v>
      </c>
      <c r="N285" s="51"/>
      <c r="O285" s="51"/>
      <c r="P285" s="51"/>
      <c r="Q285" s="51">
        <v>0.57199999999999995</v>
      </c>
      <c r="R285" s="51" t="str">
        <f t="shared" si="393"/>
        <v>G</v>
      </c>
      <c r="S285" s="51"/>
      <c r="T285" s="51"/>
      <c r="U285" s="51"/>
      <c r="V285" s="51">
        <v>0.91300000000000003</v>
      </c>
      <c r="W285" s="51" t="str">
        <f t="shared" si="394"/>
        <v>VG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78" s="50" customFormat="1" ht="28.8" x14ac:dyDescent="0.3">
      <c r="A286" s="50">
        <v>14159200</v>
      </c>
      <c r="B286" s="50">
        <v>23773037</v>
      </c>
      <c r="C286" s="50" t="s">
        <v>24</v>
      </c>
      <c r="D286" s="68" t="s">
        <v>78</v>
      </c>
      <c r="E286" s="68"/>
      <c r="F286" s="65">
        <v>1.1000000000000001</v>
      </c>
      <c r="G286" s="51">
        <v>0.65</v>
      </c>
      <c r="H286" s="51" t="str">
        <f t="shared" si="391"/>
        <v>S</v>
      </c>
      <c r="I286" s="51"/>
      <c r="J286" s="51"/>
      <c r="K286" s="51"/>
      <c r="L286" s="52">
        <v>-9.6000000000000002E-2</v>
      </c>
      <c r="M286" s="51" t="str">
        <f t="shared" si="392"/>
        <v>G</v>
      </c>
      <c r="N286" s="51"/>
      <c r="O286" s="51"/>
      <c r="P286" s="51"/>
      <c r="Q286" s="51">
        <v>0.56000000000000005</v>
      </c>
      <c r="R286" s="51" t="str">
        <f t="shared" si="393"/>
        <v>G</v>
      </c>
      <c r="S286" s="51"/>
      <c r="T286" s="51"/>
      <c r="U286" s="51"/>
      <c r="V286" s="51">
        <v>0.91300000000000003</v>
      </c>
      <c r="W286" s="51" t="str">
        <f t="shared" si="394"/>
        <v>VG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78" s="50" customFormat="1" x14ac:dyDescent="0.3">
      <c r="A287" s="50">
        <v>14159200</v>
      </c>
      <c r="B287" s="50">
        <v>23773037</v>
      </c>
      <c r="C287" s="50" t="s">
        <v>24</v>
      </c>
      <c r="D287" s="68" t="s">
        <v>80</v>
      </c>
      <c r="E287" s="68"/>
      <c r="F287" s="65">
        <v>0.6</v>
      </c>
      <c r="G287" s="51">
        <v>0.87</v>
      </c>
      <c r="H287" s="51" t="str">
        <f t="shared" si="391"/>
        <v>VG</v>
      </c>
      <c r="I287" s="51"/>
      <c r="J287" s="51"/>
      <c r="K287" s="51"/>
      <c r="L287" s="52">
        <v>-6.0000000000000001E-3</v>
      </c>
      <c r="M287" s="51" t="str">
        <f t="shared" si="392"/>
        <v>VG</v>
      </c>
      <c r="N287" s="51"/>
      <c r="O287" s="51"/>
      <c r="P287" s="51"/>
      <c r="Q287" s="51">
        <v>0.37</v>
      </c>
      <c r="R287" s="51" t="str">
        <f t="shared" si="393"/>
        <v>VG</v>
      </c>
      <c r="S287" s="51"/>
      <c r="T287" s="51"/>
      <c r="U287" s="51"/>
      <c r="V287" s="51">
        <v>0.91</v>
      </c>
      <c r="W287" s="51" t="str">
        <f t="shared" si="394"/>
        <v>VG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78" s="50" customFormat="1" x14ac:dyDescent="0.3">
      <c r="A288" s="50">
        <v>14159200</v>
      </c>
      <c r="B288" s="50">
        <v>23773037</v>
      </c>
      <c r="C288" s="50" t="s">
        <v>24</v>
      </c>
      <c r="D288" s="68" t="s">
        <v>81</v>
      </c>
      <c r="E288" s="68"/>
      <c r="F288" s="65">
        <v>0.6</v>
      </c>
      <c r="G288" s="51">
        <v>0.89</v>
      </c>
      <c r="H288" s="51" t="str">
        <f t="shared" si="391"/>
        <v>VG</v>
      </c>
      <c r="I288" s="51"/>
      <c r="J288" s="51"/>
      <c r="K288" s="51"/>
      <c r="L288" s="52">
        <v>-4.4999999999999998E-2</v>
      </c>
      <c r="M288" s="51" t="str">
        <f t="shared" si="392"/>
        <v>VG</v>
      </c>
      <c r="N288" s="51"/>
      <c r="O288" s="51"/>
      <c r="P288" s="51"/>
      <c r="Q288" s="51">
        <v>0.32</v>
      </c>
      <c r="R288" s="51" t="str">
        <f t="shared" si="393"/>
        <v>VG</v>
      </c>
      <c r="S288" s="51"/>
      <c r="T288" s="51"/>
      <c r="U288" s="51"/>
      <c r="V288" s="51">
        <v>0.93</v>
      </c>
      <c r="W288" s="51" t="str">
        <f t="shared" si="394"/>
        <v>VG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66" s="50" customFormat="1" x14ac:dyDescent="0.3">
      <c r="A289" s="50">
        <v>14159200</v>
      </c>
      <c r="B289" s="50">
        <v>23773037</v>
      </c>
      <c r="C289" s="50" t="s">
        <v>24</v>
      </c>
      <c r="D289" s="68" t="s">
        <v>89</v>
      </c>
      <c r="E289" s="68"/>
      <c r="F289" s="65">
        <v>0.7</v>
      </c>
      <c r="G289" s="51">
        <v>0.87</v>
      </c>
      <c r="H289" s="51" t="str">
        <f t="shared" si="391"/>
        <v>VG</v>
      </c>
      <c r="I289" s="51"/>
      <c r="J289" s="51"/>
      <c r="K289" s="51"/>
      <c r="L289" s="52">
        <v>-6.0999999999999999E-2</v>
      </c>
      <c r="M289" s="51" t="str">
        <f t="shared" si="392"/>
        <v>G</v>
      </c>
      <c r="N289" s="51"/>
      <c r="O289" s="51"/>
      <c r="P289" s="51"/>
      <c r="Q289" s="51">
        <v>0.36</v>
      </c>
      <c r="R289" s="51" t="str">
        <f t="shared" si="393"/>
        <v>VG</v>
      </c>
      <c r="S289" s="51"/>
      <c r="T289" s="51"/>
      <c r="U289" s="51"/>
      <c r="V289" s="51">
        <v>0.93</v>
      </c>
      <c r="W289" s="51" t="str">
        <f t="shared" si="394"/>
        <v>VG</v>
      </c>
      <c r="X289" s="51"/>
      <c r="Y289" s="51"/>
      <c r="Z289" s="51"/>
      <c r="AA289" s="51"/>
      <c r="AB289" s="52"/>
      <c r="AC289" s="51"/>
      <c r="AD289" s="51"/>
      <c r="AE289" s="51"/>
      <c r="AF289" s="52"/>
      <c r="AG289" s="51"/>
      <c r="AH289" s="51"/>
      <c r="AI289" s="51"/>
      <c r="AJ289" s="52"/>
      <c r="AK289" s="51"/>
      <c r="AL289" s="51"/>
    </row>
    <row r="290" spans="1:66" s="50" customFormat="1" ht="16.2" customHeight="1" x14ac:dyDescent="0.3">
      <c r="A290" s="50">
        <v>14159200</v>
      </c>
      <c r="B290" s="50">
        <v>23773037</v>
      </c>
      <c r="C290" s="50" t="s">
        <v>24</v>
      </c>
      <c r="D290" s="68" t="s">
        <v>105</v>
      </c>
      <c r="E290" s="68" t="s">
        <v>104</v>
      </c>
      <c r="F290" s="65">
        <v>0.7</v>
      </c>
      <c r="G290" s="51">
        <v>0.82</v>
      </c>
      <c r="H290" s="51" t="str">
        <f t="shared" si="391"/>
        <v>VG</v>
      </c>
      <c r="I290" s="51"/>
      <c r="J290" s="51"/>
      <c r="K290" s="51"/>
      <c r="L290" s="52">
        <v>-3.3000000000000002E-2</v>
      </c>
      <c r="M290" s="51" t="str">
        <f t="shared" si="392"/>
        <v>VG</v>
      </c>
      <c r="N290" s="51"/>
      <c r="O290" s="51"/>
      <c r="P290" s="51"/>
      <c r="Q290" s="51">
        <v>0.42</v>
      </c>
      <c r="R290" s="51" t="str">
        <f t="shared" si="393"/>
        <v>VG</v>
      </c>
      <c r="S290" s="51"/>
      <c r="T290" s="51"/>
      <c r="U290" s="51"/>
      <c r="V290" s="51">
        <v>0.92</v>
      </c>
      <c r="W290" s="51" t="str">
        <f t="shared" si="394"/>
        <v>VG</v>
      </c>
      <c r="X290" s="51"/>
      <c r="Y290" s="51"/>
      <c r="Z290" s="51"/>
      <c r="AA290" s="51"/>
      <c r="AB290" s="52"/>
      <c r="AC290" s="51"/>
      <c r="AD290" s="51"/>
      <c r="AE290" s="51"/>
      <c r="AF290" s="52"/>
      <c r="AG290" s="51"/>
      <c r="AH290" s="51"/>
      <c r="AI290" s="51"/>
      <c r="AJ290" s="52"/>
      <c r="AK290" s="51"/>
      <c r="AL290" s="51"/>
    </row>
    <row r="291" spans="1:66" s="50" customFormat="1" ht="16.2" customHeight="1" x14ac:dyDescent="0.3">
      <c r="A291" s="50">
        <v>14159200</v>
      </c>
      <c r="B291" s="50">
        <v>23773037</v>
      </c>
      <c r="C291" s="50" t="s">
        <v>24</v>
      </c>
      <c r="D291" s="68" t="s">
        <v>110</v>
      </c>
      <c r="E291" s="68" t="s">
        <v>116</v>
      </c>
      <c r="F291" s="65">
        <v>0.7</v>
      </c>
      <c r="G291" s="51">
        <v>0.84</v>
      </c>
      <c r="H291" s="51" t="str">
        <f t="shared" si="391"/>
        <v>VG</v>
      </c>
      <c r="I291" s="51"/>
      <c r="J291" s="51"/>
      <c r="K291" s="51"/>
      <c r="L291" s="52">
        <v>-1.7000000000000001E-2</v>
      </c>
      <c r="M291" s="51" t="str">
        <f t="shared" si="392"/>
        <v>VG</v>
      </c>
      <c r="N291" s="51"/>
      <c r="O291" s="51"/>
      <c r="P291" s="51"/>
      <c r="Q291" s="51">
        <v>0.4</v>
      </c>
      <c r="R291" s="51" t="str">
        <f t="shared" si="393"/>
        <v>VG</v>
      </c>
      <c r="S291" s="51"/>
      <c r="T291" s="51"/>
      <c r="U291" s="51"/>
      <c r="V291" s="51">
        <v>0.92</v>
      </c>
      <c r="W291" s="51" t="str">
        <f t="shared" si="394"/>
        <v>VG</v>
      </c>
      <c r="X291" s="51"/>
      <c r="Y291" s="51"/>
      <c r="Z291" s="51"/>
      <c r="AA291" s="51"/>
      <c r="AB291" s="52"/>
      <c r="AC291" s="51"/>
      <c r="AD291" s="51"/>
      <c r="AE291" s="51"/>
      <c r="AF291" s="52"/>
      <c r="AG291" s="51"/>
      <c r="AH291" s="51"/>
      <c r="AI291" s="51"/>
      <c r="AJ291" s="52"/>
      <c r="AK291" s="51"/>
      <c r="AL291" s="51"/>
    </row>
    <row r="292" spans="1:66" s="50" customFormat="1" ht="16.2" customHeight="1" x14ac:dyDescent="0.3">
      <c r="A292" s="50">
        <v>14159200</v>
      </c>
      <c r="B292" s="50">
        <v>23773037</v>
      </c>
      <c r="C292" s="50" t="s">
        <v>24</v>
      </c>
      <c r="D292" s="68" t="s">
        <v>121</v>
      </c>
      <c r="E292" s="68" t="s">
        <v>126</v>
      </c>
      <c r="F292" s="65">
        <v>0.6</v>
      </c>
      <c r="G292" s="51">
        <v>0.89</v>
      </c>
      <c r="H292" s="51" t="str">
        <f t="shared" si="391"/>
        <v>VG</v>
      </c>
      <c r="I292" s="51"/>
      <c r="J292" s="51"/>
      <c r="K292" s="51"/>
      <c r="L292" s="52">
        <v>3.6999999999999998E-2</v>
      </c>
      <c r="M292" s="51" t="str">
        <f t="shared" si="392"/>
        <v>VG</v>
      </c>
      <c r="N292" s="51"/>
      <c r="O292" s="51"/>
      <c r="P292" s="51"/>
      <c r="Q292" s="51">
        <v>0.33</v>
      </c>
      <c r="R292" s="51" t="str">
        <f t="shared" si="393"/>
        <v>VG</v>
      </c>
      <c r="S292" s="51"/>
      <c r="T292" s="51"/>
      <c r="U292" s="51"/>
      <c r="V292" s="51">
        <v>0.92</v>
      </c>
      <c r="W292" s="51" t="str">
        <f t="shared" si="394"/>
        <v>VG</v>
      </c>
      <c r="X292" s="51"/>
      <c r="Y292" s="51"/>
      <c r="Z292" s="51"/>
      <c r="AA292" s="51"/>
      <c r="AB292" s="52"/>
      <c r="AC292" s="51"/>
      <c r="AD292" s="51"/>
      <c r="AE292" s="51"/>
      <c r="AF292" s="52"/>
      <c r="AG292" s="51"/>
      <c r="AH292" s="51"/>
      <c r="AI292" s="51"/>
      <c r="AJ292" s="52"/>
      <c r="AK292" s="51"/>
      <c r="AL292" s="51"/>
    </row>
    <row r="293" spans="1:66" s="50" customFormat="1" ht="16.2" customHeight="1" x14ac:dyDescent="0.3">
      <c r="A293" s="50">
        <v>14159200</v>
      </c>
      <c r="B293" s="50">
        <v>23773037</v>
      </c>
      <c r="C293" s="50" t="s">
        <v>24</v>
      </c>
      <c r="D293" s="68" t="s">
        <v>133</v>
      </c>
      <c r="E293" s="68" t="s">
        <v>126</v>
      </c>
      <c r="F293" s="65">
        <v>0.6</v>
      </c>
      <c r="G293" s="51">
        <v>0.89</v>
      </c>
      <c r="H293" s="51" t="str">
        <f t="shared" si="391"/>
        <v>VG</v>
      </c>
      <c r="I293" s="51"/>
      <c r="J293" s="51"/>
      <c r="K293" s="51"/>
      <c r="L293" s="52">
        <v>3.6999999999999998E-2</v>
      </c>
      <c r="M293" s="51" t="str">
        <f t="shared" si="392"/>
        <v>VG</v>
      </c>
      <c r="N293" s="51"/>
      <c r="O293" s="51"/>
      <c r="P293" s="51"/>
      <c r="Q293" s="51">
        <v>0.33</v>
      </c>
      <c r="R293" s="51" t="str">
        <f t="shared" si="393"/>
        <v>VG</v>
      </c>
      <c r="S293" s="51"/>
      <c r="T293" s="51"/>
      <c r="U293" s="51"/>
      <c r="V293" s="51">
        <v>0.92</v>
      </c>
      <c r="W293" s="51" t="str">
        <f t="shared" si="394"/>
        <v>VG</v>
      </c>
      <c r="X293" s="51"/>
      <c r="Y293" s="51"/>
      <c r="Z293" s="51"/>
      <c r="AA293" s="51"/>
      <c r="AB293" s="52"/>
      <c r="AC293" s="51"/>
      <c r="AD293" s="51"/>
      <c r="AE293" s="51"/>
      <c r="AF293" s="52"/>
      <c r="AG293" s="51"/>
      <c r="AH293" s="51"/>
      <c r="AI293" s="51"/>
      <c r="AJ293" s="52"/>
      <c r="AK293" s="51"/>
      <c r="AL293" s="51"/>
    </row>
    <row r="294" spans="1:66" s="50" customFormat="1" ht="16.2" customHeight="1" x14ac:dyDescent="0.3">
      <c r="A294" s="50">
        <v>14159200</v>
      </c>
      <c r="B294" s="50">
        <v>23773037</v>
      </c>
      <c r="C294" s="50" t="s">
        <v>24</v>
      </c>
      <c r="D294" s="68" t="s">
        <v>147</v>
      </c>
      <c r="E294" s="68" t="s">
        <v>151</v>
      </c>
      <c r="F294" s="65">
        <v>0.9</v>
      </c>
      <c r="G294" s="51">
        <v>0.79</v>
      </c>
      <c r="H294" s="51" t="str">
        <f t="shared" si="391"/>
        <v>G</v>
      </c>
      <c r="I294" s="51"/>
      <c r="J294" s="51"/>
      <c r="K294" s="51"/>
      <c r="L294" s="52">
        <v>-0.10100000000000001</v>
      </c>
      <c r="M294" s="51" t="str">
        <f t="shared" si="392"/>
        <v>S</v>
      </c>
      <c r="N294" s="51"/>
      <c r="O294" s="51"/>
      <c r="P294" s="51"/>
      <c r="Q294" s="51">
        <v>0.44</v>
      </c>
      <c r="R294" s="51" t="str">
        <f t="shared" si="393"/>
        <v>VG</v>
      </c>
      <c r="S294" s="51"/>
      <c r="T294" s="51"/>
      <c r="U294" s="51"/>
      <c r="V294" s="51">
        <v>0.92</v>
      </c>
      <c r="W294" s="51" t="str">
        <f t="shared" si="394"/>
        <v>VG</v>
      </c>
      <c r="X294" s="51"/>
      <c r="Y294" s="51"/>
      <c r="Z294" s="51"/>
      <c r="AA294" s="51"/>
      <c r="AB294" s="52"/>
      <c r="AC294" s="51"/>
      <c r="AD294" s="51"/>
      <c r="AE294" s="51"/>
      <c r="AF294" s="52"/>
      <c r="AG294" s="51"/>
      <c r="AH294" s="51"/>
      <c r="AI294" s="51"/>
      <c r="AJ294" s="52"/>
      <c r="AK294" s="51"/>
      <c r="AL294" s="51"/>
    </row>
    <row r="295" spans="1:66" s="50" customFormat="1" ht="16.2" customHeight="1" x14ac:dyDescent="0.3">
      <c r="A295" s="50">
        <v>14159200</v>
      </c>
      <c r="B295" s="50">
        <v>23773037</v>
      </c>
      <c r="C295" s="50" t="s">
        <v>24</v>
      </c>
      <c r="D295" s="68" t="s">
        <v>207</v>
      </c>
      <c r="E295" s="68" t="s">
        <v>151</v>
      </c>
      <c r="F295" s="65">
        <v>0.9</v>
      </c>
      <c r="G295" s="51">
        <v>0.8</v>
      </c>
      <c r="H295" s="51" t="str">
        <f t="shared" si="391"/>
        <v>G</v>
      </c>
      <c r="I295" s="51"/>
      <c r="J295" s="51"/>
      <c r="K295" s="51"/>
      <c r="L295" s="52">
        <v>-0.10100000000000001</v>
      </c>
      <c r="M295" s="51" t="str">
        <f t="shared" si="392"/>
        <v>S</v>
      </c>
      <c r="N295" s="51"/>
      <c r="O295" s="51"/>
      <c r="P295" s="51"/>
      <c r="Q295" s="51">
        <v>0.43</v>
      </c>
      <c r="R295" s="51" t="str">
        <f t="shared" si="393"/>
        <v>VG</v>
      </c>
      <c r="S295" s="51"/>
      <c r="T295" s="51"/>
      <c r="U295" s="51"/>
      <c r="V295" s="51">
        <v>0.92</v>
      </c>
      <c r="W295" s="51" t="str">
        <f t="shared" si="394"/>
        <v>VG</v>
      </c>
      <c r="X295" s="51"/>
      <c r="Y295" s="51"/>
      <c r="Z295" s="51"/>
      <c r="AA295" s="51"/>
      <c r="AB295" s="52"/>
      <c r="AC295" s="51"/>
      <c r="AD295" s="51"/>
      <c r="AE295" s="51"/>
      <c r="AF295" s="52"/>
      <c r="AG295" s="51"/>
      <c r="AH295" s="51"/>
      <c r="AI295" s="51"/>
      <c r="AJ295" s="52"/>
      <c r="AK295" s="51"/>
      <c r="AL295" s="51"/>
    </row>
    <row r="296" spans="1:66" s="50" customFormat="1" ht="16.2" customHeight="1" x14ac:dyDescent="0.3">
      <c r="A296" s="50">
        <v>14159200</v>
      </c>
      <c r="B296" s="50">
        <v>23773037</v>
      </c>
      <c r="C296" s="50" t="s">
        <v>24</v>
      </c>
      <c r="D296" s="68" t="s">
        <v>212</v>
      </c>
      <c r="E296" s="68" t="s">
        <v>151</v>
      </c>
      <c r="F296" s="65">
        <v>0.9</v>
      </c>
      <c r="G296" s="51">
        <v>0.8</v>
      </c>
      <c r="H296" s="51" t="str">
        <f t="shared" si="391"/>
        <v>G</v>
      </c>
      <c r="I296" s="51"/>
      <c r="J296" s="51"/>
      <c r="K296" s="51"/>
      <c r="L296" s="52">
        <v>-0.1</v>
      </c>
      <c r="M296" s="51" t="str">
        <f t="shared" si="392"/>
        <v>S</v>
      </c>
      <c r="N296" s="51"/>
      <c r="O296" s="51"/>
      <c r="P296" s="51"/>
      <c r="Q296" s="51">
        <v>0.42</v>
      </c>
      <c r="R296" s="51" t="str">
        <f t="shared" si="393"/>
        <v>VG</v>
      </c>
      <c r="S296" s="51"/>
      <c r="T296" s="51"/>
      <c r="U296" s="51"/>
      <c r="V296" s="51">
        <v>0.92</v>
      </c>
      <c r="W296" s="51" t="str">
        <f t="shared" si="394"/>
        <v>VG</v>
      </c>
      <c r="X296" s="51"/>
      <c r="Y296" s="51"/>
      <c r="Z296" s="51"/>
      <c r="AA296" s="51"/>
      <c r="AB296" s="52"/>
      <c r="AC296" s="51"/>
      <c r="AD296" s="51"/>
      <c r="AE296" s="51"/>
      <c r="AF296" s="52"/>
      <c r="AG296" s="51"/>
      <c r="AH296" s="51"/>
      <c r="AI296" s="51"/>
      <c r="AJ296" s="52"/>
      <c r="AK296" s="51"/>
      <c r="AL296" s="51"/>
    </row>
    <row r="297" spans="1:66" s="50" customFormat="1" ht="16.2" customHeight="1" x14ac:dyDescent="0.3">
      <c r="A297" s="50">
        <v>14159200</v>
      </c>
      <c r="B297" s="50">
        <v>23773037</v>
      </c>
      <c r="C297" s="50" t="s">
        <v>24</v>
      </c>
      <c r="D297" s="68" t="s">
        <v>338</v>
      </c>
      <c r="E297" s="68" t="s">
        <v>339</v>
      </c>
      <c r="F297" s="65">
        <v>0.7</v>
      </c>
      <c r="G297" s="51">
        <v>0.91</v>
      </c>
      <c r="H297" s="51" t="str">
        <f t="shared" si="391"/>
        <v>VG</v>
      </c>
      <c r="I297" s="51"/>
      <c r="J297" s="51"/>
      <c r="K297" s="51"/>
      <c r="L297" s="52">
        <v>-8.1000000000000003E-2</v>
      </c>
      <c r="M297" s="51" t="str">
        <f t="shared" si="392"/>
        <v>G</v>
      </c>
      <c r="N297" s="51"/>
      <c r="O297" s="51"/>
      <c r="P297" s="51"/>
      <c r="Q297" s="51">
        <v>0.28999999999999998</v>
      </c>
      <c r="R297" s="51" t="str">
        <f t="shared" si="393"/>
        <v>VG</v>
      </c>
      <c r="S297" s="51"/>
      <c r="T297" s="51"/>
      <c r="U297" s="51"/>
      <c r="V297" s="51">
        <v>0.96799999999999997</v>
      </c>
      <c r="W297" s="51" t="str">
        <f t="shared" si="394"/>
        <v>VG</v>
      </c>
      <c r="X297" s="51"/>
      <c r="Y297" s="51"/>
      <c r="Z297" s="51"/>
      <c r="AA297" s="51"/>
      <c r="AB297" s="52"/>
      <c r="AC297" s="51"/>
      <c r="AD297" s="51"/>
      <c r="AE297" s="51"/>
      <c r="AF297" s="52"/>
      <c r="AG297" s="51"/>
      <c r="AH297" s="51"/>
      <c r="AI297" s="51"/>
      <c r="AJ297" s="52"/>
      <c r="AK297" s="51"/>
      <c r="AL297" s="51"/>
    </row>
    <row r="298" spans="1:66" s="50" customFormat="1" ht="16.2" customHeight="1" x14ac:dyDescent="0.3">
      <c r="A298" s="50">
        <v>14159200</v>
      </c>
      <c r="B298" s="50">
        <v>23773037</v>
      </c>
      <c r="C298" s="50" t="s">
        <v>24</v>
      </c>
      <c r="D298" s="68" t="s">
        <v>340</v>
      </c>
      <c r="E298" s="68" t="s">
        <v>341</v>
      </c>
      <c r="F298" s="65">
        <v>0.9</v>
      </c>
      <c r="G298" s="51">
        <v>0.8</v>
      </c>
      <c r="H298" s="51" t="str">
        <f t="shared" si="391"/>
        <v>G</v>
      </c>
      <c r="I298" s="51"/>
      <c r="J298" s="51"/>
      <c r="K298" s="51"/>
      <c r="L298" s="52">
        <v>-9.9000000000000005E-2</v>
      </c>
      <c r="M298" s="51" t="str">
        <f t="shared" si="392"/>
        <v>G</v>
      </c>
      <c r="N298" s="51"/>
      <c r="O298" s="51"/>
      <c r="P298" s="51"/>
      <c r="Q298" s="51">
        <v>0.42</v>
      </c>
      <c r="R298" s="51" t="str">
        <f t="shared" si="393"/>
        <v>VG</v>
      </c>
      <c r="S298" s="51"/>
      <c r="T298" s="51"/>
      <c r="U298" s="51"/>
      <c r="V298" s="51">
        <v>0.92</v>
      </c>
      <c r="W298" s="51" t="str">
        <f t="shared" si="394"/>
        <v>VG</v>
      </c>
      <c r="X298" s="51"/>
      <c r="Y298" s="51"/>
      <c r="Z298" s="51"/>
      <c r="AA298" s="51"/>
      <c r="AB298" s="52"/>
      <c r="AC298" s="51"/>
      <c r="AD298" s="51"/>
      <c r="AE298" s="51"/>
      <c r="AF298" s="52"/>
      <c r="AG298" s="51"/>
      <c r="AH298" s="51"/>
      <c r="AI298" s="51"/>
      <c r="AJ298" s="52"/>
      <c r="AK298" s="51"/>
      <c r="AL298" s="51"/>
    </row>
    <row r="299" spans="1:66" s="50" customFormat="1" ht="16.2" customHeight="1" x14ac:dyDescent="0.3">
      <c r="A299" s="50">
        <v>14159200</v>
      </c>
      <c r="B299" s="50">
        <v>23773037</v>
      </c>
      <c r="C299" s="50" t="s">
        <v>24</v>
      </c>
      <c r="D299" s="68" t="s">
        <v>342</v>
      </c>
      <c r="E299" s="68" t="s">
        <v>343</v>
      </c>
      <c r="F299" s="65">
        <v>0.9</v>
      </c>
      <c r="G299" s="51">
        <v>0.81</v>
      </c>
      <c r="H299" s="51" t="str">
        <f t="shared" si="391"/>
        <v>VG</v>
      </c>
      <c r="I299" s="51"/>
      <c r="J299" s="51"/>
      <c r="K299" s="51"/>
      <c r="L299" s="52">
        <v>-9.8000000000000004E-2</v>
      </c>
      <c r="M299" s="51" t="str">
        <f t="shared" si="392"/>
        <v>G</v>
      </c>
      <c r="N299" s="51"/>
      <c r="O299" s="51"/>
      <c r="P299" s="51"/>
      <c r="Q299" s="51">
        <v>0.42</v>
      </c>
      <c r="R299" s="51" t="str">
        <f t="shared" si="393"/>
        <v>VG</v>
      </c>
      <c r="S299" s="51"/>
      <c r="T299" s="51"/>
      <c r="U299" s="51"/>
      <c r="V299" s="51">
        <v>0.92</v>
      </c>
      <c r="W299" s="51" t="str">
        <f t="shared" si="394"/>
        <v>VG</v>
      </c>
      <c r="X299" s="51"/>
      <c r="Y299" s="51"/>
      <c r="Z299" s="51"/>
      <c r="AA299" s="51"/>
      <c r="AB299" s="52"/>
      <c r="AC299" s="51"/>
      <c r="AD299" s="51"/>
      <c r="AE299" s="51"/>
      <c r="AF299" s="52"/>
      <c r="AG299" s="51"/>
      <c r="AH299" s="51"/>
      <c r="AI299" s="51"/>
      <c r="AJ299" s="52"/>
      <c r="AK299" s="51"/>
      <c r="AL299" s="51"/>
    </row>
    <row r="300" spans="1:66" s="50" customFormat="1" ht="16.2" customHeight="1" x14ac:dyDescent="0.3">
      <c r="A300" s="50">
        <v>14159200</v>
      </c>
      <c r="B300" s="50">
        <v>23773037</v>
      </c>
      <c r="C300" s="50" t="s">
        <v>24</v>
      </c>
      <c r="D300" s="68" t="s">
        <v>513</v>
      </c>
      <c r="E300" s="68" t="s">
        <v>516</v>
      </c>
      <c r="F300" s="65">
        <v>1.8</v>
      </c>
      <c r="G300" s="51">
        <v>7.0000000000000007E-2</v>
      </c>
      <c r="H300" s="51" t="str">
        <f t="shared" ref="H300" si="395">IF(G300&gt;0.8,"VG",IF(G300&gt;0.7,"G",IF(G300&gt;0.45,"S","NS")))</f>
        <v>NS</v>
      </c>
      <c r="I300" s="51"/>
      <c r="J300" s="51"/>
      <c r="K300" s="51"/>
      <c r="L300" s="52">
        <v>0.23169999999999999</v>
      </c>
      <c r="M300" s="51" t="str">
        <f t="shared" ref="M300" si="396">IF(ABS(L300)&lt;5%,"VG",IF(ABS(L300)&lt;10%,"G",IF(ABS(L300)&lt;15%,"S","NS")))</f>
        <v>NS</v>
      </c>
      <c r="N300" s="51"/>
      <c r="O300" s="51"/>
      <c r="P300" s="51"/>
      <c r="Q300" s="51">
        <v>0.84</v>
      </c>
      <c r="R300" s="51" t="str">
        <f t="shared" ref="R300" si="397">IF(Q300&lt;=0.5,"VG",IF(Q300&lt;=0.6,"G",IF(Q300&lt;=0.7,"S","NS")))</f>
        <v>NS</v>
      </c>
      <c r="S300" s="51"/>
      <c r="T300" s="51"/>
      <c r="U300" s="51"/>
      <c r="V300" s="51">
        <v>0.51500000000000001</v>
      </c>
      <c r="W300" s="51" t="str">
        <f t="shared" ref="W300" si="398">IF(V300&gt;0.85,"VG",IF(V300&gt;0.75,"G",IF(V300&gt;0.6,"S","NS")))</f>
        <v>NS</v>
      </c>
      <c r="X300" s="51"/>
      <c r="Y300" s="51"/>
      <c r="Z300" s="51"/>
      <c r="AA300" s="51"/>
      <c r="AB300" s="52"/>
      <c r="AC300" s="51"/>
      <c r="AD300" s="51"/>
      <c r="AE300" s="51"/>
      <c r="AF300" s="52"/>
      <c r="AG300" s="51"/>
      <c r="AH300" s="51"/>
      <c r="AI300" s="51"/>
      <c r="AJ300" s="52"/>
      <c r="AK300" s="51"/>
      <c r="AL300" s="51"/>
    </row>
    <row r="301" spans="1:66" s="50" customFormat="1" ht="16.2" customHeight="1" x14ac:dyDescent="0.3">
      <c r="A301" s="50">
        <v>14159200</v>
      </c>
      <c r="B301" s="50">
        <v>23773037</v>
      </c>
      <c r="C301" s="50" t="s">
        <v>24</v>
      </c>
      <c r="D301" s="68" t="s">
        <v>528</v>
      </c>
      <c r="E301" s="68" t="s">
        <v>531</v>
      </c>
      <c r="F301" s="65">
        <v>0.8</v>
      </c>
      <c r="G301" s="51">
        <v>0.83</v>
      </c>
      <c r="H301" s="51" t="str">
        <f t="shared" ref="H301" si="399">IF(G301&gt;0.8,"VG",IF(G301&gt;0.7,"G",IF(G301&gt;0.45,"S","NS")))</f>
        <v>VG</v>
      </c>
      <c r="I301" s="51"/>
      <c r="J301" s="51"/>
      <c r="K301" s="51"/>
      <c r="L301" s="52">
        <v>-8.9099999999999999E-2</v>
      </c>
      <c r="M301" s="51" t="str">
        <f t="shared" ref="M301" si="400">IF(ABS(L301)&lt;5%,"VG",IF(ABS(L301)&lt;10%,"G",IF(ABS(L301)&lt;15%,"S","NS")))</f>
        <v>G</v>
      </c>
      <c r="N301" s="51"/>
      <c r="O301" s="51"/>
      <c r="P301" s="51"/>
      <c r="Q301" s="51">
        <v>0.4</v>
      </c>
      <c r="R301" s="51" t="str">
        <f t="shared" ref="R301" si="401">IF(Q301&lt;=0.5,"VG",IF(Q301&lt;=0.6,"G",IF(Q301&lt;=0.7,"S","NS")))</f>
        <v>VG</v>
      </c>
      <c r="S301" s="51"/>
      <c r="T301" s="51"/>
      <c r="U301" s="51"/>
      <c r="V301" s="51">
        <v>0.91900000000000004</v>
      </c>
      <c r="W301" s="51" t="str">
        <f t="shared" ref="W301" si="402">IF(V301&gt;0.85,"VG",IF(V301&gt;0.75,"G",IF(V301&gt;0.6,"S","NS")))</f>
        <v>VG</v>
      </c>
      <c r="X301" s="51"/>
      <c r="Y301" s="51"/>
      <c r="Z301" s="51"/>
      <c r="AA301" s="51"/>
      <c r="AB301" s="52"/>
      <c r="AC301" s="51"/>
      <c r="AD301" s="51"/>
      <c r="AE301" s="51"/>
      <c r="AF301" s="52"/>
      <c r="AG301" s="51"/>
      <c r="AH301" s="51"/>
      <c r="AI301" s="51"/>
      <c r="AJ301" s="52"/>
      <c r="AK301" s="51"/>
      <c r="AL301" s="51"/>
    </row>
    <row r="302" spans="1:66" x14ac:dyDescent="0.3">
      <c r="F302" s="114"/>
      <c r="G302" s="7"/>
      <c r="H302" s="7"/>
      <c r="I302" s="7"/>
      <c r="J302" s="7"/>
      <c r="K302" s="7"/>
      <c r="L302" s="58"/>
      <c r="M302" s="7"/>
      <c r="N302" s="7"/>
      <c r="O302" s="7"/>
      <c r="P302" s="7"/>
      <c r="Q302" s="7"/>
      <c r="R302" s="7"/>
      <c r="S302" s="7"/>
      <c r="T302" s="7"/>
      <c r="U302" s="7"/>
      <c r="AA302" s="7"/>
      <c r="AB302" s="58"/>
      <c r="AC302" s="7"/>
      <c r="AD302" s="7"/>
      <c r="AE302" s="7"/>
      <c r="AF302" s="58"/>
      <c r="AI302" s="7"/>
      <c r="AJ302" s="58"/>
      <c r="AK302" s="7"/>
      <c r="AL302" s="7"/>
      <c r="AM302"/>
      <c r="AN302"/>
      <c r="AS302"/>
      <c r="AT302"/>
      <c r="AU302"/>
      <c r="AV302"/>
      <c r="BK302"/>
      <c r="BL302"/>
      <c r="BM302"/>
      <c r="BN302"/>
    </row>
    <row r="303" spans="1:66" s="50" customFormat="1" x14ac:dyDescent="0.3">
      <c r="A303" s="50">
        <v>14159500</v>
      </c>
      <c r="B303" s="50">
        <v>23773009</v>
      </c>
      <c r="C303" s="50" t="s">
        <v>4</v>
      </c>
      <c r="D303" s="50" t="s">
        <v>71</v>
      </c>
      <c r="F303" s="65">
        <v>0.13</v>
      </c>
      <c r="G303" s="51">
        <v>0.59299999999999997</v>
      </c>
      <c r="H303" s="51" t="str">
        <f t="shared" ref="H303:H323" si="403">IF(G303&gt;0.8,"VG",IF(G303&gt;0.7,"G",IF(G303&gt;0.45,"S","NS")))</f>
        <v>S</v>
      </c>
      <c r="I303" s="51"/>
      <c r="J303" s="51"/>
      <c r="K303" s="51"/>
      <c r="L303" s="52">
        <v>-1.4999999999999999E-2</v>
      </c>
      <c r="M303" s="51" t="str">
        <f t="shared" ref="M303:M323" si="404">IF(ABS(L303)&lt;5%,"VG",IF(ABS(L303)&lt;10%,"G",IF(ABS(L303)&lt;15%,"S","NS")))</f>
        <v>VG</v>
      </c>
      <c r="N303" s="51"/>
      <c r="O303" s="51"/>
      <c r="P303" s="51"/>
      <c r="Q303" s="51">
        <v>0.63700000000000001</v>
      </c>
      <c r="R303" s="51" t="str">
        <f t="shared" ref="R303:R323" si="405">IF(Q303&lt;=0.5,"VG",IF(Q303&lt;=0.6,"G",IF(Q303&lt;=0.7,"S","NS")))</f>
        <v>S</v>
      </c>
      <c r="S303" s="51"/>
      <c r="T303" s="51"/>
      <c r="U303" s="51"/>
      <c r="V303" s="51">
        <v>0.65</v>
      </c>
      <c r="W303" s="51" t="str">
        <f t="shared" ref="W303:W323" si="406">IF(V303&gt;0.85,"VG",IF(V303&gt;0.75,"G",IF(V303&gt;0.6,"S","NS")))</f>
        <v>S</v>
      </c>
      <c r="X303" s="51"/>
      <c r="Y303" s="51"/>
      <c r="Z303" s="51"/>
      <c r="AA303" s="51"/>
      <c r="AB303" s="52"/>
      <c r="AC303" s="51"/>
      <c r="AD303" s="51"/>
      <c r="AE303" s="51"/>
      <c r="AF303" s="52"/>
      <c r="AG303" s="51"/>
      <c r="AH303" s="51"/>
      <c r="AI303" s="51"/>
      <c r="AJ303" s="52"/>
      <c r="AK303" s="51"/>
      <c r="AL303" s="51"/>
    </row>
    <row r="304" spans="1:66" s="50" customFormat="1" x14ac:dyDescent="0.3">
      <c r="A304" s="50">
        <v>14159500</v>
      </c>
      <c r="B304" s="50">
        <v>23773009</v>
      </c>
      <c r="C304" s="50" t="s">
        <v>4</v>
      </c>
      <c r="D304" s="50" t="s">
        <v>75</v>
      </c>
      <c r="F304" s="65">
        <v>1.6</v>
      </c>
      <c r="G304" s="51">
        <v>0.61</v>
      </c>
      <c r="H304" s="51" t="str">
        <f t="shared" si="403"/>
        <v>S</v>
      </c>
      <c r="I304" s="51"/>
      <c r="J304" s="51"/>
      <c r="K304" s="51"/>
      <c r="L304" s="52">
        <v>-3.5000000000000003E-2</v>
      </c>
      <c r="M304" s="51" t="str">
        <f t="shared" si="404"/>
        <v>VG</v>
      </c>
      <c r="N304" s="51"/>
      <c r="O304" s="51"/>
      <c r="P304" s="51"/>
      <c r="Q304" s="51">
        <v>0.62</v>
      </c>
      <c r="R304" s="51" t="str">
        <f t="shared" si="405"/>
        <v>S</v>
      </c>
      <c r="S304" s="51"/>
      <c r="T304" s="51"/>
      <c r="U304" s="51"/>
      <c r="V304" s="51">
        <v>0.68</v>
      </c>
      <c r="W304" s="51" t="str">
        <f t="shared" si="406"/>
        <v>S</v>
      </c>
      <c r="X304" s="51"/>
      <c r="Y304" s="51"/>
      <c r="Z304" s="51"/>
      <c r="AA304" s="51"/>
      <c r="AB304" s="52"/>
      <c r="AC304" s="51"/>
      <c r="AD304" s="51"/>
      <c r="AE304" s="51"/>
      <c r="AF304" s="52"/>
      <c r="AG304" s="51"/>
      <c r="AH304" s="51"/>
      <c r="AI304" s="51"/>
      <c r="AJ304" s="52"/>
      <c r="AK304" s="51"/>
      <c r="AL304" s="51"/>
    </row>
    <row r="305" spans="1:38" s="50" customFormat="1" x14ac:dyDescent="0.3">
      <c r="A305" s="50">
        <v>14159500</v>
      </c>
      <c r="B305" s="50">
        <v>23773009</v>
      </c>
      <c r="C305" s="50" t="s">
        <v>4</v>
      </c>
      <c r="D305" s="50" t="s">
        <v>77</v>
      </c>
      <c r="F305" s="65">
        <v>1.6</v>
      </c>
      <c r="G305" s="51">
        <v>0.61</v>
      </c>
      <c r="H305" s="51" t="str">
        <f t="shared" si="403"/>
        <v>S</v>
      </c>
      <c r="I305" s="51"/>
      <c r="J305" s="51"/>
      <c r="K305" s="51"/>
      <c r="L305" s="52">
        <v>-3.2000000000000001E-2</v>
      </c>
      <c r="M305" s="51" t="str">
        <f t="shared" si="404"/>
        <v>VG</v>
      </c>
      <c r="N305" s="51"/>
      <c r="O305" s="51"/>
      <c r="P305" s="51"/>
      <c r="Q305" s="51">
        <v>0.62</v>
      </c>
      <c r="R305" s="51" t="str">
        <f t="shared" si="405"/>
        <v>S</v>
      </c>
      <c r="S305" s="51"/>
      <c r="T305" s="51"/>
      <c r="U305" s="51"/>
      <c r="V305" s="51">
        <v>0.69</v>
      </c>
      <c r="W305" s="51" t="str">
        <f t="shared" si="406"/>
        <v>S</v>
      </c>
      <c r="X305" s="51"/>
      <c r="Y305" s="51"/>
      <c r="Z305" s="51"/>
      <c r="AA305" s="51"/>
      <c r="AB305" s="52"/>
      <c r="AC305" s="51"/>
      <c r="AD305" s="51"/>
      <c r="AE305" s="51"/>
      <c r="AF305" s="52"/>
      <c r="AG305" s="51"/>
      <c r="AH305" s="51"/>
      <c r="AI305" s="51"/>
      <c r="AJ305" s="52"/>
      <c r="AK305" s="51"/>
      <c r="AL305" s="51"/>
    </row>
    <row r="306" spans="1:38" s="50" customFormat="1" ht="28.8" x14ac:dyDescent="0.3">
      <c r="A306" s="50">
        <v>14159500</v>
      </c>
      <c r="B306" s="50">
        <v>23773009</v>
      </c>
      <c r="C306" s="50" t="s">
        <v>4</v>
      </c>
      <c r="D306" s="68" t="s">
        <v>78</v>
      </c>
      <c r="E306" s="68"/>
      <c r="F306" s="65">
        <v>1.6</v>
      </c>
      <c r="G306" s="51">
        <v>0.61</v>
      </c>
      <c r="H306" s="51" t="str">
        <f t="shared" si="403"/>
        <v>S</v>
      </c>
      <c r="I306" s="51"/>
      <c r="J306" s="51"/>
      <c r="K306" s="51"/>
      <c r="L306" s="52">
        <v>-1.2999999999999999E-2</v>
      </c>
      <c r="M306" s="51" t="str">
        <f t="shared" si="404"/>
        <v>VG</v>
      </c>
      <c r="N306" s="51"/>
      <c r="O306" s="51"/>
      <c r="P306" s="51"/>
      <c r="Q306" s="51">
        <v>0.62</v>
      </c>
      <c r="R306" s="51" t="str">
        <f t="shared" si="405"/>
        <v>S</v>
      </c>
      <c r="S306" s="51"/>
      <c r="T306" s="51"/>
      <c r="U306" s="51"/>
      <c r="V306" s="51">
        <v>0.67</v>
      </c>
      <c r="W306" s="51" t="str">
        <f t="shared" si="406"/>
        <v>S</v>
      </c>
      <c r="X306" s="51"/>
      <c r="Y306" s="51"/>
      <c r="Z306" s="51"/>
      <c r="AA306" s="51"/>
      <c r="AB306" s="52"/>
      <c r="AC306" s="51"/>
      <c r="AD306" s="51"/>
      <c r="AE306" s="51"/>
      <c r="AF306" s="52"/>
      <c r="AG306" s="51"/>
      <c r="AH306" s="51"/>
      <c r="AI306" s="51"/>
      <c r="AJ306" s="52"/>
      <c r="AK306" s="51"/>
      <c r="AL306" s="51"/>
    </row>
    <row r="307" spans="1:38" s="50" customFormat="1" x14ac:dyDescent="0.3">
      <c r="A307" s="50">
        <v>14159500</v>
      </c>
      <c r="B307" s="50">
        <v>23773009</v>
      </c>
      <c r="C307" s="50" t="s">
        <v>4</v>
      </c>
      <c r="D307" s="68" t="s">
        <v>80</v>
      </c>
      <c r="E307" s="68"/>
      <c r="F307" s="65">
        <v>1.8</v>
      </c>
      <c r="G307" s="51">
        <v>0.61</v>
      </c>
      <c r="H307" s="51" t="str">
        <f t="shared" si="403"/>
        <v>S</v>
      </c>
      <c r="I307" s="51"/>
      <c r="J307" s="51"/>
      <c r="K307" s="51"/>
      <c r="L307" s="52">
        <v>7.1999999999999995E-2</v>
      </c>
      <c r="M307" s="51" t="str">
        <f t="shared" si="404"/>
        <v>G</v>
      </c>
      <c r="N307" s="51"/>
      <c r="O307" s="51"/>
      <c r="P307" s="51"/>
      <c r="Q307" s="51">
        <v>0.62</v>
      </c>
      <c r="R307" s="51" t="str">
        <f t="shared" si="405"/>
        <v>S</v>
      </c>
      <c r="S307" s="51"/>
      <c r="T307" s="51"/>
      <c r="U307" s="51"/>
      <c r="V307" s="51">
        <v>0.66</v>
      </c>
      <c r="W307" s="51" t="str">
        <f t="shared" si="406"/>
        <v>S</v>
      </c>
      <c r="X307" s="51"/>
      <c r="Y307" s="51"/>
      <c r="Z307" s="51"/>
      <c r="AA307" s="51"/>
      <c r="AB307" s="52"/>
      <c r="AC307" s="51"/>
      <c r="AD307" s="51"/>
      <c r="AE307" s="51"/>
      <c r="AF307" s="52"/>
      <c r="AG307" s="51"/>
      <c r="AH307" s="51"/>
      <c r="AI307" s="51"/>
      <c r="AJ307" s="52"/>
      <c r="AK307" s="51"/>
      <c r="AL307" s="51"/>
    </row>
    <row r="308" spans="1:38" s="50" customFormat="1" x14ac:dyDescent="0.3">
      <c r="A308" s="50">
        <v>14159500</v>
      </c>
      <c r="B308" s="50">
        <v>23773009</v>
      </c>
      <c r="C308" s="50" t="s">
        <v>4</v>
      </c>
      <c r="D308" s="68" t="s">
        <v>81</v>
      </c>
      <c r="E308" s="68"/>
      <c r="F308" s="65">
        <v>1.6</v>
      </c>
      <c r="G308" s="51">
        <v>0.64</v>
      </c>
      <c r="H308" s="51" t="str">
        <f t="shared" si="403"/>
        <v>S</v>
      </c>
      <c r="I308" s="51"/>
      <c r="J308" s="51"/>
      <c r="K308" s="51"/>
      <c r="L308" s="52">
        <v>0.09</v>
      </c>
      <c r="M308" s="51" t="str">
        <f t="shared" si="404"/>
        <v>G</v>
      </c>
      <c r="N308" s="51"/>
      <c r="O308" s="51"/>
      <c r="P308" s="51"/>
      <c r="Q308" s="51">
        <v>0.57999999999999996</v>
      </c>
      <c r="R308" s="51" t="str">
        <f t="shared" si="405"/>
        <v>G</v>
      </c>
      <c r="S308" s="51"/>
      <c r="T308" s="51"/>
      <c r="U308" s="51"/>
      <c r="V308" s="51">
        <v>0.69</v>
      </c>
      <c r="W308" s="51" t="str">
        <f t="shared" si="406"/>
        <v>S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38" s="34" customFormat="1" x14ac:dyDescent="0.3">
      <c r="A309" s="34">
        <v>14159500</v>
      </c>
      <c r="B309" s="34">
        <v>23773009</v>
      </c>
      <c r="C309" s="34" t="s">
        <v>4</v>
      </c>
      <c r="D309" s="90" t="s">
        <v>89</v>
      </c>
      <c r="E309" s="90"/>
      <c r="F309" s="86">
        <v>1.7</v>
      </c>
      <c r="G309" s="36">
        <v>0.65</v>
      </c>
      <c r="H309" s="36" t="str">
        <f t="shared" si="403"/>
        <v>S</v>
      </c>
      <c r="I309" s="36"/>
      <c r="J309" s="36"/>
      <c r="K309" s="36"/>
      <c r="L309" s="37">
        <v>5.6000000000000001E-2</v>
      </c>
      <c r="M309" s="36" t="str">
        <f t="shared" si="404"/>
        <v>G</v>
      </c>
      <c r="N309" s="36"/>
      <c r="O309" s="36"/>
      <c r="P309" s="36"/>
      <c r="Q309" s="36">
        <v>0.59</v>
      </c>
      <c r="R309" s="36" t="str">
        <f t="shared" si="405"/>
        <v>G</v>
      </c>
      <c r="S309" s="36"/>
      <c r="T309" s="36"/>
      <c r="U309" s="36"/>
      <c r="V309" s="36">
        <v>0.68</v>
      </c>
      <c r="W309" s="36" t="str">
        <f t="shared" si="406"/>
        <v>S</v>
      </c>
      <c r="X309" s="36"/>
      <c r="Y309" s="36"/>
      <c r="Z309" s="36"/>
      <c r="AA309" s="36"/>
      <c r="AB309" s="37"/>
      <c r="AC309" s="36"/>
      <c r="AD309" s="36"/>
      <c r="AE309" s="36"/>
      <c r="AF309" s="37"/>
      <c r="AG309" s="36"/>
      <c r="AH309" s="36"/>
      <c r="AI309" s="36"/>
      <c r="AJ309" s="37"/>
      <c r="AK309" s="36"/>
      <c r="AL309" s="36"/>
    </row>
    <row r="310" spans="1:38" s="34" customFormat="1" x14ac:dyDescent="0.3">
      <c r="A310" s="34">
        <v>14159500</v>
      </c>
      <c r="B310" s="34">
        <v>23773009</v>
      </c>
      <c r="C310" s="34" t="s">
        <v>4</v>
      </c>
      <c r="D310" s="90" t="s">
        <v>91</v>
      </c>
      <c r="E310" s="90"/>
      <c r="F310" s="86">
        <v>1.7</v>
      </c>
      <c r="G310" s="36">
        <v>0.64</v>
      </c>
      <c r="H310" s="36" t="str">
        <f t="shared" si="403"/>
        <v>S</v>
      </c>
      <c r="I310" s="36"/>
      <c r="J310" s="36"/>
      <c r="K310" s="36"/>
      <c r="L310" s="37">
        <v>5.6000000000000001E-2</v>
      </c>
      <c r="M310" s="36" t="str">
        <f t="shared" si="404"/>
        <v>G</v>
      </c>
      <c r="N310" s="36"/>
      <c r="O310" s="36"/>
      <c r="P310" s="36"/>
      <c r="Q310" s="36">
        <v>0.59</v>
      </c>
      <c r="R310" s="36" t="str">
        <f t="shared" si="405"/>
        <v>G</v>
      </c>
      <c r="S310" s="36"/>
      <c r="T310" s="36"/>
      <c r="U310" s="36"/>
      <c r="V310" s="36">
        <v>0.68</v>
      </c>
      <c r="W310" s="36" t="str">
        <f t="shared" si="406"/>
        <v>S</v>
      </c>
      <c r="X310" s="36"/>
      <c r="Y310" s="36"/>
      <c r="Z310" s="36"/>
      <c r="AA310" s="36"/>
      <c r="AB310" s="37"/>
      <c r="AC310" s="36"/>
      <c r="AD310" s="36"/>
      <c r="AE310" s="36"/>
      <c r="AF310" s="37"/>
      <c r="AG310" s="36"/>
      <c r="AH310" s="36"/>
      <c r="AI310" s="36"/>
      <c r="AJ310" s="37"/>
      <c r="AK310" s="36"/>
      <c r="AL310" s="36"/>
    </row>
    <row r="311" spans="1:38" s="34" customFormat="1" x14ac:dyDescent="0.3">
      <c r="A311" s="34">
        <v>14159500</v>
      </c>
      <c r="B311" s="34">
        <v>23773009</v>
      </c>
      <c r="C311" s="34" t="s">
        <v>4</v>
      </c>
      <c r="D311" s="90" t="s">
        <v>93</v>
      </c>
      <c r="E311" s="90"/>
      <c r="F311" s="86">
        <v>1.6</v>
      </c>
      <c r="G311" s="36">
        <v>0.54</v>
      </c>
      <c r="H311" s="36" t="str">
        <f t="shared" si="403"/>
        <v>S</v>
      </c>
      <c r="I311" s="36"/>
      <c r="J311" s="36"/>
      <c r="K311" s="36"/>
      <c r="L311" s="37">
        <v>-6.8000000000000005E-2</v>
      </c>
      <c r="M311" s="36" t="str">
        <f t="shared" si="404"/>
        <v>G</v>
      </c>
      <c r="N311" s="36"/>
      <c r="O311" s="36"/>
      <c r="P311" s="36"/>
      <c r="Q311" s="36">
        <v>0.67</v>
      </c>
      <c r="R311" s="36" t="str">
        <f t="shared" si="405"/>
        <v>S</v>
      </c>
      <c r="S311" s="36"/>
      <c r="T311" s="36"/>
      <c r="U311" s="36"/>
      <c r="V311" s="36">
        <v>0.69</v>
      </c>
      <c r="W311" s="36" t="str">
        <f t="shared" si="406"/>
        <v>S</v>
      </c>
      <c r="X311" s="36"/>
      <c r="Y311" s="36"/>
      <c r="Z311" s="36"/>
      <c r="AA311" s="36"/>
      <c r="AB311" s="37"/>
      <c r="AC311" s="36"/>
      <c r="AD311" s="36"/>
      <c r="AE311" s="36"/>
      <c r="AF311" s="37"/>
      <c r="AG311" s="36"/>
      <c r="AH311" s="36"/>
      <c r="AI311" s="36"/>
      <c r="AJ311" s="37"/>
      <c r="AK311" s="36"/>
      <c r="AL311" s="36"/>
    </row>
    <row r="312" spans="1:38" s="34" customFormat="1" x14ac:dyDescent="0.3">
      <c r="A312" s="34">
        <v>14159500</v>
      </c>
      <c r="B312" s="34">
        <v>23773009</v>
      </c>
      <c r="C312" s="34" t="s">
        <v>4</v>
      </c>
      <c r="D312" s="90" t="s">
        <v>95</v>
      </c>
      <c r="E312" s="90" t="s">
        <v>94</v>
      </c>
      <c r="F312" s="86">
        <v>1.6</v>
      </c>
      <c r="G312" s="36">
        <v>0.64</v>
      </c>
      <c r="H312" s="36" t="str">
        <f t="shared" si="403"/>
        <v>S</v>
      </c>
      <c r="I312" s="36"/>
      <c r="J312" s="36"/>
      <c r="K312" s="36"/>
      <c r="L312" s="37">
        <v>2E-3</v>
      </c>
      <c r="M312" s="36" t="str">
        <f t="shared" si="404"/>
        <v>VG</v>
      </c>
      <c r="N312" s="36"/>
      <c r="O312" s="36"/>
      <c r="P312" s="36"/>
      <c r="Q312" s="36">
        <v>0.64</v>
      </c>
      <c r="R312" s="36" t="str">
        <f t="shared" si="405"/>
        <v>S</v>
      </c>
      <c r="S312" s="36"/>
      <c r="T312" s="36"/>
      <c r="U312" s="36"/>
      <c r="V312" s="36">
        <v>0.69</v>
      </c>
      <c r="W312" s="36" t="str">
        <f t="shared" si="406"/>
        <v>S</v>
      </c>
      <c r="X312" s="36"/>
      <c r="Y312" s="36"/>
      <c r="Z312" s="36"/>
      <c r="AA312" s="36"/>
      <c r="AB312" s="37"/>
      <c r="AC312" s="36"/>
      <c r="AD312" s="36"/>
      <c r="AE312" s="36"/>
      <c r="AF312" s="37"/>
      <c r="AG312" s="36"/>
      <c r="AH312" s="36"/>
      <c r="AI312" s="36"/>
      <c r="AJ312" s="37"/>
      <c r="AK312" s="36"/>
      <c r="AL312" s="36"/>
    </row>
    <row r="313" spans="1:38" s="34" customFormat="1" x14ac:dyDescent="0.3">
      <c r="A313" s="34">
        <v>14159500</v>
      </c>
      <c r="B313" s="34">
        <v>23773009</v>
      </c>
      <c r="C313" s="34" t="s">
        <v>4</v>
      </c>
      <c r="D313" s="34" t="s">
        <v>105</v>
      </c>
      <c r="E313" s="34" t="s">
        <v>103</v>
      </c>
      <c r="F313" s="86">
        <v>1.7</v>
      </c>
      <c r="G313" s="36">
        <v>0.54</v>
      </c>
      <c r="H313" s="36" t="str">
        <f t="shared" si="403"/>
        <v>S</v>
      </c>
      <c r="I313" s="36"/>
      <c r="J313" s="36"/>
      <c r="K313" s="36"/>
      <c r="L313" s="99">
        <v>-4.7E-2</v>
      </c>
      <c r="M313" s="36" t="str">
        <f t="shared" si="404"/>
        <v>VG</v>
      </c>
      <c r="N313" s="36"/>
      <c r="O313" s="36"/>
      <c r="P313" s="36"/>
      <c r="Q313" s="36">
        <v>0.67</v>
      </c>
      <c r="R313" s="36" t="str">
        <f t="shared" si="405"/>
        <v>S</v>
      </c>
      <c r="S313" s="36"/>
      <c r="T313" s="36"/>
      <c r="U313" s="36"/>
      <c r="V313" s="36">
        <v>0.67</v>
      </c>
      <c r="W313" s="36" t="str">
        <f t="shared" si="406"/>
        <v>S</v>
      </c>
      <c r="X313" s="36"/>
      <c r="Y313" s="36"/>
      <c r="Z313" s="36"/>
      <c r="AA313" s="36"/>
      <c r="AB313" s="99"/>
      <c r="AC313" s="36"/>
      <c r="AD313" s="36"/>
      <c r="AE313" s="36"/>
      <c r="AF313" s="99"/>
      <c r="AG313" s="36"/>
      <c r="AH313" s="36"/>
      <c r="AI313" s="36"/>
      <c r="AJ313" s="99"/>
      <c r="AK313" s="36"/>
      <c r="AL313" s="36"/>
    </row>
    <row r="314" spans="1:38" s="34" customFormat="1" x14ac:dyDescent="0.3">
      <c r="A314" s="34">
        <v>14159500</v>
      </c>
      <c r="B314" s="34">
        <v>23773009</v>
      </c>
      <c r="C314" s="34" t="s">
        <v>4</v>
      </c>
      <c r="D314" s="34" t="s">
        <v>110</v>
      </c>
      <c r="E314" s="34" t="s">
        <v>115</v>
      </c>
      <c r="F314" s="86">
        <v>1.8</v>
      </c>
      <c r="G314" s="36">
        <v>0.56999999999999995</v>
      </c>
      <c r="H314" s="36" t="str">
        <f t="shared" si="403"/>
        <v>S</v>
      </c>
      <c r="I314" s="36"/>
      <c r="J314" s="36"/>
      <c r="K314" s="36"/>
      <c r="L314" s="99">
        <v>0</v>
      </c>
      <c r="M314" s="36" t="str">
        <f t="shared" si="404"/>
        <v>VG</v>
      </c>
      <c r="N314" s="36"/>
      <c r="O314" s="36"/>
      <c r="P314" s="36"/>
      <c r="Q314" s="36">
        <v>0.65</v>
      </c>
      <c r="R314" s="36" t="str">
        <f t="shared" si="405"/>
        <v>S</v>
      </c>
      <c r="S314" s="36"/>
      <c r="T314" s="36"/>
      <c r="U314" s="36"/>
      <c r="V314" s="36">
        <v>0.64</v>
      </c>
      <c r="W314" s="36" t="str">
        <f t="shared" si="406"/>
        <v>S</v>
      </c>
      <c r="X314" s="36"/>
      <c r="Y314" s="36"/>
      <c r="Z314" s="36"/>
      <c r="AA314" s="36"/>
      <c r="AB314" s="99"/>
      <c r="AC314" s="36"/>
      <c r="AD314" s="36"/>
      <c r="AE314" s="36"/>
      <c r="AF314" s="99"/>
      <c r="AG314" s="36"/>
      <c r="AH314" s="36"/>
      <c r="AI314" s="36"/>
      <c r="AJ314" s="99"/>
      <c r="AK314" s="36"/>
      <c r="AL314" s="36"/>
    </row>
    <row r="315" spans="1:38" s="19" customFormat="1" x14ac:dyDescent="0.3">
      <c r="A315" s="19">
        <v>14159500</v>
      </c>
      <c r="B315" s="19">
        <v>23773009</v>
      </c>
      <c r="C315" s="19" t="s">
        <v>4</v>
      </c>
      <c r="D315" s="19" t="s">
        <v>121</v>
      </c>
      <c r="E315" s="19" t="s">
        <v>125</v>
      </c>
      <c r="F315" s="94">
        <v>2.7</v>
      </c>
      <c r="G315" s="13">
        <v>0.01</v>
      </c>
      <c r="H315" s="13" t="str">
        <f t="shared" si="403"/>
        <v>NS</v>
      </c>
      <c r="I315" s="13"/>
      <c r="J315" s="13"/>
      <c r="K315" s="13"/>
      <c r="L315" s="103">
        <v>0.40699999999999997</v>
      </c>
      <c r="M315" s="13" t="str">
        <f t="shared" si="404"/>
        <v>NS</v>
      </c>
      <c r="N315" s="13"/>
      <c r="O315" s="13"/>
      <c r="P315" s="13"/>
      <c r="Q315" s="13">
        <v>0.8</v>
      </c>
      <c r="R315" s="13" t="str">
        <f t="shared" si="405"/>
        <v>NS</v>
      </c>
      <c r="S315" s="13"/>
      <c r="T315" s="13"/>
      <c r="U315" s="13"/>
      <c r="V315" s="13">
        <v>0.65</v>
      </c>
      <c r="W315" s="13" t="str">
        <f t="shared" si="406"/>
        <v>S</v>
      </c>
      <c r="X315" s="13"/>
      <c r="Y315" s="13"/>
      <c r="Z315" s="13"/>
      <c r="AA315" s="13"/>
      <c r="AB315" s="103"/>
      <c r="AC315" s="13"/>
      <c r="AD315" s="13"/>
      <c r="AE315" s="13"/>
      <c r="AF315" s="103"/>
      <c r="AG315" s="13"/>
      <c r="AH315" s="13"/>
      <c r="AI315" s="13"/>
      <c r="AJ315" s="103"/>
      <c r="AK315" s="13"/>
      <c r="AL315" s="13"/>
    </row>
    <row r="316" spans="1:38" s="19" customFormat="1" x14ac:dyDescent="0.3">
      <c r="A316" s="19">
        <v>14159500</v>
      </c>
      <c r="B316" s="19">
        <v>23773009</v>
      </c>
      <c r="C316" s="19" t="s">
        <v>4</v>
      </c>
      <c r="D316" s="19" t="s">
        <v>133</v>
      </c>
      <c r="E316" s="19" t="s">
        <v>135</v>
      </c>
      <c r="F316" s="94">
        <v>2.9</v>
      </c>
      <c r="G316" s="13">
        <v>-0.12</v>
      </c>
      <c r="H316" s="13" t="str">
        <f t="shared" si="403"/>
        <v>NS</v>
      </c>
      <c r="I316" s="13"/>
      <c r="J316" s="13"/>
      <c r="K316" s="13"/>
      <c r="L316" s="103">
        <v>0.46400000000000002</v>
      </c>
      <c r="M316" s="13" t="str">
        <f t="shared" si="404"/>
        <v>NS</v>
      </c>
      <c r="N316" s="13"/>
      <c r="O316" s="13"/>
      <c r="P316" s="13"/>
      <c r="Q316" s="13">
        <v>0.82</v>
      </c>
      <c r="R316" s="13" t="str">
        <f t="shared" si="405"/>
        <v>NS</v>
      </c>
      <c r="S316" s="13"/>
      <c r="T316" s="13"/>
      <c r="U316" s="13"/>
      <c r="V316" s="13">
        <v>0.66</v>
      </c>
      <c r="W316" s="13" t="str">
        <f t="shared" si="406"/>
        <v>S</v>
      </c>
      <c r="X316" s="13"/>
      <c r="Y316" s="13"/>
      <c r="Z316" s="13"/>
      <c r="AA316" s="13"/>
      <c r="AB316" s="103"/>
      <c r="AC316" s="13"/>
      <c r="AD316" s="13"/>
      <c r="AE316" s="13"/>
      <c r="AF316" s="103"/>
      <c r="AG316" s="13"/>
      <c r="AH316" s="13"/>
      <c r="AI316" s="13"/>
      <c r="AJ316" s="103"/>
      <c r="AK316" s="13"/>
      <c r="AL316" s="13"/>
    </row>
    <row r="317" spans="1:38" s="34" customFormat="1" x14ac:dyDescent="0.3">
      <c r="A317" s="34">
        <v>14159500</v>
      </c>
      <c r="B317" s="34">
        <v>23773009</v>
      </c>
      <c r="C317" s="34" t="s">
        <v>4</v>
      </c>
      <c r="D317" s="34" t="s">
        <v>138</v>
      </c>
      <c r="E317" s="34" t="s">
        <v>136</v>
      </c>
      <c r="F317" s="86">
        <v>2</v>
      </c>
      <c r="G317" s="36">
        <v>0.51</v>
      </c>
      <c r="H317" s="36" t="str">
        <f t="shared" si="403"/>
        <v>S</v>
      </c>
      <c r="I317" s="36"/>
      <c r="J317" s="36"/>
      <c r="K317" s="36"/>
      <c r="L317" s="99">
        <v>0.153</v>
      </c>
      <c r="M317" s="36" t="str">
        <f t="shared" si="404"/>
        <v>NS</v>
      </c>
      <c r="N317" s="36"/>
      <c r="O317" s="36"/>
      <c r="P317" s="36"/>
      <c r="Q317" s="36">
        <v>0.66</v>
      </c>
      <c r="R317" s="36" t="str">
        <f t="shared" si="405"/>
        <v>S</v>
      </c>
      <c r="S317" s="36"/>
      <c r="T317" s="36"/>
      <c r="U317" s="36"/>
      <c r="V317" s="36">
        <v>0.63</v>
      </c>
      <c r="W317" s="36" t="str">
        <f t="shared" si="406"/>
        <v>S</v>
      </c>
      <c r="X317" s="36"/>
      <c r="Y317" s="36"/>
      <c r="Z317" s="36"/>
      <c r="AA317" s="36"/>
      <c r="AB317" s="99"/>
      <c r="AC317" s="36"/>
      <c r="AD317" s="36"/>
      <c r="AE317" s="36"/>
      <c r="AF317" s="99"/>
      <c r="AG317" s="36"/>
      <c r="AH317" s="36"/>
      <c r="AI317" s="36"/>
      <c r="AJ317" s="99"/>
      <c r="AK317" s="36"/>
      <c r="AL317" s="36"/>
    </row>
    <row r="318" spans="1:38" s="34" customFormat="1" x14ac:dyDescent="0.3">
      <c r="A318" s="34">
        <v>14159500</v>
      </c>
      <c r="B318" s="34">
        <v>23773009</v>
      </c>
      <c r="C318" s="34" t="s">
        <v>4</v>
      </c>
      <c r="D318" s="34" t="s">
        <v>144</v>
      </c>
      <c r="E318" s="34" t="s">
        <v>145</v>
      </c>
      <c r="F318" s="86">
        <v>1.9</v>
      </c>
      <c r="G318" s="36">
        <v>0.53</v>
      </c>
      <c r="H318" s="36" t="str">
        <f t="shared" si="403"/>
        <v>S</v>
      </c>
      <c r="I318" s="36"/>
      <c r="J318" s="36"/>
      <c r="K318" s="36"/>
      <c r="L318" s="99">
        <v>0.14499999999999999</v>
      </c>
      <c r="M318" s="36" t="str">
        <f t="shared" si="404"/>
        <v>S</v>
      </c>
      <c r="N318" s="36"/>
      <c r="O318" s="36"/>
      <c r="P318" s="36"/>
      <c r="Q318" s="36">
        <v>0.65</v>
      </c>
      <c r="R318" s="36" t="str">
        <f t="shared" si="405"/>
        <v>S</v>
      </c>
      <c r="S318" s="36"/>
      <c r="T318" s="36"/>
      <c r="U318" s="36"/>
      <c r="V318" s="36">
        <v>0.63</v>
      </c>
      <c r="W318" s="36" t="str">
        <f t="shared" si="406"/>
        <v>S</v>
      </c>
      <c r="X318" s="36"/>
      <c r="Y318" s="36"/>
      <c r="Z318" s="36"/>
      <c r="AA318" s="36"/>
      <c r="AB318" s="99"/>
      <c r="AC318" s="36"/>
      <c r="AD318" s="36"/>
      <c r="AE318" s="36"/>
      <c r="AF318" s="99"/>
      <c r="AG318" s="36"/>
      <c r="AH318" s="36"/>
      <c r="AI318" s="36"/>
      <c r="AJ318" s="99"/>
      <c r="AK318" s="36"/>
      <c r="AL318" s="36"/>
    </row>
    <row r="319" spans="1:38" s="50" customFormat="1" x14ac:dyDescent="0.3">
      <c r="A319" s="50">
        <v>14159500</v>
      </c>
      <c r="B319" s="50">
        <v>23773009</v>
      </c>
      <c r="C319" s="50" t="s">
        <v>4</v>
      </c>
      <c r="D319" s="50" t="s">
        <v>147</v>
      </c>
      <c r="E319" s="50" t="s">
        <v>150</v>
      </c>
      <c r="F319" s="65">
        <v>1.7</v>
      </c>
      <c r="G319" s="51">
        <v>0.63</v>
      </c>
      <c r="H319" s="51" t="str">
        <f t="shared" si="403"/>
        <v>S</v>
      </c>
      <c r="I319" s="51"/>
      <c r="J319" s="51"/>
      <c r="K319" s="51"/>
      <c r="L319" s="98">
        <v>2.1999999999999999E-2</v>
      </c>
      <c r="M319" s="51" t="str">
        <f t="shared" si="404"/>
        <v>VG</v>
      </c>
      <c r="N319" s="51"/>
      <c r="O319" s="51"/>
      <c r="P319" s="51"/>
      <c r="Q319" s="51">
        <v>0.61</v>
      </c>
      <c r="R319" s="51" t="str">
        <f t="shared" si="405"/>
        <v>S</v>
      </c>
      <c r="S319" s="51"/>
      <c r="T319" s="51"/>
      <c r="U319" s="51"/>
      <c r="V319" s="51">
        <v>0.63</v>
      </c>
      <c r="W319" s="51" t="str">
        <f t="shared" si="406"/>
        <v>S</v>
      </c>
      <c r="X319" s="51"/>
      <c r="Y319" s="51"/>
      <c r="Z319" s="51"/>
      <c r="AA319" s="51"/>
      <c r="AB319" s="98"/>
      <c r="AC319" s="51"/>
      <c r="AD319" s="51"/>
      <c r="AE319" s="51"/>
      <c r="AF319" s="98"/>
      <c r="AG319" s="51"/>
      <c r="AH319" s="51"/>
      <c r="AI319" s="51"/>
      <c r="AJ319" s="98"/>
      <c r="AK319" s="51"/>
      <c r="AL319" s="51"/>
    </row>
    <row r="320" spans="1:38" s="50" customFormat="1" x14ac:dyDescent="0.3">
      <c r="A320" s="50">
        <v>14159500</v>
      </c>
      <c r="B320" s="50">
        <v>23773009</v>
      </c>
      <c r="C320" s="50" t="s">
        <v>4</v>
      </c>
      <c r="D320" s="50" t="s">
        <v>207</v>
      </c>
      <c r="E320" s="50" t="s">
        <v>211</v>
      </c>
      <c r="F320" s="65">
        <v>1.7</v>
      </c>
      <c r="G320" s="51">
        <v>0.62</v>
      </c>
      <c r="H320" s="51" t="str">
        <f t="shared" si="403"/>
        <v>S</v>
      </c>
      <c r="I320" s="51"/>
      <c r="J320" s="51"/>
      <c r="K320" s="51"/>
      <c r="L320" s="98">
        <v>1.2E-2</v>
      </c>
      <c r="M320" s="51" t="str">
        <f t="shared" si="404"/>
        <v>VG</v>
      </c>
      <c r="N320" s="51"/>
      <c r="O320" s="51"/>
      <c r="P320" s="51"/>
      <c r="Q320" s="51">
        <v>0.62</v>
      </c>
      <c r="R320" s="51" t="str">
        <f t="shared" si="405"/>
        <v>S</v>
      </c>
      <c r="S320" s="51"/>
      <c r="T320" s="51"/>
      <c r="U320" s="51"/>
      <c r="V320" s="51">
        <v>0.62</v>
      </c>
      <c r="W320" s="51" t="str">
        <f t="shared" si="406"/>
        <v>S</v>
      </c>
      <c r="X320" s="51"/>
      <c r="Y320" s="51"/>
      <c r="Z320" s="51"/>
      <c r="AA320" s="51"/>
      <c r="AB320" s="98"/>
      <c r="AC320" s="51"/>
      <c r="AD320" s="51"/>
      <c r="AE320" s="51"/>
      <c r="AF320" s="98"/>
      <c r="AG320" s="51"/>
      <c r="AH320" s="51"/>
      <c r="AI320" s="51"/>
      <c r="AJ320" s="98"/>
      <c r="AK320" s="51"/>
      <c r="AL320" s="51"/>
    </row>
    <row r="321" spans="1:66" s="50" customFormat="1" x14ac:dyDescent="0.3">
      <c r="A321" s="50">
        <v>14159500</v>
      </c>
      <c r="B321" s="50">
        <v>23773009</v>
      </c>
      <c r="C321" s="50" t="s">
        <v>4</v>
      </c>
      <c r="D321" s="50" t="s">
        <v>212</v>
      </c>
      <c r="E321" s="50" t="s">
        <v>211</v>
      </c>
      <c r="F321" s="65">
        <v>1.7</v>
      </c>
      <c r="G321" s="51">
        <v>0.62</v>
      </c>
      <c r="H321" s="51" t="str">
        <f t="shared" si="403"/>
        <v>S</v>
      </c>
      <c r="I321" s="51"/>
      <c r="J321" s="51"/>
      <c r="K321" s="51"/>
      <c r="L321" s="98">
        <v>1.2999999999999999E-2</v>
      </c>
      <c r="M321" s="51" t="str">
        <f t="shared" si="404"/>
        <v>VG</v>
      </c>
      <c r="N321" s="51"/>
      <c r="O321" s="51"/>
      <c r="P321" s="51"/>
      <c r="Q321" s="51">
        <v>0.62</v>
      </c>
      <c r="R321" s="51" t="str">
        <f t="shared" si="405"/>
        <v>S</v>
      </c>
      <c r="S321" s="51"/>
      <c r="T321" s="51"/>
      <c r="U321" s="51"/>
      <c r="V321" s="51">
        <v>0.62</v>
      </c>
      <c r="W321" s="51" t="str">
        <f t="shared" si="406"/>
        <v>S</v>
      </c>
      <c r="X321" s="51"/>
      <c r="Y321" s="51"/>
      <c r="Z321" s="51"/>
      <c r="AA321" s="51"/>
      <c r="AB321" s="98"/>
      <c r="AC321" s="51"/>
      <c r="AD321" s="51"/>
      <c r="AE321" s="51"/>
      <c r="AF321" s="98"/>
      <c r="AG321" s="51"/>
      <c r="AH321" s="51"/>
      <c r="AI321" s="51"/>
      <c r="AJ321" s="98"/>
      <c r="AK321" s="51"/>
      <c r="AL321" s="51"/>
    </row>
    <row r="322" spans="1:66" s="19" customFormat="1" x14ac:dyDescent="0.3">
      <c r="A322" s="19">
        <v>14159500</v>
      </c>
      <c r="B322" s="19">
        <v>23773009</v>
      </c>
      <c r="C322" s="19" t="s">
        <v>4</v>
      </c>
      <c r="D322" s="19" t="s">
        <v>338</v>
      </c>
      <c r="E322" s="19" t="s">
        <v>344</v>
      </c>
      <c r="F322" s="94">
        <v>2</v>
      </c>
      <c r="G322" s="145">
        <v>0.45400000000000001</v>
      </c>
      <c r="H322" s="13" t="str">
        <f t="shared" si="403"/>
        <v>S</v>
      </c>
      <c r="I322" s="13"/>
      <c r="J322" s="13"/>
      <c r="K322" s="13"/>
      <c r="L322" s="103">
        <v>-3.5000000000000003E-2</v>
      </c>
      <c r="M322" s="13" t="str">
        <f t="shared" si="404"/>
        <v>VG</v>
      </c>
      <c r="N322" s="13"/>
      <c r="O322" s="13"/>
      <c r="P322" s="13"/>
      <c r="Q322" s="13">
        <v>0.74</v>
      </c>
      <c r="R322" s="13" t="str">
        <f t="shared" si="405"/>
        <v>NS</v>
      </c>
      <c r="S322" s="13"/>
      <c r="T322" s="13"/>
      <c r="U322" s="13"/>
      <c r="V322" s="13">
        <v>0.47199999999999998</v>
      </c>
      <c r="W322" s="13" t="str">
        <f t="shared" si="406"/>
        <v>NS</v>
      </c>
      <c r="X322" s="13"/>
      <c r="Y322" s="13"/>
      <c r="Z322" s="13"/>
      <c r="AA322" s="13"/>
      <c r="AB322" s="103"/>
      <c r="AC322" s="13"/>
      <c r="AD322" s="13"/>
      <c r="AE322" s="13"/>
      <c r="AF322" s="103"/>
      <c r="AG322" s="13"/>
      <c r="AH322" s="13"/>
      <c r="AI322" s="13"/>
      <c r="AJ322" s="103"/>
      <c r="AK322" s="13"/>
      <c r="AL322" s="13"/>
    </row>
    <row r="323" spans="1:66" s="50" customFormat="1" x14ac:dyDescent="0.3">
      <c r="A323" s="50">
        <v>14159500</v>
      </c>
      <c r="B323" s="50">
        <v>23773009</v>
      </c>
      <c r="C323" s="50" t="s">
        <v>4</v>
      </c>
      <c r="D323" s="50" t="s">
        <v>342</v>
      </c>
      <c r="E323" s="50" t="s">
        <v>345</v>
      </c>
      <c r="F323" s="65">
        <v>1.7</v>
      </c>
      <c r="G323" s="51">
        <v>0.62</v>
      </c>
      <c r="H323" s="51" t="str">
        <f t="shared" si="403"/>
        <v>S</v>
      </c>
      <c r="I323" s="51"/>
      <c r="J323" s="51"/>
      <c r="K323" s="51"/>
      <c r="L323" s="98">
        <v>1.6E-2</v>
      </c>
      <c r="M323" s="51" t="str">
        <f t="shared" si="404"/>
        <v>VG</v>
      </c>
      <c r="N323" s="51"/>
      <c r="O323" s="51"/>
      <c r="P323" s="51"/>
      <c r="Q323" s="51">
        <v>0.62</v>
      </c>
      <c r="R323" s="51" t="str">
        <f t="shared" si="405"/>
        <v>S</v>
      </c>
      <c r="S323" s="51"/>
      <c r="T323" s="51"/>
      <c r="U323" s="51"/>
      <c r="V323" s="51">
        <v>0.62</v>
      </c>
      <c r="W323" s="51" t="str">
        <f t="shared" si="406"/>
        <v>S</v>
      </c>
      <c r="X323" s="51"/>
      <c r="Y323" s="51"/>
      <c r="Z323" s="51"/>
      <c r="AA323" s="51"/>
      <c r="AB323" s="98"/>
      <c r="AC323" s="51"/>
      <c r="AD323" s="51"/>
      <c r="AE323" s="51"/>
      <c r="AF323" s="98"/>
      <c r="AG323" s="51"/>
      <c r="AH323" s="51"/>
      <c r="AI323" s="51"/>
      <c r="AJ323" s="98"/>
      <c r="AK323" s="51"/>
      <c r="AL323" s="51"/>
    </row>
    <row r="324" spans="1:66" s="63" customFormat="1" x14ac:dyDescent="0.3">
      <c r="A324" s="63">
        <v>14159500</v>
      </c>
      <c r="B324" s="63">
        <v>23773009</v>
      </c>
      <c r="C324" s="63" t="s">
        <v>4</v>
      </c>
      <c r="D324" s="63" t="s">
        <v>513</v>
      </c>
      <c r="E324" s="63" t="s">
        <v>515</v>
      </c>
      <c r="F324" s="64">
        <v>2</v>
      </c>
      <c r="G324" s="5">
        <v>0.42</v>
      </c>
      <c r="H324" s="5" t="str">
        <f t="shared" ref="H324" si="407">IF(G324&gt;0.8,"VG",IF(G324&gt;0.7,"G",IF(G324&gt;0.45,"S","NS")))</f>
        <v>NS</v>
      </c>
      <c r="I324" s="5"/>
      <c r="J324" s="5"/>
      <c r="K324" s="5"/>
      <c r="L324" s="148">
        <v>0.18149999999999999</v>
      </c>
      <c r="M324" s="5" t="str">
        <f t="shared" ref="M324" si="408">IF(ABS(L324)&lt;5%,"VG",IF(ABS(L324)&lt;10%,"G",IF(ABS(L324)&lt;15%,"S","NS")))</f>
        <v>NS</v>
      </c>
      <c r="N324" s="5"/>
      <c r="O324" s="5"/>
      <c r="P324" s="5"/>
      <c r="Q324" s="5">
        <v>0.71</v>
      </c>
      <c r="R324" s="5" t="str">
        <f t="shared" ref="R324" si="409">IF(Q324&lt;=0.5,"VG",IF(Q324&lt;=0.6,"G",IF(Q324&lt;=0.7,"S","NS")))</f>
        <v>NS</v>
      </c>
      <c r="S324" s="5"/>
      <c r="T324" s="5"/>
      <c r="U324" s="5"/>
      <c r="V324" s="5">
        <v>0.62</v>
      </c>
      <c r="W324" s="5" t="str">
        <f t="shared" ref="W324" si="410">IF(V324&gt;0.85,"VG",IF(V324&gt;0.75,"G",IF(V324&gt;0.6,"S","NS")))</f>
        <v>S</v>
      </c>
      <c r="X324" s="5"/>
      <c r="Y324" s="5"/>
      <c r="Z324" s="5"/>
      <c r="AA324" s="5"/>
      <c r="AB324" s="148"/>
      <c r="AC324" s="5"/>
      <c r="AD324" s="5"/>
      <c r="AE324" s="5"/>
      <c r="AF324" s="148"/>
      <c r="AG324" s="5"/>
      <c r="AH324" s="5"/>
      <c r="AI324" s="5"/>
      <c r="AJ324" s="148"/>
      <c r="AK324" s="5"/>
      <c r="AL324" s="5"/>
    </row>
    <row r="325" spans="1:66" s="168" customFormat="1" x14ac:dyDescent="0.3">
      <c r="A325" s="168">
        <v>14159500</v>
      </c>
      <c r="B325" s="168">
        <v>23773009</v>
      </c>
      <c r="C325" s="168" t="s">
        <v>4</v>
      </c>
      <c r="D325" s="168" t="s">
        <v>528</v>
      </c>
      <c r="E325" s="168" t="s">
        <v>530</v>
      </c>
      <c r="F325" s="169">
        <v>1.7</v>
      </c>
      <c r="G325" s="170">
        <v>0.62</v>
      </c>
      <c r="H325" s="170" t="str">
        <f t="shared" ref="H325" si="411">IF(G325&gt;0.8,"VG",IF(G325&gt;0.7,"G",IF(G325&gt;0.45,"S","NS")))</f>
        <v>S</v>
      </c>
      <c r="I325" s="170"/>
      <c r="J325" s="170"/>
      <c r="K325" s="170"/>
      <c r="L325" s="171">
        <v>0.02</v>
      </c>
      <c r="M325" s="170" t="str">
        <f t="shared" ref="M325" si="412">IF(ABS(L325)&lt;5%,"VG",IF(ABS(L325)&lt;10%,"G",IF(ABS(L325)&lt;15%,"S","NS")))</f>
        <v>VG</v>
      </c>
      <c r="N325" s="170"/>
      <c r="O325" s="170"/>
      <c r="P325" s="170"/>
      <c r="Q325" s="170">
        <v>0.62</v>
      </c>
      <c r="R325" s="170" t="str">
        <f t="shared" ref="R325" si="413">IF(Q325&lt;=0.5,"VG",IF(Q325&lt;=0.6,"G",IF(Q325&lt;=0.7,"S","NS")))</f>
        <v>S</v>
      </c>
      <c r="S325" s="170"/>
      <c r="T325" s="170"/>
      <c r="U325" s="170"/>
      <c r="V325" s="170">
        <v>0.62</v>
      </c>
      <c r="W325" s="170" t="str">
        <f t="shared" ref="W325" si="414">IF(V325&gt;0.85,"VG",IF(V325&gt;0.75,"G",IF(V325&gt;0.6,"S","NS")))</f>
        <v>S</v>
      </c>
      <c r="X325" s="170"/>
      <c r="Y325" s="170"/>
      <c r="Z325" s="170"/>
      <c r="AA325" s="170"/>
      <c r="AB325" s="171"/>
      <c r="AC325" s="170"/>
      <c r="AD325" s="170"/>
      <c r="AE325" s="170"/>
      <c r="AF325" s="171"/>
      <c r="AG325" s="170"/>
      <c r="AH325" s="170"/>
      <c r="AI325" s="170"/>
      <c r="AJ325" s="171"/>
      <c r="AK325" s="170"/>
      <c r="AL325" s="170"/>
    </row>
    <row r="326" spans="1:66" x14ac:dyDescent="0.3">
      <c r="F326" s="114"/>
      <c r="G326" s="7"/>
      <c r="H326" s="7"/>
      <c r="I326" s="7"/>
      <c r="J326" s="7"/>
      <c r="K326" s="7"/>
      <c r="L326" s="104"/>
      <c r="M326" s="7"/>
      <c r="N326" s="7"/>
      <c r="O326" s="7"/>
      <c r="P326" s="7"/>
      <c r="Q326" s="7"/>
      <c r="R326" s="7"/>
      <c r="S326" s="7"/>
      <c r="T326" s="7"/>
      <c r="U326" s="7"/>
      <c r="AA326" s="7"/>
      <c r="AB326" s="104"/>
      <c r="AC326" s="7"/>
      <c r="AD326" s="7"/>
      <c r="AE326" s="7"/>
      <c r="AF326" s="104"/>
      <c r="AI326" s="7"/>
      <c r="AJ326" s="104"/>
      <c r="AK326" s="7"/>
      <c r="AL326" s="7"/>
      <c r="AM326"/>
      <c r="AN326"/>
      <c r="AS326"/>
      <c r="AT326"/>
      <c r="AU326"/>
      <c r="AV326"/>
      <c r="BK326"/>
      <c r="BL326"/>
      <c r="BM326"/>
      <c r="BN326"/>
    </row>
    <row r="327" spans="1:66" x14ac:dyDescent="0.3">
      <c r="A327">
        <v>14161100</v>
      </c>
      <c r="B327">
        <v>23773429</v>
      </c>
      <c r="C327" t="s">
        <v>25</v>
      </c>
      <c r="D327" t="s">
        <v>21</v>
      </c>
      <c r="F327" s="114"/>
      <c r="G327" s="7">
        <v>0.90400000000000003</v>
      </c>
      <c r="H327" s="7" t="str">
        <f t="shared" ref="H327:H342" si="415">IF(G327&gt;0.8,"VG",IF(G327&gt;0.7,"G",IF(G327&gt;0.45,"S","NS")))</f>
        <v>VG</v>
      </c>
      <c r="I327" s="7"/>
      <c r="J327" s="7"/>
      <c r="K327" s="7"/>
      <c r="L327" s="58">
        <v>5.8000000000000003E-2</v>
      </c>
      <c r="M327" s="7" t="str">
        <f t="shared" ref="M327:M342" si="416">IF(ABS(L327)&lt;5%,"VG",IF(ABS(L327)&lt;10%,"G",IF(ABS(L327)&lt;15%,"S","NS")))</f>
        <v>G</v>
      </c>
      <c r="N327" s="7"/>
      <c r="O327" s="7"/>
      <c r="P327" s="7"/>
      <c r="Q327" s="7">
        <v>0.307</v>
      </c>
      <c r="R327" s="7" t="str">
        <f t="shared" ref="R327:R342" si="417">IF(Q327&lt;=0.5,"VG",IF(Q327&lt;=0.6,"G",IF(Q327&lt;=0.7,"S","NS")))</f>
        <v>VG</v>
      </c>
      <c r="S327" s="7"/>
      <c r="T327" s="7"/>
      <c r="U327" s="7"/>
      <c r="V327" s="7">
        <v>0.91900000000000004</v>
      </c>
      <c r="W327" s="7" t="str">
        <f t="shared" ref="W327:W342" si="418">IF(V327&gt;0.85,"VG",IF(V327&gt;0.75,"G",IF(V327&gt;0.6,"S","NS")))</f>
        <v>VG</v>
      </c>
      <c r="AA327" s="7"/>
      <c r="AB327" s="58"/>
      <c r="AC327" s="7"/>
      <c r="AD327" s="7"/>
      <c r="AE327" s="7"/>
      <c r="AF327" s="58"/>
      <c r="AI327" s="7"/>
      <c r="AJ327" s="58"/>
      <c r="AK327" s="7"/>
      <c r="AL327" s="7"/>
      <c r="AM327"/>
      <c r="AN327"/>
      <c r="AS327"/>
      <c r="AT327"/>
      <c r="AU327"/>
      <c r="AV327"/>
      <c r="BK327"/>
      <c r="BL327"/>
      <c r="BM327"/>
      <c r="BN327"/>
    </row>
    <row r="328" spans="1:66" x14ac:dyDescent="0.3">
      <c r="A328">
        <v>14161100</v>
      </c>
      <c r="B328">
        <v>23773429</v>
      </c>
      <c r="C328" t="s">
        <v>25</v>
      </c>
      <c r="D328" t="s">
        <v>66</v>
      </c>
      <c r="F328" s="114"/>
      <c r="G328" s="7">
        <v>-2.8000000000000001E-2</v>
      </c>
      <c r="H328" s="7" t="str">
        <f t="shared" si="415"/>
        <v>NS</v>
      </c>
      <c r="I328" s="7"/>
      <c r="J328" s="7"/>
      <c r="K328" s="7"/>
      <c r="L328" s="58">
        <v>0.47</v>
      </c>
      <c r="M328" s="7" t="str">
        <f t="shared" si="416"/>
        <v>NS</v>
      </c>
      <c r="N328" s="7"/>
      <c r="O328" s="7"/>
      <c r="P328" s="7"/>
      <c r="Q328" s="7">
        <v>0.83399999999999996</v>
      </c>
      <c r="R328" s="7" t="str">
        <f t="shared" si="417"/>
        <v>NS</v>
      </c>
      <c r="S328" s="7"/>
      <c r="T328" s="7"/>
      <c r="U328" s="7"/>
      <c r="V328" s="7">
        <v>0.89200000000000002</v>
      </c>
      <c r="W328" s="7" t="str">
        <f t="shared" si="418"/>
        <v>VG</v>
      </c>
      <c r="AA328" s="7"/>
      <c r="AB328" s="58"/>
      <c r="AC328" s="7"/>
      <c r="AD328" s="7"/>
      <c r="AE328" s="7"/>
      <c r="AF328" s="58"/>
      <c r="AI328" s="7"/>
      <c r="AJ328" s="58"/>
      <c r="AK328" s="7"/>
      <c r="AL328" s="7"/>
      <c r="AM328"/>
      <c r="AN328"/>
      <c r="AS328"/>
      <c r="AT328"/>
      <c r="AU328"/>
      <c r="AV328"/>
      <c r="BK328"/>
      <c r="BL328"/>
      <c r="BM328"/>
      <c r="BN328"/>
    </row>
    <row r="329" spans="1:66" x14ac:dyDescent="0.3">
      <c r="A329">
        <v>14161100</v>
      </c>
      <c r="B329">
        <v>23773429</v>
      </c>
      <c r="C329" t="s">
        <v>25</v>
      </c>
      <c r="D329" t="s">
        <v>68</v>
      </c>
      <c r="F329" s="114"/>
      <c r="G329" s="7">
        <v>0.82499999999999996</v>
      </c>
      <c r="H329" s="7" t="str">
        <f t="shared" si="415"/>
        <v>VG</v>
      </c>
      <c r="I329" s="7"/>
      <c r="J329" s="7"/>
      <c r="K329" s="7"/>
      <c r="L329" s="58">
        <v>-6.7000000000000004E-2</v>
      </c>
      <c r="M329" s="7" t="str">
        <f t="shared" si="416"/>
        <v>G</v>
      </c>
      <c r="N329" s="7"/>
      <c r="O329" s="7"/>
      <c r="P329" s="7"/>
      <c r="Q329" s="7">
        <v>0.41299999999999998</v>
      </c>
      <c r="R329" s="7" t="str">
        <f t="shared" si="417"/>
        <v>VG</v>
      </c>
      <c r="S329" s="7"/>
      <c r="T329" s="7"/>
      <c r="U329" s="7"/>
      <c r="V329" s="7">
        <v>0.89500000000000002</v>
      </c>
      <c r="W329" s="7" t="str">
        <f t="shared" si="418"/>
        <v>VG</v>
      </c>
      <c r="AA329" s="7"/>
      <c r="AB329" s="58"/>
      <c r="AC329" s="7"/>
      <c r="AD329" s="7"/>
      <c r="AE329" s="7"/>
      <c r="AF329" s="58"/>
      <c r="AI329" s="7"/>
      <c r="AJ329" s="58"/>
      <c r="AK329" s="7"/>
      <c r="AL329" s="7"/>
      <c r="AM329"/>
      <c r="AN329"/>
      <c r="AS329"/>
      <c r="AT329"/>
      <c r="AU329"/>
      <c r="AV329"/>
      <c r="BK329"/>
      <c r="BL329"/>
      <c r="BM329"/>
      <c r="BN329"/>
    </row>
    <row r="330" spans="1:66" s="50" customFormat="1" x14ac:dyDescent="0.3">
      <c r="A330" s="50">
        <v>14161100</v>
      </c>
      <c r="B330" s="50">
        <v>23773429</v>
      </c>
      <c r="C330" s="50" t="s">
        <v>25</v>
      </c>
      <c r="D330" s="50" t="s">
        <v>77</v>
      </c>
      <c r="F330" s="65">
        <v>1.3</v>
      </c>
      <c r="G330" s="51">
        <v>0.85599999999999998</v>
      </c>
      <c r="H330" s="51" t="str">
        <f t="shared" si="415"/>
        <v>VG</v>
      </c>
      <c r="I330" s="51"/>
      <c r="J330" s="51"/>
      <c r="K330" s="51"/>
      <c r="L330" s="52">
        <v>-7.4999999999999997E-2</v>
      </c>
      <c r="M330" s="51" t="str">
        <f t="shared" si="416"/>
        <v>G</v>
      </c>
      <c r="N330" s="51"/>
      <c r="O330" s="51"/>
      <c r="P330" s="51"/>
      <c r="Q330" s="51">
        <v>0.373</v>
      </c>
      <c r="R330" s="51" t="str">
        <f t="shared" si="417"/>
        <v>VG</v>
      </c>
      <c r="S330" s="51"/>
      <c r="T330" s="51"/>
      <c r="U330" s="51"/>
      <c r="V330" s="51">
        <v>0.92500000000000004</v>
      </c>
      <c r="W330" s="51" t="str">
        <f t="shared" si="418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ht="28.8" x14ac:dyDescent="0.3">
      <c r="A331" s="50">
        <v>14161100</v>
      </c>
      <c r="B331" s="50">
        <v>23773429</v>
      </c>
      <c r="C331" s="50" t="s">
        <v>25</v>
      </c>
      <c r="D331" s="68" t="s">
        <v>78</v>
      </c>
      <c r="E331" s="68"/>
      <c r="F331" s="65">
        <v>1.2</v>
      </c>
      <c r="G331" s="51">
        <v>0.85599999999999998</v>
      </c>
      <c r="H331" s="51" t="str">
        <f t="shared" si="415"/>
        <v>VG</v>
      </c>
      <c r="I331" s="51"/>
      <c r="J331" s="51"/>
      <c r="K331" s="51"/>
      <c r="L331" s="52">
        <v>-7.2999999999999995E-2</v>
      </c>
      <c r="M331" s="51" t="str">
        <f t="shared" si="416"/>
        <v>G</v>
      </c>
      <c r="N331" s="51"/>
      <c r="O331" s="51"/>
      <c r="P331" s="51"/>
      <c r="Q331" s="51">
        <v>0.373</v>
      </c>
      <c r="R331" s="51" t="str">
        <f t="shared" si="417"/>
        <v>VG</v>
      </c>
      <c r="S331" s="51"/>
      <c r="T331" s="51"/>
      <c r="U331" s="51"/>
      <c r="V331" s="51">
        <v>0.92500000000000004</v>
      </c>
      <c r="W331" s="51" t="str">
        <f t="shared" si="418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14161100</v>
      </c>
      <c r="B332" s="50">
        <v>23773429</v>
      </c>
      <c r="C332" s="50" t="s">
        <v>25</v>
      </c>
      <c r="D332" s="68" t="s">
        <v>80</v>
      </c>
      <c r="E332" s="68"/>
      <c r="F332" s="65">
        <v>0.9</v>
      </c>
      <c r="G332" s="51">
        <v>0.92</v>
      </c>
      <c r="H332" s="51" t="str">
        <f t="shared" si="415"/>
        <v>VG</v>
      </c>
      <c r="I332" s="51"/>
      <c r="J332" s="51"/>
      <c r="K332" s="51"/>
      <c r="L332" s="52">
        <v>-8.0000000000000002E-3</v>
      </c>
      <c r="M332" s="51" t="str">
        <f t="shared" si="416"/>
        <v>VG</v>
      </c>
      <c r="N332" s="51"/>
      <c r="O332" s="51"/>
      <c r="P332" s="51"/>
      <c r="Q332" s="51">
        <v>0.28000000000000003</v>
      </c>
      <c r="R332" s="51" t="str">
        <f t="shared" si="417"/>
        <v>VG</v>
      </c>
      <c r="S332" s="51"/>
      <c r="T332" s="51"/>
      <c r="U332" s="51"/>
      <c r="V332" s="51">
        <v>0.92500000000000004</v>
      </c>
      <c r="W332" s="51" t="str">
        <f t="shared" si="418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x14ac:dyDescent="0.3">
      <c r="A333" s="50">
        <v>14161100</v>
      </c>
      <c r="B333" s="50">
        <v>23773429</v>
      </c>
      <c r="C333" s="50" t="s">
        <v>25</v>
      </c>
      <c r="D333" s="84" t="s">
        <v>89</v>
      </c>
      <c r="E333" s="84"/>
      <c r="F333" s="65">
        <v>1.3</v>
      </c>
      <c r="G333" s="51">
        <v>0.86</v>
      </c>
      <c r="H333" s="51" t="str">
        <f t="shared" si="415"/>
        <v>VG</v>
      </c>
      <c r="I333" s="51"/>
      <c r="J333" s="51"/>
      <c r="K333" s="51"/>
      <c r="L333" s="52">
        <v>0.14599999999999999</v>
      </c>
      <c r="M333" s="51" t="str">
        <f t="shared" si="416"/>
        <v>S</v>
      </c>
      <c r="N333" s="51"/>
      <c r="O333" s="51"/>
      <c r="P333" s="51"/>
      <c r="Q333" s="51">
        <v>0.36</v>
      </c>
      <c r="R333" s="51" t="str">
        <f t="shared" si="417"/>
        <v>VG</v>
      </c>
      <c r="S333" s="51"/>
      <c r="T333" s="51"/>
      <c r="U333" s="51"/>
      <c r="V333" s="51">
        <v>0.95</v>
      </c>
      <c r="W333" s="51" t="str">
        <f t="shared" si="418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50" customFormat="1" x14ac:dyDescent="0.3">
      <c r="A334" s="50">
        <v>14161100</v>
      </c>
      <c r="B334" s="50">
        <v>23773429</v>
      </c>
      <c r="C334" s="50" t="s">
        <v>25</v>
      </c>
      <c r="D334" s="84" t="s">
        <v>105</v>
      </c>
      <c r="E334" s="84" t="s">
        <v>102</v>
      </c>
      <c r="F334" s="65">
        <v>0.8</v>
      </c>
      <c r="G334" s="51">
        <v>0.94</v>
      </c>
      <c r="H334" s="51" t="str">
        <f t="shared" si="415"/>
        <v>VG</v>
      </c>
      <c r="I334" s="51"/>
      <c r="J334" s="51"/>
      <c r="K334" s="51"/>
      <c r="L334" s="52">
        <v>-8.9999999999999993E-3</v>
      </c>
      <c r="M334" s="51" t="str">
        <f t="shared" si="416"/>
        <v>VG</v>
      </c>
      <c r="N334" s="51"/>
      <c r="O334" s="51"/>
      <c r="P334" s="51"/>
      <c r="Q334" s="51">
        <v>0.25</v>
      </c>
      <c r="R334" s="51" t="str">
        <f t="shared" si="417"/>
        <v>VG</v>
      </c>
      <c r="S334" s="51"/>
      <c r="T334" s="51"/>
      <c r="U334" s="51"/>
      <c r="V334" s="51">
        <v>0.94</v>
      </c>
      <c r="W334" s="51" t="str">
        <f t="shared" si="418"/>
        <v>VG</v>
      </c>
      <c r="X334" s="51"/>
      <c r="Y334" s="51"/>
      <c r="Z334" s="51"/>
      <c r="AA334" s="51"/>
      <c r="AB334" s="52"/>
      <c r="AC334" s="51"/>
      <c r="AD334" s="51"/>
      <c r="AE334" s="51"/>
      <c r="AF334" s="52"/>
      <c r="AG334" s="51"/>
      <c r="AH334" s="51"/>
      <c r="AI334" s="51"/>
      <c r="AJ334" s="52"/>
      <c r="AK334" s="51"/>
      <c r="AL334" s="51"/>
    </row>
    <row r="335" spans="1:66" s="50" customFormat="1" x14ac:dyDescent="0.3">
      <c r="A335" s="50">
        <v>14161100</v>
      </c>
      <c r="B335" s="50">
        <v>23773429</v>
      </c>
      <c r="C335" s="50" t="s">
        <v>25</v>
      </c>
      <c r="D335" s="84" t="s">
        <v>110</v>
      </c>
      <c r="E335" s="84" t="s">
        <v>114</v>
      </c>
      <c r="F335" s="65">
        <v>0.8</v>
      </c>
      <c r="G335" s="51">
        <v>0.94</v>
      </c>
      <c r="H335" s="51" t="str">
        <f t="shared" si="415"/>
        <v>VG</v>
      </c>
      <c r="I335" s="51"/>
      <c r="J335" s="51"/>
      <c r="K335" s="51"/>
      <c r="L335" s="52">
        <v>-6.0000000000000001E-3</v>
      </c>
      <c r="M335" s="51" t="str">
        <f t="shared" si="416"/>
        <v>VG</v>
      </c>
      <c r="N335" s="51"/>
      <c r="O335" s="51"/>
      <c r="P335" s="51"/>
      <c r="Q335" s="51">
        <v>0.24</v>
      </c>
      <c r="R335" s="51" t="str">
        <f t="shared" si="417"/>
        <v>VG</v>
      </c>
      <c r="S335" s="51"/>
      <c r="T335" s="51"/>
      <c r="U335" s="51"/>
      <c r="V335" s="51">
        <v>0.94</v>
      </c>
      <c r="W335" s="51" t="str">
        <f t="shared" si="418"/>
        <v>VG</v>
      </c>
      <c r="X335" s="51"/>
      <c r="Y335" s="51"/>
      <c r="Z335" s="51"/>
      <c r="AA335" s="51"/>
      <c r="AB335" s="52"/>
      <c r="AC335" s="51"/>
      <c r="AD335" s="51"/>
      <c r="AE335" s="51"/>
      <c r="AF335" s="52"/>
      <c r="AG335" s="51"/>
      <c r="AH335" s="51"/>
      <c r="AI335" s="51"/>
      <c r="AJ335" s="52"/>
      <c r="AK335" s="51"/>
      <c r="AL335" s="51"/>
    </row>
    <row r="336" spans="1:66" s="50" customFormat="1" x14ac:dyDescent="0.3">
      <c r="A336" s="50">
        <v>14161100</v>
      </c>
      <c r="B336" s="50">
        <v>23773429</v>
      </c>
      <c r="C336" s="50" t="s">
        <v>25</v>
      </c>
      <c r="D336" s="84" t="s">
        <v>121</v>
      </c>
      <c r="E336" s="84" t="s">
        <v>124</v>
      </c>
      <c r="F336" s="65">
        <v>0.8</v>
      </c>
      <c r="G336" s="51">
        <v>0.94</v>
      </c>
      <c r="H336" s="51" t="str">
        <f t="shared" si="415"/>
        <v>VG</v>
      </c>
      <c r="I336" s="51"/>
      <c r="J336" s="51"/>
      <c r="K336" s="51"/>
      <c r="L336" s="52">
        <v>3.1E-2</v>
      </c>
      <c r="M336" s="51" t="str">
        <f t="shared" si="416"/>
        <v>VG</v>
      </c>
      <c r="N336" s="51"/>
      <c r="O336" s="51"/>
      <c r="P336" s="51"/>
      <c r="Q336" s="51">
        <v>0.25</v>
      </c>
      <c r="R336" s="51" t="str">
        <f t="shared" si="417"/>
        <v>VG</v>
      </c>
      <c r="S336" s="51"/>
      <c r="T336" s="51"/>
      <c r="U336" s="51"/>
      <c r="V336" s="51">
        <v>0.94</v>
      </c>
      <c r="W336" s="51" t="str">
        <f t="shared" si="418"/>
        <v>VG</v>
      </c>
      <c r="X336" s="51"/>
      <c r="Y336" s="51"/>
      <c r="Z336" s="51"/>
      <c r="AA336" s="51"/>
      <c r="AB336" s="52"/>
      <c r="AC336" s="51"/>
      <c r="AD336" s="51"/>
      <c r="AE336" s="51"/>
      <c r="AF336" s="52"/>
      <c r="AG336" s="51"/>
      <c r="AH336" s="51"/>
      <c r="AI336" s="51"/>
      <c r="AJ336" s="52"/>
      <c r="AK336" s="51"/>
      <c r="AL336" s="51"/>
    </row>
    <row r="337" spans="1:66" s="50" customFormat="1" x14ac:dyDescent="0.3">
      <c r="A337" s="50">
        <v>14161100</v>
      </c>
      <c r="B337" s="50">
        <v>23773429</v>
      </c>
      <c r="C337" s="50" t="s">
        <v>25</v>
      </c>
      <c r="D337" s="84" t="s">
        <v>144</v>
      </c>
      <c r="E337" s="84" t="s">
        <v>124</v>
      </c>
      <c r="F337" s="65">
        <v>0.9</v>
      </c>
      <c r="G337" s="51">
        <v>0.94</v>
      </c>
      <c r="H337" s="51" t="str">
        <f t="shared" si="415"/>
        <v>VG</v>
      </c>
      <c r="I337" s="51"/>
      <c r="J337" s="51"/>
      <c r="K337" s="51"/>
      <c r="L337" s="52">
        <v>3.2000000000000001E-2</v>
      </c>
      <c r="M337" s="51" t="str">
        <f t="shared" si="416"/>
        <v>VG</v>
      </c>
      <c r="N337" s="51"/>
      <c r="O337" s="51"/>
      <c r="P337" s="51"/>
      <c r="Q337" s="51">
        <v>0.25</v>
      </c>
      <c r="R337" s="51" t="str">
        <f t="shared" si="417"/>
        <v>VG</v>
      </c>
      <c r="S337" s="51"/>
      <c r="T337" s="51"/>
      <c r="U337" s="51"/>
      <c r="V337" s="51">
        <v>0.94</v>
      </c>
      <c r="W337" s="51" t="str">
        <f t="shared" si="418"/>
        <v>VG</v>
      </c>
      <c r="X337" s="51"/>
      <c r="Y337" s="51"/>
      <c r="Z337" s="51"/>
      <c r="AA337" s="51"/>
      <c r="AB337" s="52"/>
      <c r="AC337" s="51"/>
      <c r="AD337" s="51"/>
      <c r="AE337" s="51"/>
      <c r="AF337" s="52"/>
      <c r="AG337" s="51"/>
      <c r="AH337" s="51"/>
      <c r="AI337" s="51"/>
      <c r="AJ337" s="52"/>
      <c r="AK337" s="51"/>
      <c r="AL337" s="51"/>
    </row>
    <row r="338" spans="1:66" s="63" customFormat="1" x14ac:dyDescent="0.3">
      <c r="A338" s="63">
        <v>14161100</v>
      </c>
      <c r="B338" s="63">
        <v>23773429</v>
      </c>
      <c r="C338" s="63" t="s">
        <v>25</v>
      </c>
      <c r="D338" s="105" t="s">
        <v>147</v>
      </c>
      <c r="E338" s="105" t="s">
        <v>149</v>
      </c>
      <c r="F338" s="64">
        <v>1.9</v>
      </c>
      <c r="G338" s="5">
        <v>0.74</v>
      </c>
      <c r="H338" s="5" t="str">
        <f t="shared" si="415"/>
        <v>G</v>
      </c>
      <c r="I338" s="5"/>
      <c r="J338" s="5"/>
      <c r="K338" s="5"/>
      <c r="L338" s="17">
        <v>-0.17199999999999999</v>
      </c>
      <c r="M338" s="5" t="str">
        <f t="shared" si="416"/>
        <v>NS</v>
      </c>
      <c r="N338" s="5"/>
      <c r="O338" s="5"/>
      <c r="P338" s="5"/>
      <c r="Q338" s="5">
        <v>0.47</v>
      </c>
      <c r="R338" s="5" t="str">
        <f t="shared" si="417"/>
        <v>VG</v>
      </c>
      <c r="S338" s="5"/>
      <c r="T338" s="5"/>
      <c r="U338" s="5"/>
      <c r="V338" s="5">
        <v>0.94</v>
      </c>
      <c r="W338" s="5" t="str">
        <f t="shared" si="418"/>
        <v>VG</v>
      </c>
      <c r="X338" s="5"/>
      <c r="Y338" s="5"/>
      <c r="Z338" s="5"/>
      <c r="AA338" s="5"/>
      <c r="AB338" s="17"/>
      <c r="AC338" s="5"/>
      <c r="AD338" s="5"/>
      <c r="AE338" s="5"/>
      <c r="AF338" s="17"/>
      <c r="AG338" s="5"/>
      <c r="AH338" s="5"/>
      <c r="AI338" s="5"/>
      <c r="AJ338" s="17"/>
      <c r="AK338" s="5"/>
      <c r="AL338" s="5"/>
    </row>
    <row r="339" spans="1:66" s="34" customFormat="1" x14ac:dyDescent="0.3">
      <c r="A339" s="34">
        <v>14161100</v>
      </c>
      <c r="B339" s="34">
        <v>23773429</v>
      </c>
      <c r="C339" s="34" t="s">
        <v>25</v>
      </c>
      <c r="D339" s="85" t="s">
        <v>207</v>
      </c>
      <c r="E339" s="85" t="s">
        <v>210</v>
      </c>
      <c r="F339" s="86">
        <v>1.9</v>
      </c>
      <c r="G339" s="36">
        <v>0.75</v>
      </c>
      <c r="H339" s="36" t="str">
        <f t="shared" si="415"/>
        <v>G</v>
      </c>
      <c r="I339" s="36"/>
      <c r="J339" s="36"/>
      <c r="K339" s="36"/>
      <c r="L339" s="37">
        <v>-0.16900000000000001</v>
      </c>
      <c r="M339" s="36" t="str">
        <f t="shared" si="416"/>
        <v>NS</v>
      </c>
      <c r="N339" s="36"/>
      <c r="O339" s="36"/>
      <c r="P339" s="36"/>
      <c r="Q339" s="36">
        <v>0.46</v>
      </c>
      <c r="R339" s="36" t="str">
        <f t="shared" si="417"/>
        <v>VG</v>
      </c>
      <c r="S339" s="36"/>
      <c r="T339" s="36"/>
      <c r="U339" s="36"/>
      <c r="V339" s="36">
        <v>0.94</v>
      </c>
      <c r="W339" s="36" t="str">
        <f t="shared" si="418"/>
        <v>VG</v>
      </c>
      <c r="X339" s="36"/>
      <c r="Y339" s="36"/>
      <c r="Z339" s="36"/>
      <c r="AA339" s="36"/>
      <c r="AB339" s="37"/>
      <c r="AC339" s="36"/>
      <c r="AD339" s="36"/>
      <c r="AE339" s="36"/>
      <c r="AF339" s="37"/>
      <c r="AG339" s="36"/>
      <c r="AH339" s="36"/>
      <c r="AI339" s="36"/>
      <c r="AJ339" s="37"/>
      <c r="AK339" s="36"/>
      <c r="AL339" s="36"/>
    </row>
    <row r="340" spans="1:66" s="34" customFormat="1" x14ac:dyDescent="0.3">
      <c r="A340" s="34">
        <v>14161100</v>
      </c>
      <c r="B340" s="34">
        <v>23773429</v>
      </c>
      <c r="C340" s="34" t="s">
        <v>25</v>
      </c>
      <c r="D340" s="85" t="s">
        <v>212</v>
      </c>
      <c r="E340" s="85" t="s">
        <v>210</v>
      </c>
      <c r="F340" s="86">
        <v>1.9</v>
      </c>
      <c r="G340" s="36">
        <v>0.74</v>
      </c>
      <c r="H340" s="36" t="str">
        <f t="shared" si="415"/>
        <v>G</v>
      </c>
      <c r="I340" s="36"/>
      <c r="J340" s="36"/>
      <c r="K340" s="36"/>
      <c r="L340" s="37">
        <v>-0.16900000000000001</v>
      </c>
      <c r="M340" s="36" t="str">
        <f t="shared" si="416"/>
        <v>NS</v>
      </c>
      <c r="N340" s="36"/>
      <c r="O340" s="36"/>
      <c r="P340" s="36"/>
      <c r="Q340" s="36">
        <v>0.46</v>
      </c>
      <c r="R340" s="36" t="str">
        <f t="shared" si="417"/>
        <v>VG</v>
      </c>
      <c r="S340" s="36"/>
      <c r="T340" s="36"/>
      <c r="U340" s="36"/>
      <c r="V340" s="36">
        <v>0.94</v>
      </c>
      <c r="W340" s="36" t="str">
        <f t="shared" si="418"/>
        <v>VG</v>
      </c>
      <c r="X340" s="36"/>
      <c r="Y340" s="36"/>
      <c r="Z340" s="36"/>
      <c r="AA340" s="36"/>
      <c r="AB340" s="37"/>
      <c r="AC340" s="36"/>
      <c r="AD340" s="36"/>
      <c r="AE340" s="36"/>
      <c r="AF340" s="37"/>
      <c r="AG340" s="36"/>
      <c r="AH340" s="36"/>
      <c r="AI340" s="36"/>
      <c r="AJ340" s="37"/>
      <c r="AK340" s="36"/>
      <c r="AL340" s="36"/>
    </row>
    <row r="341" spans="1:66" s="34" customFormat="1" x14ac:dyDescent="0.3">
      <c r="A341" s="34">
        <v>14161100</v>
      </c>
      <c r="B341" s="34">
        <v>23773429</v>
      </c>
      <c r="C341" s="34" t="s">
        <v>25</v>
      </c>
      <c r="D341" s="85" t="s">
        <v>338</v>
      </c>
      <c r="E341" s="85" t="s">
        <v>210</v>
      </c>
      <c r="F341" s="86">
        <v>2</v>
      </c>
      <c r="G341" s="36">
        <v>0.73199999999999998</v>
      </c>
      <c r="H341" s="36" t="str">
        <f t="shared" si="415"/>
        <v>G</v>
      </c>
      <c r="I341" s="36"/>
      <c r="J341" s="36"/>
      <c r="K341" s="36"/>
      <c r="L341" s="37">
        <v>-0.16600000000000001</v>
      </c>
      <c r="M341" s="36" t="str">
        <f t="shared" si="416"/>
        <v>NS</v>
      </c>
      <c r="N341" s="36"/>
      <c r="O341" s="36"/>
      <c r="P341" s="36"/>
      <c r="Q341" s="36">
        <v>0.48</v>
      </c>
      <c r="R341" s="36" t="str">
        <f t="shared" si="417"/>
        <v>VG</v>
      </c>
      <c r="S341" s="36"/>
      <c r="T341" s="36"/>
      <c r="U341" s="36"/>
      <c r="V341" s="36">
        <v>0.89900000000000002</v>
      </c>
      <c r="W341" s="36" t="str">
        <f t="shared" si="418"/>
        <v>VG</v>
      </c>
      <c r="X341" s="36"/>
      <c r="Y341" s="36"/>
      <c r="Z341" s="36"/>
      <c r="AA341" s="36"/>
      <c r="AB341" s="37"/>
      <c r="AC341" s="36"/>
      <c r="AD341" s="36"/>
      <c r="AE341" s="36"/>
      <c r="AF341" s="37"/>
      <c r="AG341" s="36"/>
      <c r="AH341" s="36"/>
      <c r="AI341" s="36"/>
      <c r="AJ341" s="37"/>
      <c r="AK341" s="36"/>
      <c r="AL341" s="36"/>
    </row>
    <row r="342" spans="1:66" s="34" customFormat="1" x14ac:dyDescent="0.3">
      <c r="A342" s="34">
        <v>14161100</v>
      </c>
      <c r="B342" s="34">
        <v>23773429</v>
      </c>
      <c r="C342" s="34" t="s">
        <v>25</v>
      </c>
      <c r="D342" s="85" t="s">
        <v>342</v>
      </c>
      <c r="E342" s="85" t="s">
        <v>210</v>
      </c>
      <c r="F342" s="86">
        <v>1.8</v>
      </c>
      <c r="G342" s="36">
        <v>0.75</v>
      </c>
      <c r="H342" s="36" t="str">
        <f t="shared" si="415"/>
        <v>G</v>
      </c>
      <c r="I342" s="36"/>
      <c r="J342" s="36"/>
      <c r="K342" s="36"/>
      <c r="L342" s="37">
        <v>-0.16800000000000001</v>
      </c>
      <c r="M342" s="36" t="str">
        <f t="shared" si="416"/>
        <v>NS</v>
      </c>
      <c r="N342" s="36"/>
      <c r="O342" s="36"/>
      <c r="P342" s="36"/>
      <c r="Q342" s="36">
        <v>0.46</v>
      </c>
      <c r="R342" s="36" t="str">
        <f t="shared" si="417"/>
        <v>VG</v>
      </c>
      <c r="S342" s="36"/>
      <c r="T342" s="36"/>
      <c r="U342" s="36"/>
      <c r="V342" s="36">
        <v>0.94</v>
      </c>
      <c r="W342" s="36" t="str">
        <f t="shared" si="418"/>
        <v>VG</v>
      </c>
      <c r="X342" s="36"/>
      <c r="Y342" s="36"/>
      <c r="Z342" s="36"/>
      <c r="AA342" s="36"/>
      <c r="AB342" s="37"/>
      <c r="AC342" s="36"/>
      <c r="AD342" s="36"/>
      <c r="AE342" s="36"/>
      <c r="AF342" s="37"/>
      <c r="AG342" s="36"/>
      <c r="AH342" s="36"/>
      <c r="AI342" s="36"/>
      <c r="AJ342" s="37"/>
      <c r="AK342" s="36"/>
      <c r="AL342" s="36"/>
    </row>
    <row r="343" spans="1:66" s="63" customFormat="1" x14ac:dyDescent="0.3">
      <c r="A343" s="63">
        <v>14161100</v>
      </c>
      <c r="B343" s="63">
        <v>23773429</v>
      </c>
      <c r="C343" s="63" t="s">
        <v>25</v>
      </c>
      <c r="D343" s="105" t="s">
        <v>513</v>
      </c>
      <c r="E343" s="105" t="s">
        <v>514</v>
      </c>
      <c r="F343" s="64">
        <v>3.1</v>
      </c>
      <c r="G343" s="5">
        <v>-0.09</v>
      </c>
      <c r="H343" s="5" t="str">
        <f t="shared" ref="H343" si="419">IF(G343&gt;0.8,"VG",IF(G343&gt;0.7,"G",IF(G343&gt;0.45,"S","NS")))</f>
        <v>NS</v>
      </c>
      <c r="I343" s="5"/>
      <c r="J343" s="5"/>
      <c r="K343" s="5"/>
      <c r="L343" s="17">
        <v>0.25219999999999998</v>
      </c>
      <c r="M343" s="5" t="str">
        <f t="shared" ref="M343" si="420">IF(ABS(L343)&lt;5%,"VG",IF(ABS(L343)&lt;10%,"G",IF(ABS(L343)&lt;15%,"S","NS")))</f>
        <v>NS</v>
      </c>
      <c r="N343" s="5"/>
      <c r="O343" s="5"/>
      <c r="P343" s="5"/>
      <c r="Q343" s="5">
        <v>0.96</v>
      </c>
      <c r="R343" s="5" t="str">
        <f t="shared" ref="R343" si="421">IF(Q343&lt;=0.5,"VG",IF(Q343&lt;=0.6,"G",IF(Q343&lt;=0.7,"S","NS")))</f>
        <v>NS</v>
      </c>
      <c r="S343" s="5"/>
      <c r="T343" s="5"/>
      <c r="U343" s="5"/>
      <c r="V343" s="5">
        <v>0.10199999999999999</v>
      </c>
      <c r="W343" s="5" t="str">
        <f t="shared" ref="W343" si="422">IF(V343&gt;0.85,"VG",IF(V343&gt;0.75,"G",IF(V343&gt;0.6,"S","NS")))</f>
        <v>NS</v>
      </c>
      <c r="X343" s="5"/>
      <c r="Y343" s="5"/>
      <c r="Z343" s="5"/>
      <c r="AA343" s="5"/>
      <c r="AB343" s="17"/>
      <c r="AC343" s="5"/>
      <c r="AD343" s="5"/>
      <c r="AE343" s="5"/>
      <c r="AF343" s="17"/>
      <c r="AG343" s="5"/>
      <c r="AH343" s="5"/>
      <c r="AI343" s="5"/>
      <c r="AJ343" s="17"/>
      <c r="AK343" s="5"/>
      <c r="AL343" s="5"/>
    </row>
    <row r="344" spans="1:66" s="149" customFormat="1" ht="28.8" x14ac:dyDescent="0.3">
      <c r="A344" s="149">
        <v>14161100</v>
      </c>
      <c r="B344" s="149">
        <v>23773429</v>
      </c>
      <c r="C344" s="149" t="s">
        <v>25</v>
      </c>
      <c r="D344" s="150" t="s">
        <v>519</v>
      </c>
      <c r="E344" s="150" t="s">
        <v>520</v>
      </c>
      <c r="F344" s="118">
        <v>3.3</v>
      </c>
      <c r="G344" s="151">
        <v>-0.21</v>
      </c>
      <c r="H344" s="151" t="str">
        <f t="shared" ref="H344" si="423">IF(G344&gt;0.8,"VG",IF(G344&gt;0.7,"G",IF(G344&gt;0.45,"S","NS")))</f>
        <v>NS</v>
      </c>
      <c r="I344" s="151"/>
      <c r="J344" s="151"/>
      <c r="K344" s="151"/>
      <c r="L344" s="152">
        <v>0.27550000000000002</v>
      </c>
      <c r="M344" s="151" t="str">
        <f t="shared" ref="M344" si="424">IF(ABS(L344)&lt;5%,"VG",IF(ABS(L344)&lt;10%,"G",IF(ABS(L344)&lt;15%,"S","NS")))</f>
        <v>NS</v>
      </c>
      <c r="N344" s="151"/>
      <c r="O344" s="151"/>
      <c r="P344" s="151"/>
      <c r="Q344" s="151">
        <v>1</v>
      </c>
      <c r="R344" s="151" t="str">
        <f t="shared" ref="R344" si="425">IF(Q344&lt;=0.5,"VG",IF(Q344&lt;=0.6,"G",IF(Q344&lt;=0.7,"S","NS")))</f>
        <v>NS</v>
      </c>
      <c r="S344" s="151"/>
      <c r="T344" s="151"/>
      <c r="U344" s="151"/>
      <c r="V344" s="151">
        <v>2.1999999999999999E-2</v>
      </c>
      <c r="W344" s="151" t="str">
        <f t="shared" ref="W344" si="426">IF(V344&gt;0.85,"VG",IF(V344&gt;0.75,"G",IF(V344&gt;0.6,"S","NS")))</f>
        <v>NS</v>
      </c>
      <c r="X344" s="151"/>
      <c r="Y344" s="151"/>
      <c r="Z344" s="151"/>
      <c r="AA344" s="151"/>
      <c r="AB344" s="152"/>
      <c r="AC344" s="151"/>
      <c r="AD344" s="151"/>
      <c r="AE344" s="151"/>
      <c r="AF344" s="152"/>
      <c r="AG344" s="151"/>
      <c r="AH344" s="151"/>
      <c r="AI344" s="151"/>
      <c r="AJ344" s="152"/>
      <c r="AK344" s="151"/>
      <c r="AL344" s="151"/>
    </row>
    <row r="345" spans="1:66" s="149" customFormat="1" ht="28.8" x14ac:dyDescent="0.3">
      <c r="A345" s="149">
        <v>14161100</v>
      </c>
      <c r="B345" s="149">
        <v>23773429</v>
      </c>
      <c r="C345" s="149" t="s">
        <v>25</v>
      </c>
      <c r="D345" s="150" t="s">
        <v>523</v>
      </c>
      <c r="E345" s="150" t="s">
        <v>524</v>
      </c>
      <c r="F345" s="118">
        <v>3.1</v>
      </c>
      <c r="G345" s="151">
        <v>-0.11</v>
      </c>
      <c r="H345" s="151" t="str">
        <f t="shared" ref="H345" si="427">IF(G345&gt;0.8,"VG",IF(G345&gt;0.7,"G",IF(G345&gt;0.45,"S","NS")))</f>
        <v>NS</v>
      </c>
      <c r="I345" s="151"/>
      <c r="J345" s="151"/>
      <c r="K345" s="151"/>
      <c r="L345" s="152">
        <v>0.25950000000000001</v>
      </c>
      <c r="M345" s="151" t="str">
        <f t="shared" ref="M345" si="428">IF(ABS(L345)&lt;5%,"VG",IF(ABS(L345)&lt;10%,"G",IF(ABS(L345)&lt;15%,"S","NS")))</f>
        <v>NS</v>
      </c>
      <c r="N345" s="151"/>
      <c r="O345" s="151"/>
      <c r="P345" s="151"/>
      <c r="Q345" s="151">
        <v>0.96</v>
      </c>
      <c r="R345" s="151" t="str">
        <f t="shared" ref="R345" si="429">IF(Q345&lt;=0.5,"VG",IF(Q345&lt;=0.6,"G",IF(Q345&lt;=0.7,"S","NS")))</f>
        <v>NS</v>
      </c>
      <c r="S345" s="151"/>
      <c r="T345" s="151"/>
      <c r="U345" s="151"/>
      <c r="V345" s="151">
        <v>8.6999999999999994E-2</v>
      </c>
      <c r="W345" s="151" t="str">
        <f t="shared" ref="W345" si="430">IF(V345&gt;0.85,"VG",IF(V345&gt;0.75,"G",IF(V345&gt;0.6,"S","NS")))</f>
        <v>NS</v>
      </c>
      <c r="X345" s="151"/>
      <c r="Y345" s="151"/>
      <c r="Z345" s="151"/>
      <c r="AA345" s="151"/>
      <c r="AB345" s="152"/>
      <c r="AC345" s="151"/>
      <c r="AD345" s="151"/>
      <c r="AE345" s="151"/>
      <c r="AF345" s="152"/>
      <c r="AG345" s="151"/>
      <c r="AH345" s="151"/>
      <c r="AI345" s="151"/>
      <c r="AJ345" s="152"/>
      <c r="AK345" s="151"/>
      <c r="AL345" s="151"/>
    </row>
    <row r="346" spans="1:66" s="120" customFormat="1" x14ac:dyDescent="0.3">
      <c r="A346" s="120">
        <v>14161100</v>
      </c>
      <c r="B346" s="120">
        <v>23773429</v>
      </c>
      <c r="C346" s="120" t="s">
        <v>25</v>
      </c>
      <c r="D346" s="167" t="s">
        <v>525</v>
      </c>
      <c r="E346" s="167" t="s">
        <v>210</v>
      </c>
      <c r="F346" s="122">
        <v>1.8</v>
      </c>
      <c r="G346" s="123">
        <v>0.75</v>
      </c>
      <c r="H346" s="123" t="str">
        <f t="shared" ref="H346" si="431">IF(G346&gt;0.8,"VG",IF(G346&gt;0.7,"G",IF(G346&gt;0.45,"S","NS")))</f>
        <v>G</v>
      </c>
      <c r="I346" s="123"/>
      <c r="J346" s="123"/>
      <c r="K346" s="123"/>
      <c r="L346" s="124">
        <v>-0.1648</v>
      </c>
      <c r="M346" s="123" t="str">
        <f t="shared" ref="M346" si="432">IF(ABS(L346)&lt;5%,"VG",IF(ABS(L346)&lt;10%,"G",IF(ABS(L346)&lt;15%,"S","NS")))</f>
        <v>NS</v>
      </c>
      <c r="N346" s="123"/>
      <c r="O346" s="123"/>
      <c r="P346" s="123"/>
      <c r="Q346" s="123">
        <v>0.46</v>
      </c>
      <c r="R346" s="123" t="str">
        <f t="shared" ref="R346" si="433">IF(Q346&lt;=0.5,"VG",IF(Q346&lt;=0.6,"G",IF(Q346&lt;=0.7,"S","NS")))</f>
        <v>VG</v>
      </c>
      <c r="S346" s="123"/>
      <c r="T346" s="123"/>
      <c r="U346" s="123"/>
      <c r="V346" s="123">
        <v>0.93899999999999995</v>
      </c>
      <c r="W346" s="123" t="str">
        <f t="shared" ref="W346" si="434">IF(V346&gt;0.85,"VG",IF(V346&gt;0.75,"G",IF(V346&gt;0.6,"S","NS")))</f>
        <v>VG</v>
      </c>
      <c r="X346" s="123"/>
      <c r="Y346" s="123"/>
      <c r="Z346" s="123"/>
      <c r="AA346" s="123"/>
      <c r="AB346" s="124"/>
      <c r="AC346" s="123"/>
      <c r="AD346" s="123"/>
      <c r="AE346" s="123"/>
      <c r="AF346" s="124"/>
      <c r="AG346" s="123"/>
      <c r="AH346" s="123"/>
      <c r="AI346" s="123"/>
      <c r="AJ346" s="124"/>
      <c r="AK346" s="123"/>
      <c r="AL346" s="123"/>
    </row>
    <row r="347" spans="1:66" s="120" customFormat="1" x14ac:dyDescent="0.3">
      <c r="A347" s="120">
        <v>14161100</v>
      </c>
      <c r="B347" s="120">
        <v>23773429</v>
      </c>
      <c r="C347" s="120" t="s">
        <v>25</v>
      </c>
      <c r="D347" s="167" t="s">
        <v>528</v>
      </c>
      <c r="E347" s="167" t="s">
        <v>210</v>
      </c>
      <c r="F347" s="122">
        <v>1.9</v>
      </c>
      <c r="G347" s="123">
        <v>0.75</v>
      </c>
      <c r="H347" s="123" t="str">
        <f t="shared" ref="H347" si="435">IF(G347&gt;0.8,"VG",IF(G347&gt;0.7,"G",IF(G347&gt;0.45,"S","NS")))</f>
        <v>G</v>
      </c>
      <c r="I347" s="123"/>
      <c r="J347" s="123"/>
      <c r="K347" s="123"/>
      <c r="L347" s="124">
        <v>-0.16800000000000001</v>
      </c>
      <c r="M347" s="123" t="str">
        <f t="shared" ref="M347" si="436">IF(ABS(L347)&lt;5%,"VG",IF(ABS(L347)&lt;10%,"G",IF(ABS(L347)&lt;15%,"S","NS")))</f>
        <v>NS</v>
      </c>
      <c r="N347" s="123"/>
      <c r="O347" s="123"/>
      <c r="P347" s="123"/>
      <c r="Q347" s="123">
        <v>0.46</v>
      </c>
      <c r="R347" s="123" t="str">
        <f t="shared" ref="R347" si="437">IF(Q347&lt;=0.5,"VG",IF(Q347&lt;=0.6,"G",IF(Q347&lt;=0.7,"S","NS")))</f>
        <v>VG</v>
      </c>
      <c r="S347" s="123"/>
      <c r="T347" s="123"/>
      <c r="U347" s="123"/>
      <c r="V347" s="123">
        <v>0.93899999999999995</v>
      </c>
      <c r="W347" s="123" t="str">
        <f t="shared" ref="W347" si="438">IF(V347&gt;0.85,"VG",IF(V347&gt;0.75,"G",IF(V347&gt;0.6,"S","NS")))</f>
        <v>VG</v>
      </c>
      <c r="X347" s="123"/>
      <c r="Y347" s="123"/>
      <c r="Z347" s="123"/>
      <c r="AA347" s="123"/>
      <c r="AB347" s="124"/>
      <c r="AC347" s="123"/>
      <c r="AD347" s="123"/>
      <c r="AE347" s="123"/>
      <c r="AF347" s="124"/>
      <c r="AG347" s="123"/>
      <c r="AH347" s="123"/>
      <c r="AI347" s="123"/>
      <c r="AJ347" s="124"/>
      <c r="AK347" s="123"/>
      <c r="AL347" s="123"/>
    </row>
    <row r="348" spans="1:66" s="163" customFormat="1" x14ac:dyDescent="0.3">
      <c r="D348" s="164"/>
      <c r="E348" s="164"/>
      <c r="F348" s="165"/>
      <c r="G348" s="166"/>
      <c r="H348" s="166"/>
      <c r="I348" s="166"/>
      <c r="J348" s="166"/>
      <c r="K348" s="166"/>
      <c r="L348" s="87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87"/>
      <c r="AC348" s="166"/>
      <c r="AD348" s="166"/>
      <c r="AE348" s="166"/>
      <c r="AF348" s="87"/>
      <c r="AG348" s="166"/>
      <c r="AH348" s="166"/>
      <c r="AI348" s="166"/>
      <c r="AJ348" s="87"/>
      <c r="AK348" s="166"/>
      <c r="AL348" s="166"/>
    </row>
    <row r="349" spans="1:66" x14ac:dyDescent="0.3">
      <c r="A349">
        <v>14162200</v>
      </c>
      <c r="B349">
        <v>23773405</v>
      </c>
      <c r="C349" t="s">
        <v>6</v>
      </c>
      <c r="D349" t="s">
        <v>63</v>
      </c>
      <c r="G349" s="7">
        <v>0.23400000000000001</v>
      </c>
      <c r="H349" s="7" t="str">
        <f t="shared" ref="H349:H368" si="439">IF(G349&gt;0.8,"VG",IF(G349&gt;0.7,"G",IF(G349&gt;0.45,"S","NS")))</f>
        <v>NS</v>
      </c>
      <c r="I349" s="7"/>
      <c r="J349" s="7"/>
      <c r="K349" s="7"/>
      <c r="L349" s="58">
        <v>0.21199999999999999</v>
      </c>
      <c r="M349" s="7" t="str">
        <f t="shared" ref="M349:M368" si="440">IF(ABS(L349)&lt;5%,"VG",IF(ABS(L349)&lt;10%,"G",IF(ABS(L349)&lt;15%,"S","NS")))</f>
        <v>NS</v>
      </c>
      <c r="N349" s="7"/>
      <c r="O349" s="7"/>
      <c r="P349" s="7"/>
      <c r="Q349" s="7">
        <v>0.80800000000000005</v>
      </c>
      <c r="R349" s="7" t="str">
        <f t="shared" ref="R349:R368" si="441">IF(Q349&lt;=0.5,"VG",IF(Q349&lt;=0.6,"G",IF(Q349&lt;=0.7,"S","NS")))</f>
        <v>NS</v>
      </c>
      <c r="S349" s="7"/>
      <c r="T349" s="7"/>
      <c r="U349" s="7"/>
      <c r="V349" s="7">
        <v>0.47</v>
      </c>
      <c r="W349" s="7" t="str">
        <f t="shared" ref="W349:W368" si="442">IF(V349&gt;0.85,"VG",IF(V349&gt;0.75,"G",IF(V349&gt;0.6,"S","NS")))</f>
        <v>NS</v>
      </c>
      <c r="AA349" s="7"/>
      <c r="AB349" s="58"/>
      <c r="AC349" s="7"/>
      <c r="AD349" s="7"/>
      <c r="AE349" s="7"/>
      <c r="AF349" s="58"/>
      <c r="AI349" s="7"/>
      <c r="AJ349" s="58"/>
      <c r="AK349" s="7"/>
      <c r="AL349" s="7"/>
      <c r="AM349"/>
      <c r="AN349"/>
      <c r="AS349"/>
      <c r="AT349"/>
      <c r="AU349"/>
      <c r="AV349"/>
      <c r="BK349"/>
      <c r="BL349"/>
      <c r="BM349"/>
      <c r="BN349"/>
    </row>
    <row r="350" spans="1:66" x14ac:dyDescent="0.3">
      <c r="A350">
        <v>14162200</v>
      </c>
      <c r="B350">
        <v>23773405</v>
      </c>
      <c r="C350" t="s">
        <v>6</v>
      </c>
      <c r="D350" t="s">
        <v>65</v>
      </c>
      <c r="G350" s="7">
        <v>-5.95</v>
      </c>
      <c r="H350" s="7" t="str">
        <f t="shared" si="439"/>
        <v>NS</v>
      </c>
      <c r="I350" s="7"/>
      <c r="J350" s="7"/>
      <c r="K350" s="7"/>
      <c r="L350" s="58">
        <v>-0.44</v>
      </c>
      <c r="M350" s="7" t="str">
        <f t="shared" si="440"/>
        <v>NS</v>
      </c>
      <c r="N350" s="7"/>
      <c r="O350" s="7"/>
      <c r="P350" s="7"/>
      <c r="Q350" s="7">
        <v>1.246</v>
      </c>
      <c r="R350" s="7" t="str">
        <f t="shared" si="441"/>
        <v>NS</v>
      </c>
      <c r="S350" s="7"/>
      <c r="T350" s="7"/>
      <c r="U350" s="7"/>
      <c r="V350" s="7">
        <v>0.64600000000000002</v>
      </c>
      <c r="W350" s="7" t="str">
        <f t="shared" si="442"/>
        <v>S</v>
      </c>
      <c r="AA350" s="7"/>
      <c r="AB350" s="58"/>
      <c r="AC350" s="7"/>
      <c r="AD350" s="7"/>
      <c r="AE350" s="7"/>
      <c r="AF350" s="58"/>
      <c r="AI350" s="7"/>
      <c r="AJ350" s="58"/>
      <c r="AK350" s="7"/>
      <c r="AL350" s="7"/>
      <c r="AM350"/>
      <c r="AN350"/>
      <c r="AS350"/>
      <c r="AT350"/>
      <c r="AU350"/>
      <c r="AV350"/>
      <c r="BK350"/>
      <c r="BL350"/>
      <c r="BM350"/>
      <c r="BN350"/>
    </row>
    <row r="351" spans="1:66" s="50" customFormat="1" x14ac:dyDescent="0.3">
      <c r="A351" s="50">
        <v>14162200</v>
      </c>
      <c r="B351" s="50">
        <v>23773405</v>
      </c>
      <c r="C351" s="50" t="s">
        <v>6</v>
      </c>
      <c r="D351" s="50" t="s">
        <v>66</v>
      </c>
      <c r="F351" s="65">
        <v>0.09</v>
      </c>
      <c r="G351" s="51">
        <v>0.51700000000000002</v>
      </c>
      <c r="H351" s="51" t="str">
        <f t="shared" si="439"/>
        <v>S</v>
      </c>
      <c r="I351" s="51"/>
      <c r="J351" s="51"/>
      <c r="K351" s="51"/>
      <c r="L351" s="52">
        <v>-1.0999999999999999E-2</v>
      </c>
      <c r="M351" s="51" t="str">
        <f t="shared" si="440"/>
        <v>VG</v>
      </c>
      <c r="N351" s="51"/>
      <c r="O351" s="51"/>
      <c r="P351" s="51"/>
      <c r="Q351" s="51">
        <v>0.69399999999999995</v>
      </c>
      <c r="R351" s="51" t="str">
        <f t="shared" si="441"/>
        <v>S</v>
      </c>
      <c r="S351" s="51"/>
      <c r="T351" s="51"/>
      <c r="U351" s="51"/>
      <c r="V351" s="51">
        <v>0.61699999999999999</v>
      </c>
      <c r="W351" s="51" t="str">
        <f t="shared" si="442"/>
        <v>S</v>
      </c>
      <c r="X351" s="51"/>
      <c r="Y351" s="51"/>
      <c r="Z351" s="51"/>
      <c r="AA351" s="51"/>
      <c r="AB351" s="52"/>
      <c r="AC351" s="51"/>
      <c r="AD351" s="51"/>
      <c r="AE351" s="51"/>
      <c r="AF351" s="52"/>
      <c r="AG351" s="51"/>
      <c r="AH351" s="51"/>
      <c r="AI351" s="51"/>
      <c r="AJ351" s="52"/>
      <c r="AK351" s="51"/>
      <c r="AL351" s="51"/>
    </row>
    <row r="352" spans="1:66" s="50" customFormat="1" x14ac:dyDescent="0.3">
      <c r="A352" s="50">
        <v>14162200</v>
      </c>
      <c r="B352" s="50">
        <v>23773405</v>
      </c>
      <c r="C352" s="50" t="s">
        <v>6</v>
      </c>
      <c r="D352" s="50" t="s">
        <v>69</v>
      </c>
      <c r="F352" s="65">
        <v>0.09</v>
      </c>
      <c r="G352" s="51">
        <v>0.51700000000000002</v>
      </c>
      <c r="H352" s="51" t="str">
        <f t="shared" si="439"/>
        <v>S</v>
      </c>
      <c r="I352" s="51"/>
      <c r="J352" s="51"/>
      <c r="K352" s="51"/>
      <c r="L352" s="52">
        <v>-1.0999999999999999E-2</v>
      </c>
      <c r="M352" s="51" t="str">
        <f t="shared" si="440"/>
        <v>VG</v>
      </c>
      <c r="N352" s="51"/>
      <c r="O352" s="51"/>
      <c r="P352" s="51"/>
      <c r="Q352" s="51">
        <v>0.69399999999999995</v>
      </c>
      <c r="R352" s="51" t="str">
        <f t="shared" si="441"/>
        <v>S</v>
      </c>
      <c r="S352" s="51"/>
      <c r="T352" s="51"/>
      <c r="U352" s="51"/>
      <c r="V352" s="51">
        <v>0.61599999999999999</v>
      </c>
      <c r="W352" s="51" t="str">
        <f t="shared" si="442"/>
        <v>S</v>
      </c>
      <c r="X352" s="51"/>
      <c r="Y352" s="51"/>
      <c r="Z352" s="51"/>
      <c r="AA352" s="51"/>
      <c r="AB352" s="52"/>
      <c r="AC352" s="51"/>
      <c r="AD352" s="51"/>
      <c r="AE352" s="51"/>
      <c r="AF352" s="52"/>
      <c r="AG352" s="51"/>
      <c r="AH352" s="51"/>
      <c r="AI352" s="51"/>
      <c r="AJ352" s="52"/>
      <c r="AK352" s="51"/>
      <c r="AL352" s="51"/>
    </row>
    <row r="353" spans="1:38" s="63" customFormat="1" x14ac:dyDescent="0.3">
      <c r="A353" s="63">
        <v>14162200</v>
      </c>
      <c r="B353" s="63">
        <v>23773405</v>
      </c>
      <c r="C353" s="63" t="s">
        <v>6</v>
      </c>
      <c r="D353" s="63" t="s">
        <v>70</v>
      </c>
      <c r="F353" s="64">
        <v>1.25</v>
      </c>
      <c r="G353" s="5">
        <v>0.17799999999999999</v>
      </c>
      <c r="H353" s="5" t="str">
        <f t="shared" si="439"/>
        <v>NS</v>
      </c>
      <c r="I353" s="5"/>
      <c r="J353" s="5"/>
      <c r="K353" s="5"/>
      <c r="L353" s="17">
        <v>-0.13</v>
      </c>
      <c r="M353" s="5" t="str">
        <f t="shared" si="440"/>
        <v>S</v>
      </c>
      <c r="N353" s="5"/>
      <c r="O353" s="5"/>
      <c r="P353" s="5"/>
      <c r="Q353" s="5">
        <v>0.85399999999999998</v>
      </c>
      <c r="R353" s="5" t="str">
        <f t="shared" si="441"/>
        <v>NS</v>
      </c>
      <c r="S353" s="5"/>
      <c r="T353" s="5"/>
      <c r="U353" s="5"/>
      <c r="V353" s="5">
        <v>0.61599999999999999</v>
      </c>
      <c r="W353" s="5" t="str">
        <f t="shared" si="442"/>
        <v>S</v>
      </c>
      <c r="X353" s="5"/>
      <c r="Y353" s="5"/>
      <c r="Z353" s="5"/>
      <c r="AA353" s="5"/>
      <c r="AB353" s="17"/>
      <c r="AC353" s="5"/>
      <c r="AD353" s="5"/>
      <c r="AE353" s="5"/>
      <c r="AF353" s="17"/>
      <c r="AG353" s="5"/>
      <c r="AH353" s="5"/>
      <c r="AI353" s="5"/>
      <c r="AJ353" s="17"/>
      <c r="AK353" s="5"/>
      <c r="AL353" s="5"/>
    </row>
    <row r="354" spans="1:38" s="50" customFormat="1" x14ac:dyDescent="0.3">
      <c r="A354" s="50">
        <v>14162200</v>
      </c>
      <c r="B354" s="50">
        <v>23773405</v>
      </c>
      <c r="C354" s="50" t="s">
        <v>6</v>
      </c>
      <c r="D354" s="50" t="s">
        <v>77</v>
      </c>
      <c r="F354" s="65">
        <v>2</v>
      </c>
      <c r="G354" s="51">
        <v>0.51200000000000001</v>
      </c>
      <c r="H354" s="51" t="str">
        <f t="shared" si="439"/>
        <v>S</v>
      </c>
      <c r="I354" s="51"/>
      <c r="J354" s="51"/>
      <c r="K354" s="51"/>
      <c r="L354" s="52">
        <v>-6.0000000000000001E-3</v>
      </c>
      <c r="M354" s="51" t="str">
        <f t="shared" si="440"/>
        <v>VG</v>
      </c>
      <c r="N354" s="51"/>
      <c r="O354" s="51"/>
      <c r="P354" s="51"/>
      <c r="Q354" s="67">
        <v>0.70199999999999996</v>
      </c>
      <c r="R354" s="51" t="str">
        <f t="shared" si="441"/>
        <v>NS</v>
      </c>
      <c r="S354" s="51"/>
      <c r="T354" s="51"/>
      <c r="U354" s="51"/>
      <c r="V354" s="51">
        <v>0.58899999999999997</v>
      </c>
      <c r="W354" s="51" t="str">
        <f t="shared" si="442"/>
        <v>NS</v>
      </c>
      <c r="X354" s="51"/>
      <c r="Y354" s="51"/>
      <c r="Z354" s="51"/>
      <c r="AA354" s="51"/>
      <c r="AB354" s="52"/>
      <c r="AC354" s="51"/>
      <c r="AD354" s="51"/>
      <c r="AE354" s="51"/>
      <c r="AF354" s="52"/>
      <c r="AG354" s="51"/>
      <c r="AH354" s="51"/>
      <c r="AI354" s="51"/>
      <c r="AJ354" s="52"/>
      <c r="AK354" s="51"/>
      <c r="AL354" s="51"/>
    </row>
    <row r="355" spans="1:38" s="50" customFormat="1" ht="28.8" x14ac:dyDescent="0.3">
      <c r="A355" s="50">
        <v>14162200</v>
      </c>
      <c r="B355" s="50">
        <v>23773405</v>
      </c>
      <c r="C355" s="50" t="s">
        <v>6</v>
      </c>
      <c r="D355" s="68" t="s">
        <v>78</v>
      </c>
      <c r="E355" s="68"/>
      <c r="F355" s="65">
        <v>2</v>
      </c>
      <c r="G355" s="51">
        <v>0.53</v>
      </c>
      <c r="H355" s="51" t="str">
        <f t="shared" si="439"/>
        <v>S</v>
      </c>
      <c r="I355" s="51"/>
      <c r="J355" s="51"/>
      <c r="K355" s="51"/>
      <c r="L355" s="52">
        <v>1.2E-2</v>
      </c>
      <c r="M355" s="51" t="str">
        <f t="shared" si="440"/>
        <v>VG</v>
      </c>
      <c r="N355" s="51"/>
      <c r="O355" s="51"/>
      <c r="P355" s="51"/>
      <c r="Q355" s="51">
        <v>0.69</v>
      </c>
      <c r="R355" s="51" t="str">
        <f t="shared" si="441"/>
        <v>S</v>
      </c>
      <c r="S355" s="51"/>
      <c r="T355" s="51"/>
      <c r="U355" s="51"/>
      <c r="V355" s="51">
        <v>0.6</v>
      </c>
      <c r="W355" s="51" t="str">
        <f t="shared" si="442"/>
        <v>NS</v>
      </c>
      <c r="X355" s="51"/>
      <c r="Y355" s="51"/>
      <c r="Z355" s="51"/>
      <c r="AA355" s="51"/>
      <c r="AB355" s="52"/>
      <c r="AC355" s="51"/>
      <c r="AD355" s="51"/>
      <c r="AE355" s="51"/>
      <c r="AF355" s="52"/>
      <c r="AG355" s="51"/>
      <c r="AH355" s="51"/>
      <c r="AI355" s="51"/>
      <c r="AJ355" s="52"/>
      <c r="AK355" s="51"/>
      <c r="AL355" s="51"/>
    </row>
    <row r="356" spans="1:38" s="50" customFormat="1" x14ac:dyDescent="0.3">
      <c r="A356" s="50">
        <v>14162200</v>
      </c>
      <c r="B356" s="50">
        <v>23773405</v>
      </c>
      <c r="C356" s="50" t="s">
        <v>6</v>
      </c>
      <c r="D356" s="68" t="s">
        <v>80</v>
      </c>
      <c r="E356" s="68"/>
      <c r="F356" s="65">
        <v>1.8</v>
      </c>
      <c r="G356" s="51">
        <v>0.54</v>
      </c>
      <c r="H356" s="51" t="str">
        <f t="shared" si="439"/>
        <v>S</v>
      </c>
      <c r="I356" s="51"/>
      <c r="J356" s="51"/>
      <c r="K356" s="51"/>
      <c r="L356" s="52">
        <v>0.13300000000000001</v>
      </c>
      <c r="M356" s="51" t="str">
        <f t="shared" si="440"/>
        <v>S</v>
      </c>
      <c r="N356" s="51"/>
      <c r="O356" s="51"/>
      <c r="P356" s="51"/>
      <c r="Q356" s="51">
        <v>0.65</v>
      </c>
      <c r="R356" s="51" t="str">
        <f t="shared" si="441"/>
        <v>S</v>
      </c>
      <c r="S356" s="51"/>
      <c r="T356" s="51"/>
      <c r="U356" s="51"/>
      <c r="V356" s="51">
        <v>0.63</v>
      </c>
      <c r="W356" s="51" t="str">
        <f t="shared" si="442"/>
        <v>S</v>
      </c>
      <c r="X356" s="51"/>
      <c r="Y356" s="51"/>
      <c r="Z356" s="51"/>
      <c r="AA356" s="51"/>
      <c r="AB356" s="52"/>
      <c r="AC356" s="51"/>
      <c r="AD356" s="51"/>
      <c r="AE356" s="51"/>
      <c r="AF356" s="52"/>
      <c r="AG356" s="51"/>
      <c r="AH356" s="51"/>
      <c r="AI356" s="51"/>
      <c r="AJ356" s="52"/>
      <c r="AK356" s="51"/>
      <c r="AL356" s="51"/>
    </row>
    <row r="357" spans="1:38" s="63" customFormat="1" x14ac:dyDescent="0.3">
      <c r="A357" s="63">
        <v>14162200</v>
      </c>
      <c r="B357" s="63">
        <v>23773405</v>
      </c>
      <c r="C357" s="63" t="s">
        <v>6</v>
      </c>
      <c r="D357" s="88" t="s">
        <v>81</v>
      </c>
      <c r="E357" s="88"/>
      <c r="F357" s="64">
        <v>2.2999999999999998</v>
      </c>
      <c r="G357" s="5">
        <v>0.23</v>
      </c>
      <c r="H357" s="5" t="str">
        <f t="shared" si="439"/>
        <v>NS</v>
      </c>
      <c r="I357" s="5"/>
      <c r="J357" s="5"/>
      <c r="K357" s="5"/>
      <c r="L357" s="17">
        <v>0.35799999999999998</v>
      </c>
      <c r="M357" s="5" t="str">
        <f t="shared" si="440"/>
        <v>NS</v>
      </c>
      <c r="N357" s="5"/>
      <c r="O357" s="5"/>
      <c r="P357" s="5"/>
      <c r="Q357" s="5">
        <v>0.74</v>
      </c>
      <c r="R357" s="5" t="str">
        <f t="shared" si="441"/>
        <v>NS</v>
      </c>
      <c r="S357" s="5"/>
      <c r="T357" s="5"/>
      <c r="U357" s="5"/>
      <c r="V357" s="5">
        <v>0.63</v>
      </c>
      <c r="W357" s="5" t="str">
        <f t="shared" si="442"/>
        <v>S</v>
      </c>
      <c r="X357" s="5"/>
      <c r="Y357" s="5"/>
      <c r="Z357" s="5"/>
      <c r="AA357" s="5"/>
      <c r="AB357" s="17"/>
      <c r="AC357" s="5"/>
      <c r="AD357" s="5"/>
      <c r="AE357" s="5"/>
      <c r="AF357" s="17"/>
      <c r="AG357" s="5"/>
      <c r="AH357" s="5"/>
      <c r="AI357" s="5"/>
      <c r="AJ357" s="17"/>
      <c r="AK357" s="5"/>
      <c r="AL357" s="5"/>
    </row>
    <row r="358" spans="1:38" s="63" customFormat="1" x14ac:dyDescent="0.3">
      <c r="A358" s="63">
        <v>14162200</v>
      </c>
      <c r="B358" s="63">
        <v>23773405</v>
      </c>
      <c r="C358" s="63" t="s">
        <v>6</v>
      </c>
      <c r="D358" s="88" t="s">
        <v>89</v>
      </c>
      <c r="E358" s="88"/>
      <c r="F358" s="64">
        <v>2.4</v>
      </c>
      <c r="G358" s="5">
        <v>0.21</v>
      </c>
      <c r="H358" s="5" t="str">
        <f t="shared" si="439"/>
        <v>NS</v>
      </c>
      <c r="I358" s="5"/>
      <c r="J358" s="5"/>
      <c r="K358" s="5"/>
      <c r="L358" s="17">
        <v>0.37</v>
      </c>
      <c r="M358" s="5" t="str">
        <f t="shared" si="440"/>
        <v>NS</v>
      </c>
      <c r="N358" s="5"/>
      <c r="O358" s="5"/>
      <c r="P358" s="5"/>
      <c r="Q358" s="5">
        <v>0.63</v>
      </c>
      <c r="R358" s="5" t="str">
        <f t="shared" si="441"/>
        <v>S</v>
      </c>
      <c r="S358" s="5"/>
      <c r="T358" s="5"/>
      <c r="U358" s="5"/>
      <c r="V358" s="5">
        <v>0.63</v>
      </c>
      <c r="W358" s="5" t="str">
        <f t="shared" si="442"/>
        <v>S</v>
      </c>
      <c r="X358" s="5"/>
      <c r="Y358" s="5"/>
      <c r="Z358" s="5"/>
      <c r="AA358" s="5"/>
      <c r="AB358" s="17"/>
      <c r="AC358" s="5"/>
      <c r="AD358" s="5"/>
      <c r="AE358" s="5"/>
      <c r="AF358" s="17"/>
      <c r="AG358" s="5"/>
      <c r="AH358" s="5"/>
      <c r="AI358" s="5"/>
      <c r="AJ358" s="17"/>
      <c r="AK358" s="5"/>
      <c r="AL358" s="5"/>
    </row>
    <row r="359" spans="1:38" s="63" customFormat="1" x14ac:dyDescent="0.3">
      <c r="A359" s="63">
        <v>14162200</v>
      </c>
      <c r="B359" s="63">
        <v>23773405</v>
      </c>
      <c r="C359" s="63" t="s">
        <v>6</v>
      </c>
      <c r="D359" s="88" t="s">
        <v>105</v>
      </c>
      <c r="E359" s="88" t="s">
        <v>101</v>
      </c>
      <c r="F359" s="64">
        <v>1.8</v>
      </c>
      <c r="G359" s="5">
        <v>0.56999999999999995</v>
      </c>
      <c r="H359" s="5" t="str">
        <f t="shared" si="439"/>
        <v>S</v>
      </c>
      <c r="I359" s="5"/>
      <c r="J359" s="5"/>
      <c r="K359" s="5"/>
      <c r="L359" s="17">
        <v>0.13700000000000001</v>
      </c>
      <c r="M359" s="5" t="str">
        <f t="shared" si="440"/>
        <v>S</v>
      </c>
      <c r="N359" s="5"/>
      <c r="O359" s="5"/>
      <c r="P359" s="5"/>
      <c r="Q359" s="5">
        <v>0.63</v>
      </c>
      <c r="R359" s="5" t="str">
        <f t="shared" si="441"/>
        <v>S</v>
      </c>
      <c r="S359" s="5"/>
      <c r="T359" s="5"/>
      <c r="U359" s="5"/>
      <c r="V359" s="5">
        <v>0.65</v>
      </c>
      <c r="W359" s="5" t="str">
        <f t="shared" si="442"/>
        <v>S</v>
      </c>
      <c r="X359" s="5"/>
      <c r="Y359" s="5"/>
      <c r="Z359" s="5"/>
      <c r="AA359" s="5"/>
      <c r="AB359" s="17"/>
      <c r="AC359" s="5"/>
      <c r="AD359" s="5"/>
      <c r="AE359" s="5"/>
      <c r="AF359" s="17"/>
      <c r="AG359" s="5"/>
      <c r="AH359" s="5"/>
      <c r="AI359" s="5"/>
      <c r="AJ359" s="17"/>
      <c r="AK359" s="5"/>
      <c r="AL359" s="5"/>
    </row>
    <row r="360" spans="1:38" s="34" customFormat="1" x14ac:dyDescent="0.3">
      <c r="A360" s="34">
        <v>14162200</v>
      </c>
      <c r="B360" s="34">
        <v>23773405</v>
      </c>
      <c r="C360" s="34" t="s">
        <v>6</v>
      </c>
      <c r="D360" s="90" t="s">
        <v>110</v>
      </c>
      <c r="E360" s="90" t="s">
        <v>113</v>
      </c>
      <c r="F360" s="86">
        <v>1.8</v>
      </c>
      <c r="G360" s="36">
        <v>0.56000000000000005</v>
      </c>
      <c r="H360" s="36" t="str">
        <f t="shared" si="439"/>
        <v>S</v>
      </c>
      <c r="I360" s="36"/>
      <c r="J360" s="36"/>
      <c r="K360" s="36"/>
      <c r="L360" s="37">
        <v>0.13600000000000001</v>
      </c>
      <c r="M360" s="36" t="str">
        <f t="shared" si="440"/>
        <v>S</v>
      </c>
      <c r="N360" s="36"/>
      <c r="O360" s="36"/>
      <c r="P360" s="36"/>
      <c r="Q360" s="36">
        <v>0.64</v>
      </c>
      <c r="R360" s="36" t="str">
        <f t="shared" si="441"/>
        <v>S</v>
      </c>
      <c r="S360" s="36"/>
      <c r="T360" s="36"/>
      <c r="U360" s="36"/>
      <c r="V360" s="36">
        <v>0.64</v>
      </c>
      <c r="W360" s="36" t="str">
        <f t="shared" si="442"/>
        <v>S</v>
      </c>
      <c r="X360" s="36"/>
      <c r="Y360" s="36"/>
      <c r="Z360" s="36"/>
      <c r="AA360" s="36"/>
      <c r="AB360" s="37"/>
      <c r="AC360" s="36"/>
      <c r="AD360" s="36"/>
      <c r="AE360" s="36"/>
      <c r="AF360" s="37"/>
      <c r="AG360" s="36"/>
      <c r="AH360" s="36"/>
      <c r="AI360" s="36"/>
      <c r="AJ360" s="37"/>
      <c r="AK360" s="36"/>
      <c r="AL360" s="36"/>
    </row>
    <row r="361" spans="1:38" s="19" customFormat="1" x14ac:dyDescent="0.3">
      <c r="A361" s="19">
        <v>14162200</v>
      </c>
      <c r="B361" s="19">
        <v>23773405</v>
      </c>
      <c r="C361" s="19" t="s">
        <v>6</v>
      </c>
      <c r="D361" s="102" t="s">
        <v>121</v>
      </c>
      <c r="E361" s="102" t="s">
        <v>123</v>
      </c>
      <c r="F361" s="94">
        <v>2.6</v>
      </c>
      <c r="G361" s="13">
        <v>-0.06</v>
      </c>
      <c r="H361" s="13" t="str">
        <f t="shared" si="439"/>
        <v>NS</v>
      </c>
      <c r="I361" s="13"/>
      <c r="J361" s="13"/>
      <c r="K361" s="13"/>
      <c r="L361" s="14">
        <v>0.44600000000000001</v>
      </c>
      <c r="M361" s="13" t="str">
        <f t="shared" si="440"/>
        <v>NS</v>
      </c>
      <c r="N361" s="13"/>
      <c r="O361" s="13"/>
      <c r="P361" s="13"/>
      <c r="Q361" s="13">
        <v>0.83</v>
      </c>
      <c r="R361" s="13" t="str">
        <f t="shared" si="441"/>
        <v>NS</v>
      </c>
      <c r="S361" s="13"/>
      <c r="T361" s="13"/>
      <c r="U361" s="13"/>
      <c r="V361" s="13">
        <v>0.56000000000000005</v>
      </c>
      <c r="W361" s="13" t="str">
        <f t="shared" si="442"/>
        <v>NS</v>
      </c>
      <c r="X361" s="13"/>
      <c r="Y361" s="13"/>
      <c r="Z361" s="13"/>
      <c r="AA361" s="13"/>
      <c r="AB361" s="14"/>
      <c r="AC361" s="13"/>
      <c r="AD361" s="13"/>
      <c r="AE361" s="13"/>
      <c r="AF361" s="14"/>
      <c r="AG361" s="13"/>
      <c r="AH361" s="13"/>
      <c r="AI361" s="13"/>
      <c r="AJ361" s="14"/>
      <c r="AK361" s="13"/>
      <c r="AL361" s="13"/>
    </row>
    <row r="362" spans="1:38" s="19" customFormat="1" x14ac:dyDescent="0.3">
      <c r="A362" s="19">
        <v>14162200</v>
      </c>
      <c r="B362" s="19">
        <v>23773405</v>
      </c>
      <c r="C362" s="19" t="s">
        <v>6</v>
      </c>
      <c r="D362" s="102" t="s">
        <v>133</v>
      </c>
      <c r="E362" s="102" t="s">
        <v>134</v>
      </c>
      <c r="F362" s="94">
        <v>2.2000000000000002</v>
      </c>
      <c r="G362" s="13">
        <v>0.18</v>
      </c>
      <c r="H362" s="13" t="str">
        <f t="shared" si="439"/>
        <v>NS</v>
      </c>
      <c r="I362" s="13"/>
      <c r="J362" s="13"/>
      <c r="K362" s="13"/>
      <c r="L362" s="14">
        <v>0.35399999999999998</v>
      </c>
      <c r="M362" s="13" t="str">
        <f t="shared" si="440"/>
        <v>NS</v>
      </c>
      <c r="N362" s="13"/>
      <c r="O362" s="13"/>
      <c r="P362" s="13"/>
      <c r="Q362" s="13">
        <v>0.77</v>
      </c>
      <c r="R362" s="13" t="str">
        <f t="shared" si="441"/>
        <v>NS</v>
      </c>
      <c r="S362" s="13"/>
      <c r="T362" s="13"/>
      <c r="U362" s="13"/>
      <c r="V362" s="13">
        <v>0.62</v>
      </c>
      <c r="W362" s="13" t="str">
        <f t="shared" si="442"/>
        <v>S</v>
      </c>
      <c r="X362" s="13"/>
      <c r="Y362" s="13"/>
      <c r="Z362" s="13"/>
      <c r="AA362" s="13"/>
      <c r="AB362" s="14"/>
      <c r="AC362" s="13"/>
      <c r="AD362" s="13"/>
      <c r="AE362" s="13"/>
      <c r="AF362" s="14"/>
      <c r="AG362" s="13"/>
      <c r="AH362" s="13"/>
      <c r="AI362" s="13"/>
      <c r="AJ362" s="14"/>
      <c r="AK362" s="13"/>
      <c r="AL362" s="13"/>
    </row>
    <row r="363" spans="1:38" s="63" customFormat="1" x14ac:dyDescent="0.3">
      <c r="A363" s="63">
        <v>14162200</v>
      </c>
      <c r="B363" s="63">
        <v>23773405</v>
      </c>
      <c r="C363" s="63" t="s">
        <v>6</v>
      </c>
      <c r="D363" s="88" t="s">
        <v>144</v>
      </c>
      <c r="E363" s="88" t="s">
        <v>146</v>
      </c>
      <c r="F363" s="64">
        <v>2.2000000000000002</v>
      </c>
      <c r="G363" s="5">
        <v>0.18</v>
      </c>
      <c r="H363" s="5" t="str">
        <f t="shared" si="439"/>
        <v>NS</v>
      </c>
      <c r="I363" s="5"/>
      <c r="J363" s="5"/>
      <c r="K363" s="5"/>
      <c r="L363" s="17">
        <v>0.35199999999999998</v>
      </c>
      <c r="M363" s="5" t="str">
        <f t="shared" si="440"/>
        <v>NS</v>
      </c>
      <c r="N363" s="5"/>
      <c r="O363" s="5"/>
      <c r="P363" s="5"/>
      <c r="Q363" s="5">
        <v>0.77</v>
      </c>
      <c r="R363" s="5" t="str">
        <f t="shared" si="441"/>
        <v>NS</v>
      </c>
      <c r="S363" s="5"/>
      <c r="T363" s="5"/>
      <c r="U363" s="5"/>
      <c r="V363" s="5">
        <v>0.62</v>
      </c>
      <c r="W363" s="5" t="str">
        <f t="shared" si="442"/>
        <v>S</v>
      </c>
      <c r="X363" s="5"/>
      <c r="Y363" s="5"/>
      <c r="Z363" s="5"/>
      <c r="AA363" s="5"/>
      <c r="AB363" s="17"/>
      <c r="AC363" s="5"/>
      <c r="AD363" s="5"/>
      <c r="AE363" s="5"/>
      <c r="AF363" s="17"/>
      <c r="AG363" s="5"/>
      <c r="AH363" s="5"/>
      <c r="AI363" s="5"/>
      <c r="AJ363" s="17"/>
      <c r="AK363" s="5"/>
      <c r="AL363" s="5"/>
    </row>
    <row r="364" spans="1:38" s="34" customFormat="1" x14ac:dyDescent="0.3">
      <c r="A364" s="34">
        <v>14162200</v>
      </c>
      <c r="B364" s="34">
        <v>23773405</v>
      </c>
      <c r="C364" s="34" t="s">
        <v>6</v>
      </c>
      <c r="D364" s="90" t="s">
        <v>147</v>
      </c>
      <c r="E364" s="90" t="s">
        <v>124</v>
      </c>
      <c r="F364" s="86">
        <v>1.6</v>
      </c>
      <c r="G364" s="36">
        <v>0.54</v>
      </c>
      <c r="H364" s="36" t="str">
        <f t="shared" si="439"/>
        <v>S</v>
      </c>
      <c r="I364" s="36"/>
      <c r="J364" s="36"/>
      <c r="K364" s="36"/>
      <c r="L364" s="37">
        <v>4.2999999999999997E-2</v>
      </c>
      <c r="M364" s="36" t="str">
        <f t="shared" si="440"/>
        <v>VG</v>
      </c>
      <c r="N364" s="36"/>
      <c r="O364" s="36"/>
      <c r="P364" s="36"/>
      <c r="Q364" s="36">
        <v>0.67</v>
      </c>
      <c r="R364" s="36" t="str">
        <f t="shared" si="441"/>
        <v>S</v>
      </c>
      <c r="S364" s="36"/>
      <c r="T364" s="36"/>
      <c r="U364" s="36"/>
      <c r="V364" s="36">
        <v>0.60199999999999998</v>
      </c>
      <c r="W364" s="36" t="str">
        <f t="shared" si="442"/>
        <v>S</v>
      </c>
      <c r="X364" s="36"/>
      <c r="Y364" s="36"/>
      <c r="Z364" s="36"/>
      <c r="AA364" s="36"/>
      <c r="AB364" s="37"/>
      <c r="AC364" s="36"/>
      <c r="AD364" s="36"/>
      <c r="AE364" s="36"/>
      <c r="AF364" s="37"/>
      <c r="AG364" s="36"/>
      <c r="AH364" s="36"/>
      <c r="AI364" s="36"/>
      <c r="AJ364" s="37"/>
      <c r="AK364" s="36"/>
      <c r="AL364" s="36"/>
    </row>
    <row r="365" spans="1:38" s="34" customFormat="1" x14ac:dyDescent="0.3">
      <c r="A365" s="34">
        <v>14162200</v>
      </c>
      <c r="B365" s="34">
        <v>23773405</v>
      </c>
      <c r="C365" s="34" t="s">
        <v>6</v>
      </c>
      <c r="D365" s="90" t="s">
        <v>207</v>
      </c>
      <c r="E365" s="90" t="s">
        <v>209</v>
      </c>
      <c r="F365" s="86">
        <v>1.6</v>
      </c>
      <c r="G365" s="36">
        <v>0.53</v>
      </c>
      <c r="H365" s="36" t="str">
        <f t="shared" si="439"/>
        <v>S</v>
      </c>
      <c r="I365" s="36"/>
      <c r="J365" s="36"/>
      <c r="K365" s="36"/>
      <c r="L365" s="37">
        <v>3.4000000000000002E-2</v>
      </c>
      <c r="M365" s="36" t="str">
        <f t="shared" si="440"/>
        <v>VG</v>
      </c>
      <c r="N365" s="36"/>
      <c r="O365" s="36"/>
      <c r="P365" s="36"/>
      <c r="Q365" s="36">
        <v>0.68</v>
      </c>
      <c r="R365" s="36" t="str">
        <f t="shared" si="441"/>
        <v>S</v>
      </c>
      <c r="S365" s="36"/>
      <c r="T365" s="36"/>
      <c r="U365" s="36"/>
      <c r="V365" s="36">
        <v>0.57499999999999996</v>
      </c>
      <c r="W365" s="36" t="str">
        <f t="shared" si="442"/>
        <v>NS</v>
      </c>
      <c r="X365" s="36"/>
      <c r="Y365" s="36"/>
      <c r="Z365" s="36"/>
      <c r="AA365" s="36"/>
      <c r="AB365" s="37"/>
      <c r="AC365" s="36"/>
      <c r="AD365" s="36"/>
      <c r="AE365" s="36"/>
      <c r="AF365" s="37"/>
      <c r="AG365" s="36"/>
      <c r="AH365" s="36"/>
      <c r="AI365" s="36"/>
      <c r="AJ365" s="37"/>
      <c r="AK365" s="36"/>
      <c r="AL365" s="36"/>
    </row>
    <row r="366" spans="1:38" s="34" customFormat="1" x14ac:dyDescent="0.3">
      <c r="A366" s="34">
        <v>14162200</v>
      </c>
      <c r="B366" s="34">
        <v>23773405</v>
      </c>
      <c r="C366" s="34" t="s">
        <v>6</v>
      </c>
      <c r="D366" s="90" t="s">
        <v>212</v>
      </c>
      <c r="E366" s="90" t="s">
        <v>209</v>
      </c>
      <c r="F366" s="86">
        <v>1.6</v>
      </c>
      <c r="G366" s="36">
        <v>0.53</v>
      </c>
      <c r="H366" s="36" t="str">
        <f t="shared" si="439"/>
        <v>S</v>
      </c>
      <c r="I366" s="36"/>
      <c r="J366" s="36"/>
      <c r="K366" s="36"/>
      <c r="L366" s="37">
        <v>3.3000000000000002E-2</v>
      </c>
      <c r="M366" s="36" t="str">
        <f t="shared" si="440"/>
        <v>VG</v>
      </c>
      <c r="N366" s="36"/>
      <c r="O366" s="36"/>
      <c r="P366" s="36"/>
      <c r="Q366" s="36">
        <v>0.68</v>
      </c>
      <c r="R366" s="36" t="str">
        <f t="shared" si="441"/>
        <v>S</v>
      </c>
      <c r="S366" s="36"/>
      <c r="T366" s="36"/>
      <c r="U366" s="36"/>
      <c r="V366" s="36">
        <v>0.56999999999999995</v>
      </c>
      <c r="W366" s="36" t="str">
        <f t="shared" si="442"/>
        <v>NS</v>
      </c>
      <c r="X366" s="36"/>
      <c r="Y366" s="36"/>
      <c r="Z366" s="36"/>
      <c r="AA366" s="36"/>
      <c r="AB366" s="37"/>
      <c r="AC366" s="36"/>
      <c r="AD366" s="36"/>
      <c r="AE366" s="36"/>
      <c r="AF366" s="37"/>
      <c r="AG366" s="36"/>
      <c r="AH366" s="36"/>
      <c r="AI366" s="36"/>
      <c r="AJ366" s="37"/>
      <c r="AK366" s="36"/>
      <c r="AL366" s="36"/>
    </row>
    <row r="367" spans="1:38" s="34" customFormat="1" x14ac:dyDescent="0.3">
      <c r="A367" s="34">
        <v>14162200</v>
      </c>
      <c r="B367" s="34">
        <v>23773405</v>
      </c>
      <c r="C367" s="34" t="s">
        <v>6</v>
      </c>
      <c r="D367" s="90" t="s">
        <v>338</v>
      </c>
      <c r="E367" s="90" t="s">
        <v>346</v>
      </c>
      <c r="F367" s="86">
        <v>1.4</v>
      </c>
      <c r="G367" s="36">
        <v>0.56100000000000005</v>
      </c>
      <c r="H367" s="36" t="str">
        <f t="shared" si="439"/>
        <v>S</v>
      </c>
      <c r="I367" s="36"/>
      <c r="J367" s="36"/>
      <c r="K367" s="36"/>
      <c r="L367" s="37">
        <v>4.3999999999999997E-2</v>
      </c>
      <c r="M367" s="36" t="str">
        <f t="shared" si="440"/>
        <v>VG</v>
      </c>
      <c r="N367" s="36"/>
      <c r="O367" s="36"/>
      <c r="P367" s="36"/>
      <c r="Q367" s="36">
        <v>0.66</v>
      </c>
      <c r="R367" s="36" t="str">
        <f t="shared" si="441"/>
        <v>S</v>
      </c>
      <c r="S367" s="36"/>
      <c r="T367" s="36"/>
      <c r="U367" s="36"/>
      <c r="V367" s="36">
        <v>0.58199999999999996</v>
      </c>
      <c r="W367" s="36" t="str">
        <f t="shared" si="442"/>
        <v>NS</v>
      </c>
      <c r="X367" s="36"/>
      <c r="Y367" s="36"/>
      <c r="Z367" s="36"/>
      <c r="AA367" s="36"/>
      <c r="AB367" s="37"/>
      <c r="AC367" s="36"/>
      <c r="AD367" s="36"/>
      <c r="AE367" s="36"/>
      <c r="AF367" s="37"/>
      <c r="AG367" s="36"/>
      <c r="AH367" s="36"/>
      <c r="AI367" s="36"/>
      <c r="AJ367" s="37"/>
      <c r="AK367" s="36"/>
      <c r="AL367" s="36"/>
    </row>
    <row r="368" spans="1:38" s="34" customFormat="1" x14ac:dyDescent="0.3">
      <c r="A368" s="34">
        <v>14162200</v>
      </c>
      <c r="B368" s="34">
        <v>23773405</v>
      </c>
      <c r="C368" s="34" t="s">
        <v>6</v>
      </c>
      <c r="D368" s="90" t="s">
        <v>322</v>
      </c>
      <c r="E368" s="90" t="s">
        <v>347</v>
      </c>
      <c r="F368" s="86">
        <v>1.6</v>
      </c>
      <c r="G368" s="36">
        <v>0.54</v>
      </c>
      <c r="H368" s="36" t="str">
        <f t="shared" si="439"/>
        <v>S</v>
      </c>
      <c r="I368" s="36"/>
      <c r="J368" s="36"/>
      <c r="K368" s="36"/>
      <c r="L368" s="37">
        <v>3.1E-2</v>
      </c>
      <c r="M368" s="36" t="str">
        <f t="shared" si="440"/>
        <v>VG</v>
      </c>
      <c r="N368" s="36"/>
      <c r="O368" s="36"/>
      <c r="P368" s="36"/>
      <c r="Q368" s="36">
        <v>0.68</v>
      </c>
      <c r="R368" s="36" t="str">
        <f t="shared" si="441"/>
        <v>S</v>
      </c>
      <c r="S368" s="36"/>
      <c r="T368" s="36"/>
      <c r="U368" s="36"/>
      <c r="V368" s="36">
        <v>0.57699999999999996</v>
      </c>
      <c r="W368" s="36" t="str">
        <f t="shared" si="442"/>
        <v>NS</v>
      </c>
      <c r="X368" s="36"/>
      <c r="Y368" s="36"/>
      <c r="Z368" s="36"/>
      <c r="AA368" s="36"/>
      <c r="AB368" s="37"/>
      <c r="AC368" s="36"/>
      <c r="AD368" s="36"/>
      <c r="AE368" s="36"/>
      <c r="AF368" s="37"/>
      <c r="AG368" s="36"/>
      <c r="AH368" s="36"/>
      <c r="AI368" s="36"/>
      <c r="AJ368" s="37"/>
      <c r="AK368" s="36"/>
      <c r="AL368" s="36"/>
    </row>
    <row r="369" spans="1:66" s="63" customFormat="1" x14ac:dyDescent="0.3">
      <c r="A369" s="63">
        <v>14162200</v>
      </c>
      <c r="B369" s="63">
        <v>23773405</v>
      </c>
      <c r="C369" s="63" t="s">
        <v>6</v>
      </c>
      <c r="D369" s="88" t="s">
        <v>508</v>
      </c>
      <c r="E369" s="88" t="s">
        <v>512</v>
      </c>
      <c r="F369" s="64">
        <v>1.7</v>
      </c>
      <c r="G369" s="5">
        <v>0.28999999999999998</v>
      </c>
      <c r="H369" s="5" t="str">
        <f t="shared" ref="H369" si="443">IF(G369&gt;0.8,"VG",IF(G369&gt;0.7,"G",IF(G369&gt;0.45,"S","NS")))</f>
        <v>NS</v>
      </c>
      <c r="I369" s="5"/>
      <c r="J369" s="5"/>
      <c r="K369" s="5"/>
      <c r="L369" s="17">
        <v>0.13300000000000001</v>
      </c>
      <c r="M369" s="5" t="str">
        <f t="shared" ref="M369" si="444">IF(ABS(L369)&lt;5%,"VG",IF(ABS(L369)&lt;10%,"G",IF(ABS(L369)&lt;15%,"S","NS")))</f>
        <v>S</v>
      </c>
      <c r="N369" s="5"/>
      <c r="O369" s="5"/>
      <c r="P369" s="5"/>
      <c r="Q369" s="5">
        <v>0.81</v>
      </c>
      <c r="R369" s="5" t="str">
        <f t="shared" ref="R369" si="445">IF(Q369&lt;=0.5,"VG",IF(Q369&lt;=0.6,"G",IF(Q369&lt;=0.7,"S","NS")))</f>
        <v>NS</v>
      </c>
      <c r="S369" s="5"/>
      <c r="T369" s="5"/>
      <c r="U369" s="5"/>
      <c r="V369" s="5">
        <v>0.41099999999999998</v>
      </c>
      <c r="W369" s="5" t="str">
        <f t="shared" ref="W369" si="446">IF(V369&gt;0.85,"VG",IF(V369&gt;0.75,"G",IF(V369&gt;0.6,"S","NS")))</f>
        <v>NS</v>
      </c>
      <c r="X369" s="5"/>
      <c r="Y369" s="5"/>
      <c r="Z369" s="5"/>
      <c r="AA369" s="5"/>
      <c r="AB369" s="17"/>
      <c r="AC369" s="5"/>
      <c r="AD369" s="5"/>
      <c r="AE369" s="5"/>
      <c r="AF369" s="17"/>
      <c r="AG369" s="5"/>
      <c r="AH369" s="5"/>
      <c r="AI369" s="5"/>
      <c r="AJ369" s="17"/>
      <c r="AK369" s="5"/>
      <c r="AL369" s="5"/>
    </row>
    <row r="370" spans="1:66" s="63" customFormat="1" x14ac:dyDescent="0.3">
      <c r="A370" s="63">
        <v>14162200</v>
      </c>
      <c r="B370" s="63">
        <v>23773405</v>
      </c>
      <c r="C370" s="63" t="s">
        <v>6</v>
      </c>
      <c r="D370" s="88" t="s">
        <v>518</v>
      </c>
      <c r="E370" s="88" t="s">
        <v>512</v>
      </c>
      <c r="F370" s="64">
        <v>1.7</v>
      </c>
      <c r="G370" s="5">
        <v>0.28999999999999998</v>
      </c>
      <c r="H370" s="5" t="str">
        <f t="shared" ref="H370" si="447">IF(G370&gt;0.8,"VG",IF(G370&gt;0.7,"G",IF(G370&gt;0.45,"S","NS")))</f>
        <v>NS</v>
      </c>
      <c r="I370" s="5"/>
      <c r="J370" s="5"/>
      <c r="K370" s="5"/>
      <c r="L370" s="17">
        <v>0.13300000000000001</v>
      </c>
      <c r="M370" s="5" t="str">
        <f t="shared" ref="M370" si="448">IF(ABS(L370)&lt;5%,"VG",IF(ABS(L370)&lt;10%,"G",IF(ABS(L370)&lt;15%,"S","NS")))</f>
        <v>S</v>
      </c>
      <c r="N370" s="5"/>
      <c r="O370" s="5"/>
      <c r="P370" s="5"/>
      <c r="Q370" s="5">
        <v>0.81</v>
      </c>
      <c r="R370" s="5" t="str">
        <f t="shared" ref="R370" si="449">IF(Q370&lt;=0.5,"VG",IF(Q370&lt;=0.6,"G",IF(Q370&lt;=0.7,"S","NS")))</f>
        <v>NS</v>
      </c>
      <c r="S370" s="5"/>
      <c r="T370" s="5"/>
      <c r="U370" s="5"/>
      <c r="V370" s="5">
        <v>0.41099999999999998</v>
      </c>
      <c r="W370" s="5" t="str">
        <f t="shared" ref="W370" si="450">IF(V370&gt;0.85,"VG",IF(V370&gt;0.75,"G",IF(V370&gt;0.6,"S","NS")))</f>
        <v>NS</v>
      </c>
      <c r="X370" s="5"/>
      <c r="Y370" s="5"/>
      <c r="Z370" s="5"/>
      <c r="AA370" s="5"/>
      <c r="AB370" s="17"/>
      <c r="AC370" s="5"/>
      <c r="AD370" s="5"/>
      <c r="AE370" s="5"/>
      <c r="AF370" s="17"/>
      <c r="AG370" s="5"/>
      <c r="AH370" s="5"/>
      <c r="AI370" s="5"/>
      <c r="AJ370" s="17"/>
      <c r="AK370" s="5"/>
      <c r="AL370" s="5"/>
    </row>
    <row r="371" spans="1:66" s="63" customFormat="1" x14ac:dyDescent="0.3">
      <c r="A371" s="63">
        <v>14162200</v>
      </c>
      <c r="B371" s="63">
        <v>23773405</v>
      </c>
      <c r="C371" s="63" t="s">
        <v>6</v>
      </c>
      <c r="D371" s="88" t="s">
        <v>521</v>
      </c>
      <c r="E371" s="88" t="s">
        <v>522</v>
      </c>
      <c r="F371" s="64">
        <v>1.7</v>
      </c>
      <c r="G371" s="5">
        <v>0.28000000000000003</v>
      </c>
      <c r="H371" s="5" t="str">
        <f t="shared" ref="H371" si="451">IF(G371&gt;0.8,"VG",IF(G371&gt;0.7,"G",IF(G371&gt;0.45,"S","NS")))</f>
        <v>NS</v>
      </c>
      <c r="I371" s="5"/>
      <c r="J371" s="5"/>
      <c r="K371" s="5"/>
      <c r="L371" s="17">
        <v>0.13450000000000001</v>
      </c>
      <c r="M371" s="5" t="str">
        <f t="shared" ref="M371" si="452">IF(ABS(L371)&lt;5%,"VG",IF(ABS(L371)&lt;10%,"G",IF(ABS(L371)&lt;15%,"S","NS")))</f>
        <v>S</v>
      </c>
      <c r="N371" s="5"/>
      <c r="O371" s="5"/>
      <c r="P371" s="5"/>
      <c r="Q371" s="5">
        <v>0.82</v>
      </c>
      <c r="R371" s="5" t="str">
        <f t="shared" ref="R371" si="453">IF(Q371&lt;=0.5,"VG",IF(Q371&lt;=0.6,"G",IF(Q371&lt;=0.7,"S","NS")))</f>
        <v>NS</v>
      </c>
      <c r="S371" s="5"/>
      <c r="T371" s="5"/>
      <c r="U371" s="5"/>
      <c r="V371" s="5">
        <v>0.39700000000000002</v>
      </c>
      <c r="W371" s="5" t="str">
        <f t="shared" ref="W371" si="454">IF(V371&gt;0.85,"VG",IF(V371&gt;0.75,"G",IF(V371&gt;0.6,"S","NS")))</f>
        <v>NS</v>
      </c>
      <c r="X371" s="5"/>
      <c r="Y371" s="5"/>
      <c r="Z371" s="5"/>
      <c r="AA371" s="5"/>
      <c r="AB371" s="17"/>
      <c r="AC371" s="5"/>
      <c r="AD371" s="5"/>
      <c r="AE371" s="5"/>
      <c r="AF371" s="17"/>
      <c r="AG371" s="5"/>
      <c r="AH371" s="5"/>
      <c r="AI371" s="5"/>
      <c r="AJ371" s="17"/>
      <c r="AK371" s="5"/>
      <c r="AL371" s="5"/>
    </row>
    <row r="372" spans="1:66" s="34" customFormat="1" x14ac:dyDescent="0.3">
      <c r="A372" s="34">
        <v>14162200</v>
      </c>
      <c r="B372" s="34">
        <v>23773405</v>
      </c>
      <c r="C372" s="34" t="s">
        <v>6</v>
      </c>
      <c r="D372" s="90" t="s">
        <v>526</v>
      </c>
      <c r="E372" s="90" t="s">
        <v>529</v>
      </c>
      <c r="F372" s="86">
        <v>1.6</v>
      </c>
      <c r="G372" s="36">
        <v>0.52</v>
      </c>
      <c r="H372" s="36" t="str">
        <f t="shared" ref="H372" si="455">IF(G372&gt;0.8,"VG",IF(G372&gt;0.7,"G",IF(G372&gt;0.45,"S","NS")))</f>
        <v>S</v>
      </c>
      <c r="I372" s="36"/>
      <c r="J372" s="36"/>
      <c r="K372" s="36"/>
      <c r="L372" s="37">
        <v>3.9899999999999998E-2</v>
      </c>
      <c r="M372" s="36" t="str">
        <f t="shared" ref="M372" si="456">IF(ABS(L372)&lt;5%,"VG",IF(ABS(L372)&lt;10%,"G",IF(ABS(L372)&lt;15%,"S","NS")))</f>
        <v>VG</v>
      </c>
      <c r="N372" s="36"/>
      <c r="O372" s="36"/>
      <c r="P372" s="36"/>
      <c r="Q372" s="36">
        <v>0.69</v>
      </c>
      <c r="R372" s="36" t="str">
        <f t="shared" ref="R372" si="457">IF(Q372&lt;=0.5,"VG",IF(Q372&lt;=0.6,"G",IF(Q372&lt;=0.7,"S","NS")))</f>
        <v>S</v>
      </c>
      <c r="S372" s="36"/>
      <c r="T372" s="36"/>
      <c r="U372" s="36"/>
      <c r="V372" s="36">
        <v>0.56200000000000006</v>
      </c>
      <c r="W372" s="36" t="str">
        <f t="shared" ref="W372" si="458">IF(V372&gt;0.85,"VG",IF(V372&gt;0.75,"G",IF(V372&gt;0.6,"S","NS")))</f>
        <v>NS</v>
      </c>
      <c r="X372" s="36"/>
      <c r="Y372" s="36"/>
      <c r="Z372" s="36"/>
      <c r="AA372" s="36"/>
      <c r="AB372" s="37"/>
      <c r="AC372" s="36"/>
      <c r="AD372" s="36"/>
      <c r="AE372" s="36"/>
      <c r="AF372" s="37"/>
      <c r="AG372" s="36"/>
      <c r="AH372" s="36"/>
      <c r="AI372" s="36"/>
      <c r="AJ372" s="37"/>
      <c r="AK372" s="36"/>
      <c r="AL372" s="36"/>
    </row>
    <row r="373" spans="1:66" s="34" customFormat="1" x14ac:dyDescent="0.3">
      <c r="A373" s="34">
        <v>14162200</v>
      </c>
      <c r="B373" s="34">
        <v>23773405</v>
      </c>
      <c r="C373" s="34" t="s">
        <v>6</v>
      </c>
      <c r="D373" s="90" t="s">
        <v>528</v>
      </c>
      <c r="E373" s="90" t="s">
        <v>124</v>
      </c>
      <c r="F373" s="86">
        <v>1.6</v>
      </c>
      <c r="G373" s="36">
        <v>0.52</v>
      </c>
      <c r="H373" s="36" t="str">
        <f t="shared" ref="H373" si="459">IF(G373&gt;0.8,"VG",IF(G373&gt;0.7,"G",IF(G373&gt;0.45,"S","NS")))</f>
        <v>S</v>
      </c>
      <c r="I373" s="36"/>
      <c r="J373" s="36"/>
      <c r="K373" s="36"/>
      <c r="L373" s="37">
        <v>3.5400000000000001E-2</v>
      </c>
      <c r="M373" s="36" t="str">
        <f t="shared" ref="M373" si="460">IF(ABS(L373)&lt;5%,"VG",IF(ABS(L373)&lt;10%,"G",IF(ABS(L373)&lt;15%,"S","NS")))</f>
        <v>VG</v>
      </c>
      <c r="N373" s="36"/>
      <c r="O373" s="36"/>
      <c r="P373" s="36"/>
      <c r="Q373" s="36">
        <v>0.69</v>
      </c>
      <c r="R373" s="36" t="str">
        <f t="shared" ref="R373" si="461">IF(Q373&lt;=0.5,"VG",IF(Q373&lt;=0.6,"G",IF(Q373&lt;=0.7,"S","NS")))</f>
        <v>S</v>
      </c>
      <c r="S373" s="36"/>
      <c r="T373" s="36"/>
      <c r="U373" s="36"/>
      <c r="V373" s="36">
        <v>0.56699999999999995</v>
      </c>
      <c r="W373" s="36" t="str">
        <f t="shared" ref="W373" si="462">IF(V373&gt;0.85,"VG",IF(V373&gt;0.75,"G",IF(V373&gt;0.6,"S","NS")))</f>
        <v>NS</v>
      </c>
      <c r="X373" s="36"/>
      <c r="Y373" s="36"/>
      <c r="Z373" s="36"/>
      <c r="AA373" s="36"/>
      <c r="AB373" s="37"/>
      <c r="AC373" s="36"/>
      <c r="AD373" s="36"/>
      <c r="AE373" s="36"/>
      <c r="AF373" s="37"/>
      <c r="AG373" s="36"/>
      <c r="AH373" s="36"/>
      <c r="AI373" s="36"/>
      <c r="AJ373" s="37"/>
      <c r="AK373" s="36"/>
      <c r="AL373" s="36"/>
    </row>
    <row r="374" spans="1:66" s="56" customFormat="1" x14ac:dyDescent="0.3">
      <c r="D374" s="153"/>
      <c r="E374" s="153"/>
      <c r="F374" s="66"/>
      <c r="G374" s="57"/>
      <c r="H374" s="57"/>
      <c r="I374" s="57"/>
      <c r="J374" s="57"/>
      <c r="K374" s="57"/>
      <c r="L374" s="58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8"/>
      <c r="AC374" s="57"/>
      <c r="AD374" s="57"/>
      <c r="AE374" s="57"/>
      <c r="AF374" s="58"/>
      <c r="AG374" s="57"/>
      <c r="AH374" s="57"/>
      <c r="AI374" s="57"/>
      <c r="AJ374" s="58"/>
      <c r="AK374" s="57"/>
      <c r="AL374" s="57"/>
    </row>
    <row r="375" spans="1:66" x14ac:dyDescent="0.3">
      <c r="A375">
        <v>14162500</v>
      </c>
      <c r="B375">
        <v>23772909</v>
      </c>
      <c r="C375" t="s">
        <v>7</v>
      </c>
      <c r="D375" t="s">
        <v>21</v>
      </c>
      <c r="G375" s="5">
        <v>0.88500000000000001</v>
      </c>
      <c r="H375" s="5" t="str">
        <f t="shared" ref="H375:H398" si="463">IF(G375&gt;0.8,"VG",IF(G375&gt;0.7,"G",IF(G375&gt;0.45,"S","NS")))</f>
        <v>VG</v>
      </c>
      <c r="L375" s="8">
        <v>-1.6E-2</v>
      </c>
      <c r="M375" s="8" t="str">
        <f t="shared" ref="M375:M398" si="464">IF(ABS(L375)&lt;5%,"VG",IF(ABS(L375)&lt;10%,"G",IF(ABS(L375)&lt;15%,"S","NS")))</f>
        <v>VG</v>
      </c>
      <c r="Q375" s="6">
        <v>0.33700000000000002</v>
      </c>
      <c r="R375" s="6" t="str">
        <f t="shared" ref="R375:R398" si="465">IF(Q375&lt;=0.5,"VG",IF(Q375&lt;=0.6,"G",IF(Q375&lt;=0.7,"S","NS")))</f>
        <v>VG</v>
      </c>
      <c r="V375" s="7">
        <v>0.92100000000000004</v>
      </c>
      <c r="W375" s="7" t="str">
        <f t="shared" ref="W375:W398" si="466">IF(V375&gt;0.85,"VG",IF(V375&gt;0.75,"G",IF(V375&gt;0.6,"S","NS")))</f>
        <v>VG</v>
      </c>
    </row>
    <row r="376" spans="1:66" x14ac:dyDescent="0.3">
      <c r="A376">
        <v>14162500</v>
      </c>
      <c r="B376">
        <v>23772909</v>
      </c>
      <c r="C376" t="s">
        <v>7</v>
      </c>
      <c r="D376" t="s">
        <v>66</v>
      </c>
      <c r="F376" s="114"/>
      <c r="G376" s="7">
        <v>0.877</v>
      </c>
      <c r="H376" s="7" t="str">
        <f t="shared" si="463"/>
        <v>VG</v>
      </c>
      <c r="I376" s="7"/>
      <c r="J376" s="7"/>
      <c r="K376" s="7"/>
      <c r="L376" s="58">
        <v>-6.0000000000000001E-3</v>
      </c>
      <c r="M376" s="58" t="str">
        <f t="shared" si="464"/>
        <v>VG</v>
      </c>
      <c r="N376" s="7"/>
      <c r="O376" s="7"/>
      <c r="P376" s="7"/>
      <c r="Q376" s="7">
        <v>0.34899999999999998</v>
      </c>
      <c r="R376" s="7" t="str">
        <f t="shared" si="465"/>
        <v>VG</v>
      </c>
      <c r="S376" s="7"/>
      <c r="T376" s="7"/>
      <c r="U376" s="7"/>
      <c r="V376" s="7">
        <v>0.90100000000000002</v>
      </c>
      <c r="W376" s="7" t="str">
        <f t="shared" si="466"/>
        <v>VG</v>
      </c>
      <c r="AA376" s="7"/>
      <c r="AB376" s="58"/>
      <c r="AC376" s="7"/>
      <c r="AD376" s="7"/>
      <c r="AE376" s="7"/>
      <c r="AF376" s="58"/>
      <c r="AI376" s="7"/>
      <c r="AJ376" s="58"/>
      <c r="AK376" s="7"/>
      <c r="AL376" s="7"/>
      <c r="AM376"/>
      <c r="AN376"/>
      <c r="AS376"/>
      <c r="AT376"/>
      <c r="AU376"/>
      <c r="AV376"/>
      <c r="BK376"/>
      <c r="BL376"/>
      <c r="BM376"/>
      <c r="BN376"/>
    </row>
    <row r="377" spans="1:66" x14ac:dyDescent="0.3">
      <c r="A377">
        <v>14162500</v>
      </c>
      <c r="B377">
        <v>23772909</v>
      </c>
      <c r="C377" t="s">
        <v>7</v>
      </c>
      <c r="D377" t="s">
        <v>68</v>
      </c>
      <c r="F377" s="114"/>
      <c r="G377" s="7">
        <v>0.78400000000000003</v>
      </c>
      <c r="H377" s="7" t="str">
        <f t="shared" si="463"/>
        <v>G</v>
      </c>
      <c r="I377" s="7"/>
      <c r="J377" s="7"/>
      <c r="K377" s="7"/>
      <c r="L377" s="58">
        <v>-4.4999999999999998E-2</v>
      </c>
      <c r="M377" s="58" t="str">
        <f t="shared" si="464"/>
        <v>VG</v>
      </c>
      <c r="N377" s="7"/>
      <c r="O377" s="7"/>
      <c r="P377" s="7"/>
      <c r="Q377" s="7">
        <v>0.45800000000000002</v>
      </c>
      <c r="R377" s="7" t="str">
        <f t="shared" si="465"/>
        <v>VG</v>
      </c>
      <c r="S377" s="7"/>
      <c r="T377" s="7"/>
      <c r="U377" s="7"/>
      <c r="V377" s="7">
        <v>0.876</v>
      </c>
      <c r="W377" s="7" t="str">
        <f t="shared" si="466"/>
        <v>VG</v>
      </c>
      <c r="AA377" s="7"/>
      <c r="AB377" s="58"/>
      <c r="AC377" s="7"/>
      <c r="AD377" s="7"/>
      <c r="AE377" s="7"/>
      <c r="AF377" s="58"/>
      <c r="AI377" s="7"/>
      <c r="AJ377" s="58"/>
      <c r="AK377" s="7"/>
      <c r="AL377" s="7"/>
      <c r="AM377"/>
      <c r="AN377"/>
      <c r="AS377"/>
      <c r="AT377"/>
      <c r="AU377"/>
      <c r="AV377"/>
      <c r="BK377"/>
      <c r="BL377"/>
      <c r="BM377"/>
      <c r="BN377"/>
    </row>
    <row r="378" spans="1:66" x14ac:dyDescent="0.3">
      <c r="A378">
        <v>14162500</v>
      </c>
      <c r="B378">
        <v>23772909</v>
      </c>
      <c r="C378" t="s">
        <v>7</v>
      </c>
      <c r="D378" t="s">
        <v>71</v>
      </c>
      <c r="F378" s="114"/>
      <c r="G378" s="7">
        <v>0.9</v>
      </c>
      <c r="H378" s="7" t="str">
        <f t="shared" si="463"/>
        <v>VG</v>
      </c>
      <c r="I378" s="7"/>
      <c r="J378" s="7"/>
      <c r="K378" s="7"/>
      <c r="L378" s="58">
        <v>8.9999999999999993E-3</v>
      </c>
      <c r="M378" s="58" t="str">
        <f t="shared" si="464"/>
        <v>VG</v>
      </c>
      <c r="N378" s="7"/>
      <c r="O378" s="7"/>
      <c r="P378" s="7"/>
      <c r="Q378" s="7">
        <v>0.315</v>
      </c>
      <c r="R378" s="7" t="str">
        <f t="shared" si="465"/>
        <v>VG</v>
      </c>
      <c r="S378" s="7"/>
      <c r="T378" s="7"/>
      <c r="U378" s="7"/>
      <c r="V378" s="7">
        <v>0.91500000000000004</v>
      </c>
      <c r="W378" s="7" t="str">
        <f t="shared" si="466"/>
        <v>VG</v>
      </c>
      <c r="AA378" s="7"/>
      <c r="AB378" s="58"/>
      <c r="AC378" s="7"/>
      <c r="AD378" s="7"/>
      <c r="AE378" s="7"/>
      <c r="AF378" s="58"/>
      <c r="AI378" s="7"/>
      <c r="AJ378" s="58"/>
      <c r="AK378" s="7"/>
      <c r="AL378" s="7"/>
      <c r="AM378"/>
      <c r="AN378"/>
      <c r="AS378"/>
      <c r="AT378"/>
      <c r="AU378"/>
      <c r="AV378"/>
      <c r="BK378"/>
      <c r="BL378"/>
      <c r="BM378"/>
      <c r="BN378"/>
    </row>
    <row r="379" spans="1:66" s="50" customFormat="1" x14ac:dyDescent="0.3">
      <c r="A379" s="50">
        <v>14162500</v>
      </c>
      <c r="B379" s="50">
        <v>23772909</v>
      </c>
      <c r="C379" s="50" t="s">
        <v>7</v>
      </c>
      <c r="D379" s="50" t="s">
        <v>72</v>
      </c>
      <c r="F379" s="65"/>
      <c r="G379" s="51">
        <v>0.877</v>
      </c>
      <c r="H379" s="51" t="str">
        <f t="shared" si="463"/>
        <v>VG</v>
      </c>
      <c r="I379" s="51"/>
      <c r="J379" s="51"/>
      <c r="K379" s="51"/>
      <c r="L379" s="52">
        <v>-1.7999999999999999E-2</v>
      </c>
      <c r="M379" s="52" t="str">
        <f t="shared" si="464"/>
        <v>VG</v>
      </c>
      <c r="N379" s="51"/>
      <c r="O379" s="51"/>
      <c r="P379" s="51"/>
      <c r="Q379" s="51">
        <v>0.34899999999999998</v>
      </c>
      <c r="R379" s="51" t="str">
        <f t="shared" si="465"/>
        <v>VG</v>
      </c>
      <c r="S379" s="51"/>
      <c r="T379" s="51"/>
      <c r="U379" s="51"/>
      <c r="V379" s="51">
        <v>0.92900000000000005</v>
      </c>
      <c r="W379" s="51" t="str">
        <f t="shared" si="466"/>
        <v>VG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63" customFormat="1" x14ac:dyDescent="0.3">
      <c r="A380" s="63">
        <v>14162500</v>
      </c>
      <c r="B380" s="63">
        <v>23772909</v>
      </c>
      <c r="C380" s="63" t="s">
        <v>7</v>
      </c>
      <c r="D380" s="63" t="s">
        <v>73</v>
      </c>
      <c r="F380" s="64"/>
      <c r="G380" s="5">
        <v>-0.108</v>
      </c>
      <c r="H380" s="5" t="str">
        <f t="shared" si="463"/>
        <v>NS</v>
      </c>
      <c r="I380" s="5"/>
      <c r="J380" s="5"/>
      <c r="K380" s="5"/>
      <c r="L380" s="17">
        <v>-0.16300000000000001</v>
      </c>
      <c r="M380" s="17" t="str">
        <f t="shared" si="464"/>
        <v>NS</v>
      </c>
      <c r="N380" s="5"/>
      <c r="O380" s="5"/>
      <c r="P380" s="5"/>
      <c r="Q380" s="5">
        <v>0.89500000000000002</v>
      </c>
      <c r="R380" s="5" t="str">
        <f t="shared" si="465"/>
        <v>NS</v>
      </c>
      <c r="S380" s="5"/>
      <c r="T380" s="5"/>
      <c r="U380" s="5"/>
      <c r="V380" s="5">
        <v>0.94799999999999995</v>
      </c>
      <c r="W380" s="5" t="str">
        <f t="shared" si="466"/>
        <v>VG</v>
      </c>
      <c r="X380" s="5"/>
      <c r="Y380" s="5"/>
      <c r="Z380" s="5"/>
      <c r="AA380" s="5"/>
      <c r="AB380" s="17"/>
      <c r="AC380" s="5"/>
      <c r="AD380" s="5"/>
      <c r="AE380" s="5"/>
      <c r="AF380" s="17"/>
      <c r="AG380" s="5"/>
      <c r="AH380" s="5"/>
      <c r="AI380" s="5"/>
      <c r="AJ380" s="17"/>
      <c r="AK380" s="5"/>
      <c r="AL380" s="5"/>
    </row>
    <row r="381" spans="1:66" s="50" customFormat="1" x14ac:dyDescent="0.3">
      <c r="A381" s="50">
        <v>14162500</v>
      </c>
      <c r="B381" s="50">
        <v>23772909</v>
      </c>
      <c r="C381" s="50" t="s">
        <v>7</v>
      </c>
      <c r="D381" s="50" t="s">
        <v>75</v>
      </c>
      <c r="F381" s="65">
        <v>1.6</v>
      </c>
      <c r="G381" s="51">
        <v>0.47299999999999998</v>
      </c>
      <c r="H381" s="51" t="str">
        <f t="shared" si="463"/>
        <v>S</v>
      </c>
      <c r="I381" s="51"/>
      <c r="J381" s="51"/>
      <c r="K381" s="51"/>
      <c r="L381" s="52">
        <v>-0.109</v>
      </c>
      <c r="M381" s="52" t="str">
        <f t="shared" si="464"/>
        <v>S</v>
      </c>
      <c r="N381" s="51"/>
      <c r="O381" s="51"/>
      <c r="P381" s="51"/>
      <c r="Q381" s="51">
        <v>0.67700000000000005</v>
      </c>
      <c r="R381" s="51" t="str">
        <f t="shared" si="465"/>
        <v>S</v>
      </c>
      <c r="S381" s="51"/>
      <c r="T381" s="51"/>
      <c r="U381" s="51"/>
      <c r="V381" s="51">
        <v>0.94799999999999995</v>
      </c>
      <c r="W381" s="51" t="str">
        <f t="shared" si="466"/>
        <v>VG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66" s="50" customFormat="1" x14ac:dyDescent="0.3">
      <c r="A382" s="50">
        <v>14162500</v>
      </c>
      <c r="B382" s="50">
        <v>23772909</v>
      </c>
      <c r="C382" s="50" t="s">
        <v>7</v>
      </c>
      <c r="D382" s="50" t="s">
        <v>77</v>
      </c>
      <c r="F382" s="65">
        <v>1.6</v>
      </c>
      <c r="G382" s="51">
        <v>0.48</v>
      </c>
      <c r="H382" s="51" t="str">
        <f t="shared" si="463"/>
        <v>S</v>
      </c>
      <c r="I382" s="51"/>
      <c r="J382" s="51"/>
      <c r="K382" s="51"/>
      <c r="L382" s="52">
        <v>-0.108</v>
      </c>
      <c r="M382" s="52" t="str">
        <f t="shared" si="464"/>
        <v>S</v>
      </c>
      <c r="N382" s="51"/>
      <c r="O382" s="51"/>
      <c r="P382" s="51"/>
      <c r="Q382" s="51">
        <v>0.67700000000000005</v>
      </c>
      <c r="R382" s="51" t="str">
        <f t="shared" si="465"/>
        <v>S</v>
      </c>
      <c r="S382" s="51"/>
      <c r="T382" s="51"/>
      <c r="U382" s="51"/>
      <c r="V382" s="51">
        <v>0.94799999999999995</v>
      </c>
      <c r="W382" s="51" t="str">
        <f t="shared" si="466"/>
        <v>VG</v>
      </c>
      <c r="X382" s="51"/>
      <c r="Y382" s="51"/>
      <c r="Z382" s="51"/>
      <c r="AA382" s="51"/>
      <c r="AB382" s="52"/>
      <c r="AC382" s="51"/>
      <c r="AD382" s="51"/>
      <c r="AE382" s="51"/>
      <c r="AF382" s="52"/>
      <c r="AG382" s="51"/>
      <c r="AH382" s="51"/>
      <c r="AI382" s="51"/>
      <c r="AJ382" s="52"/>
      <c r="AK382" s="51"/>
      <c r="AL382" s="51"/>
    </row>
    <row r="383" spans="1:66" s="50" customFormat="1" ht="28.8" x14ac:dyDescent="0.3">
      <c r="A383" s="50">
        <v>14162500</v>
      </c>
      <c r="B383" s="50">
        <v>23772909</v>
      </c>
      <c r="C383" s="50" t="s">
        <v>7</v>
      </c>
      <c r="D383" s="68" t="s">
        <v>78</v>
      </c>
      <c r="E383" s="68"/>
      <c r="F383" s="65">
        <v>1.5</v>
      </c>
      <c r="G383" s="51">
        <v>0.53</v>
      </c>
      <c r="H383" s="51" t="str">
        <f t="shared" si="463"/>
        <v>S</v>
      </c>
      <c r="I383" s="51"/>
      <c r="J383" s="51"/>
      <c r="K383" s="51"/>
      <c r="L383" s="52">
        <v>-9.2999999999999999E-2</v>
      </c>
      <c r="M383" s="52" t="str">
        <f t="shared" si="464"/>
        <v>G</v>
      </c>
      <c r="N383" s="51"/>
      <c r="O383" s="51"/>
      <c r="P383" s="51"/>
      <c r="Q383" s="51">
        <v>0.65</v>
      </c>
      <c r="R383" s="51" t="str">
        <f t="shared" si="465"/>
        <v>S</v>
      </c>
      <c r="S383" s="51"/>
      <c r="T383" s="51"/>
      <c r="U383" s="51"/>
      <c r="V383" s="51">
        <v>0.94799999999999995</v>
      </c>
      <c r="W383" s="51" t="str">
        <f t="shared" si="466"/>
        <v>VG</v>
      </c>
      <c r="X383" s="51"/>
      <c r="Y383" s="51"/>
      <c r="Z383" s="51"/>
      <c r="AA383" s="51"/>
      <c r="AB383" s="52"/>
      <c r="AC383" s="51"/>
      <c r="AD383" s="51"/>
      <c r="AE383" s="51"/>
      <c r="AF383" s="52"/>
      <c r="AG383" s="51"/>
      <c r="AH383" s="51"/>
      <c r="AI383" s="51"/>
      <c r="AJ383" s="52"/>
      <c r="AK383" s="51"/>
      <c r="AL383" s="51"/>
    </row>
    <row r="384" spans="1:66" s="50" customFormat="1" x14ac:dyDescent="0.3">
      <c r="A384" s="50">
        <v>14162500</v>
      </c>
      <c r="B384" s="50">
        <v>23772909</v>
      </c>
      <c r="C384" s="50" t="s">
        <v>7</v>
      </c>
      <c r="D384" s="68" t="s">
        <v>80</v>
      </c>
      <c r="E384" s="68"/>
      <c r="F384" s="65">
        <v>1</v>
      </c>
      <c r="G384" s="51">
        <v>0.83</v>
      </c>
      <c r="H384" s="51" t="str">
        <f t="shared" si="463"/>
        <v>VG</v>
      </c>
      <c r="I384" s="51"/>
      <c r="J384" s="51"/>
      <c r="K384" s="51"/>
      <c r="L384" s="52">
        <v>7.0000000000000007E-2</v>
      </c>
      <c r="M384" s="52" t="str">
        <f t="shared" si="464"/>
        <v>G</v>
      </c>
      <c r="N384" s="51"/>
      <c r="O384" s="51"/>
      <c r="P384" s="51"/>
      <c r="Q384" s="51">
        <v>0.41</v>
      </c>
      <c r="R384" s="51" t="str">
        <f t="shared" si="465"/>
        <v>VG</v>
      </c>
      <c r="S384" s="51"/>
      <c r="T384" s="51"/>
      <c r="U384" s="51"/>
      <c r="V384" s="51">
        <v>0.94</v>
      </c>
      <c r="W384" s="51" t="str">
        <f t="shared" si="466"/>
        <v>VG</v>
      </c>
      <c r="X384" s="51"/>
      <c r="Y384" s="51"/>
      <c r="Z384" s="51"/>
      <c r="AA384" s="51"/>
      <c r="AB384" s="52"/>
      <c r="AC384" s="51"/>
      <c r="AD384" s="51"/>
      <c r="AE384" s="51"/>
      <c r="AF384" s="52"/>
      <c r="AG384" s="51"/>
      <c r="AH384" s="51"/>
      <c r="AI384" s="51"/>
      <c r="AJ384" s="52"/>
      <c r="AK384" s="51"/>
      <c r="AL384" s="51"/>
    </row>
    <row r="385" spans="1:38" s="50" customFormat="1" x14ac:dyDescent="0.3">
      <c r="A385" s="50">
        <v>14162500</v>
      </c>
      <c r="B385" s="50">
        <v>23772909</v>
      </c>
      <c r="C385" s="50" t="s">
        <v>7</v>
      </c>
      <c r="D385" s="68" t="s">
        <v>89</v>
      </c>
      <c r="E385" s="68"/>
      <c r="F385" s="65">
        <v>0.9</v>
      </c>
      <c r="G385" s="51">
        <v>0.86</v>
      </c>
      <c r="H385" s="51" t="str">
        <f t="shared" si="463"/>
        <v>VG</v>
      </c>
      <c r="I385" s="51"/>
      <c r="J385" s="51"/>
      <c r="K385" s="51"/>
      <c r="L385" s="52">
        <v>9.1999999999999998E-2</v>
      </c>
      <c r="M385" s="52" t="str">
        <f t="shared" si="464"/>
        <v>G</v>
      </c>
      <c r="N385" s="51"/>
      <c r="O385" s="51"/>
      <c r="P385" s="51"/>
      <c r="Q385" s="51">
        <v>0.36</v>
      </c>
      <c r="R385" s="51" t="str">
        <f t="shared" si="465"/>
        <v>VG</v>
      </c>
      <c r="S385" s="51"/>
      <c r="T385" s="51"/>
      <c r="U385" s="51"/>
      <c r="V385" s="51">
        <v>0.96</v>
      </c>
      <c r="W385" s="51" t="str">
        <f t="shared" si="466"/>
        <v>VG</v>
      </c>
      <c r="X385" s="51"/>
      <c r="Y385" s="51"/>
      <c r="Z385" s="51"/>
      <c r="AA385" s="51"/>
      <c r="AB385" s="52"/>
      <c r="AC385" s="51"/>
      <c r="AD385" s="51"/>
      <c r="AE385" s="51"/>
      <c r="AF385" s="52"/>
      <c r="AG385" s="51"/>
      <c r="AH385" s="51"/>
      <c r="AI385" s="51"/>
      <c r="AJ385" s="52"/>
      <c r="AK385" s="51"/>
      <c r="AL385" s="51"/>
    </row>
    <row r="386" spans="1:38" s="50" customFormat="1" ht="27" customHeight="1" x14ac:dyDescent="0.3">
      <c r="A386" s="50">
        <v>14162500</v>
      </c>
      <c r="B386" s="50">
        <v>23772909</v>
      </c>
      <c r="C386" s="50" t="s">
        <v>7</v>
      </c>
      <c r="D386" s="68" t="s">
        <v>92</v>
      </c>
      <c r="E386" s="68"/>
      <c r="F386" s="65">
        <v>0.7</v>
      </c>
      <c r="G386" s="51">
        <v>0.91</v>
      </c>
      <c r="H386" s="51" t="str">
        <f t="shared" si="463"/>
        <v>VG</v>
      </c>
      <c r="I386" s="51"/>
      <c r="J386" s="51"/>
      <c r="K386" s="51"/>
      <c r="L386" s="52">
        <v>-4.0000000000000001E-3</v>
      </c>
      <c r="M386" s="52" t="str">
        <f t="shared" si="464"/>
        <v>VG</v>
      </c>
      <c r="N386" s="51"/>
      <c r="O386" s="51"/>
      <c r="P386" s="51"/>
      <c r="Q386" s="51">
        <v>0.31</v>
      </c>
      <c r="R386" s="51" t="str">
        <f t="shared" si="465"/>
        <v>VG</v>
      </c>
      <c r="S386" s="51"/>
      <c r="T386" s="51"/>
      <c r="U386" s="51"/>
      <c r="V386" s="51">
        <v>0.96</v>
      </c>
      <c r="W386" s="51" t="str">
        <f t="shared" si="466"/>
        <v>VG</v>
      </c>
      <c r="X386" s="51"/>
      <c r="Y386" s="51"/>
      <c r="Z386" s="51"/>
      <c r="AA386" s="51"/>
      <c r="AB386" s="52"/>
      <c r="AC386" s="51"/>
      <c r="AD386" s="51"/>
      <c r="AE386" s="51"/>
      <c r="AF386" s="52"/>
      <c r="AG386" s="51"/>
      <c r="AH386" s="51"/>
      <c r="AI386" s="51"/>
      <c r="AJ386" s="52"/>
      <c r="AK386" s="51"/>
      <c r="AL386" s="51"/>
    </row>
    <row r="387" spans="1:38" s="50" customFormat="1" x14ac:dyDescent="0.3">
      <c r="A387" s="50">
        <v>14162500</v>
      </c>
      <c r="B387" s="50">
        <v>23772909</v>
      </c>
      <c r="C387" s="50" t="s">
        <v>7</v>
      </c>
      <c r="D387" s="50" t="s">
        <v>95</v>
      </c>
      <c r="E387" s="50" t="s">
        <v>96</v>
      </c>
      <c r="F387" s="65">
        <v>0.7</v>
      </c>
      <c r="G387" s="51">
        <v>0.89</v>
      </c>
      <c r="H387" s="51" t="str">
        <f t="shared" si="463"/>
        <v>VG</v>
      </c>
      <c r="I387" s="51"/>
      <c r="J387" s="51"/>
      <c r="K387" s="51"/>
      <c r="L387" s="98">
        <v>-1.2999999999999999E-2</v>
      </c>
      <c r="M387" s="98" t="str">
        <f t="shared" si="464"/>
        <v>VG</v>
      </c>
      <c r="N387" s="51"/>
      <c r="O387" s="51"/>
      <c r="P387" s="51"/>
      <c r="Q387" s="51">
        <v>0.33</v>
      </c>
      <c r="R387" s="51" t="str">
        <f t="shared" si="465"/>
        <v>VG</v>
      </c>
      <c r="S387" s="51"/>
      <c r="T387" s="51"/>
      <c r="U387" s="51"/>
      <c r="V387" s="51">
        <v>0.96</v>
      </c>
      <c r="W387" s="51" t="str">
        <f t="shared" si="466"/>
        <v>VG</v>
      </c>
      <c r="X387" s="51"/>
      <c r="Y387" s="51"/>
      <c r="Z387" s="51"/>
      <c r="AA387" s="51"/>
      <c r="AB387" s="98"/>
      <c r="AC387" s="51"/>
      <c r="AD387" s="51"/>
      <c r="AE387" s="51"/>
      <c r="AF387" s="98"/>
      <c r="AG387" s="51"/>
      <c r="AH387" s="51"/>
      <c r="AI387" s="51"/>
      <c r="AJ387" s="98"/>
      <c r="AK387" s="51"/>
      <c r="AL387" s="51"/>
    </row>
    <row r="388" spans="1:38" s="50" customFormat="1" x14ac:dyDescent="0.3">
      <c r="A388" s="50">
        <v>14162500</v>
      </c>
      <c r="B388" s="50">
        <v>23772909</v>
      </c>
      <c r="C388" s="50" t="s">
        <v>7</v>
      </c>
      <c r="D388" s="50" t="s">
        <v>105</v>
      </c>
      <c r="E388" s="50" t="s">
        <v>100</v>
      </c>
      <c r="F388" s="65">
        <v>0.9</v>
      </c>
      <c r="G388" s="51">
        <v>0.82</v>
      </c>
      <c r="H388" s="51" t="str">
        <f t="shared" si="463"/>
        <v>VG</v>
      </c>
      <c r="I388" s="51"/>
      <c r="J388" s="51"/>
      <c r="K388" s="51"/>
      <c r="L388" s="98">
        <v>-3.5999999999999997E-2</v>
      </c>
      <c r="M388" s="98" t="str">
        <f t="shared" si="464"/>
        <v>VG</v>
      </c>
      <c r="N388" s="51"/>
      <c r="O388" s="51"/>
      <c r="P388" s="51"/>
      <c r="Q388" s="51">
        <v>0.43</v>
      </c>
      <c r="R388" s="51" t="str">
        <f t="shared" si="465"/>
        <v>VG</v>
      </c>
      <c r="S388" s="51"/>
      <c r="T388" s="51"/>
      <c r="U388" s="51"/>
      <c r="V388" s="51">
        <v>0.95</v>
      </c>
      <c r="W388" s="51" t="str">
        <f t="shared" si="466"/>
        <v>VG</v>
      </c>
      <c r="X388" s="51"/>
      <c r="Y388" s="51"/>
      <c r="Z388" s="51"/>
      <c r="AA388" s="51"/>
      <c r="AB388" s="98"/>
      <c r="AC388" s="51"/>
      <c r="AD388" s="51"/>
      <c r="AE388" s="51"/>
      <c r="AF388" s="98"/>
      <c r="AG388" s="51"/>
      <c r="AH388" s="51"/>
      <c r="AI388" s="51"/>
      <c r="AJ388" s="98"/>
      <c r="AK388" s="51"/>
      <c r="AL388" s="51"/>
    </row>
    <row r="389" spans="1:38" s="50" customFormat="1" x14ac:dyDescent="0.3">
      <c r="A389" s="50">
        <v>14162500</v>
      </c>
      <c r="B389" s="50">
        <v>23772909</v>
      </c>
      <c r="C389" s="50" t="s">
        <v>7</v>
      </c>
      <c r="D389" s="50" t="s">
        <v>110</v>
      </c>
      <c r="E389" s="50" t="s">
        <v>112</v>
      </c>
      <c r="F389" s="65">
        <v>0.9</v>
      </c>
      <c r="G389" s="51">
        <v>0.84</v>
      </c>
      <c r="H389" s="51" t="str">
        <f t="shared" si="463"/>
        <v>VG</v>
      </c>
      <c r="I389" s="51"/>
      <c r="J389" s="51"/>
      <c r="K389" s="51"/>
      <c r="L389" s="98">
        <v>-3.1E-2</v>
      </c>
      <c r="M389" s="98" t="str">
        <f t="shared" si="464"/>
        <v>VG</v>
      </c>
      <c r="N389" s="51"/>
      <c r="O389" s="51"/>
      <c r="P389" s="51"/>
      <c r="Q389" s="51">
        <v>0.4</v>
      </c>
      <c r="R389" s="51" t="str">
        <f t="shared" si="465"/>
        <v>VG</v>
      </c>
      <c r="S389" s="51"/>
      <c r="T389" s="51"/>
      <c r="U389" s="51"/>
      <c r="V389" s="51">
        <v>0.95</v>
      </c>
      <c r="W389" s="51" t="str">
        <f t="shared" si="466"/>
        <v>VG</v>
      </c>
      <c r="X389" s="51"/>
      <c r="Y389" s="51"/>
      <c r="Z389" s="51"/>
      <c r="AA389" s="51"/>
      <c r="AB389" s="98"/>
      <c r="AC389" s="51"/>
      <c r="AD389" s="51"/>
      <c r="AE389" s="51"/>
      <c r="AF389" s="98"/>
      <c r="AG389" s="51"/>
      <c r="AH389" s="51"/>
      <c r="AI389" s="51"/>
      <c r="AJ389" s="98"/>
      <c r="AK389" s="51"/>
      <c r="AL389" s="51"/>
    </row>
    <row r="390" spans="1:38" s="34" customFormat="1" x14ac:dyDescent="0.3">
      <c r="A390" s="34">
        <v>14162500</v>
      </c>
      <c r="B390" s="34">
        <v>23772909</v>
      </c>
      <c r="C390" s="34" t="s">
        <v>7</v>
      </c>
      <c r="D390" s="34" t="s">
        <v>121</v>
      </c>
      <c r="E390" s="34" t="s">
        <v>122</v>
      </c>
      <c r="F390" s="86">
        <v>1.2</v>
      </c>
      <c r="G390" s="36">
        <v>0.76</v>
      </c>
      <c r="H390" s="36" t="str">
        <f t="shared" si="463"/>
        <v>G</v>
      </c>
      <c r="I390" s="36"/>
      <c r="J390" s="36"/>
      <c r="K390" s="36"/>
      <c r="L390" s="99">
        <v>0.156</v>
      </c>
      <c r="M390" s="99" t="str">
        <f t="shared" si="464"/>
        <v>NS</v>
      </c>
      <c r="N390" s="36"/>
      <c r="O390" s="36"/>
      <c r="P390" s="36"/>
      <c r="Q390" s="36">
        <v>0.45</v>
      </c>
      <c r="R390" s="36" t="str">
        <f t="shared" si="465"/>
        <v>VG</v>
      </c>
      <c r="S390" s="36"/>
      <c r="T390" s="36"/>
      <c r="U390" s="36"/>
      <c r="V390" s="36">
        <v>0.95</v>
      </c>
      <c r="W390" s="36" t="str">
        <f t="shared" si="466"/>
        <v>VG</v>
      </c>
      <c r="X390" s="36"/>
      <c r="Y390" s="36"/>
      <c r="Z390" s="36"/>
      <c r="AA390" s="36"/>
      <c r="AB390" s="99"/>
      <c r="AC390" s="36"/>
      <c r="AD390" s="36"/>
      <c r="AE390" s="36"/>
      <c r="AF390" s="99"/>
      <c r="AG390" s="36"/>
      <c r="AH390" s="36"/>
      <c r="AI390" s="36"/>
      <c r="AJ390" s="99"/>
      <c r="AK390" s="36"/>
      <c r="AL390" s="36"/>
    </row>
    <row r="391" spans="1:38" s="34" customFormat="1" x14ac:dyDescent="0.3">
      <c r="A391" s="34">
        <v>14162500</v>
      </c>
      <c r="B391" s="34">
        <v>23772909</v>
      </c>
      <c r="C391" s="34" t="s">
        <v>7</v>
      </c>
      <c r="D391" s="34" t="s">
        <v>133</v>
      </c>
      <c r="E391" s="34" t="s">
        <v>122</v>
      </c>
      <c r="F391" s="86">
        <v>1.2</v>
      </c>
      <c r="G391" s="36">
        <v>0.75</v>
      </c>
      <c r="H391" s="36" t="str">
        <f t="shared" si="463"/>
        <v>G</v>
      </c>
      <c r="I391" s="36"/>
      <c r="J391" s="36"/>
      <c r="K391" s="36"/>
      <c r="L391" s="99">
        <v>0.158</v>
      </c>
      <c r="M391" s="99" t="str">
        <f t="shared" si="464"/>
        <v>NS</v>
      </c>
      <c r="N391" s="36"/>
      <c r="O391" s="36"/>
      <c r="P391" s="36"/>
      <c r="Q391" s="36">
        <v>0.46</v>
      </c>
      <c r="R391" s="36" t="str">
        <f t="shared" si="465"/>
        <v>VG</v>
      </c>
      <c r="S391" s="36"/>
      <c r="T391" s="36"/>
      <c r="U391" s="36"/>
      <c r="V391" s="36">
        <v>0.95</v>
      </c>
      <c r="W391" s="36" t="str">
        <f t="shared" si="466"/>
        <v>VG</v>
      </c>
      <c r="X391" s="36"/>
      <c r="Y391" s="36"/>
      <c r="Z391" s="36"/>
      <c r="AA391" s="36"/>
      <c r="AB391" s="99"/>
      <c r="AC391" s="36"/>
      <c r="AD391" s="36"/>
      <c r="AE391" s="36"/>
      <c r="AF391" s="99"/>
      <c r="AG391" s="36"/>
      <c r="AH391" s="36"/>
      <c r="AI391" s="36"/>
      <c r="AJ391" s="99"/>
      <c r="AK391" s="36"/>
      <c r="AL391" s="36"/>
    </row>
    <row r="392" spans="1:38" s="50" customFormat="1" x14ac:dyDescent="0.3">
      <c r="A392" s="50">
        <v>14162500</v>
      </c>
      <c r="B392" s="50">
        <v>23772909</v>
      </c>
      <c r="C392" s="50" t="s">
        <v>7</v>
      </c>
      <c r="D392" s="50" t="s">
        <v>138</v>
      </c>
      <c r="E392" s="50" t="s">
        <v>139</v>
      </c>
      <c r="F392" s="65">
        <v>0.9</v>
      </c>
      <c r="G392" s="51">
        <v>0.87</v>
      </c>
      <c r="H392" s="51" t="str">
        <f t="shared" si="463"/>
        <v>VG</v>
      </c>
      <c r="I392" s="51"/>
      <c r="J392" s="51"/>
      <c r="K392" s="51"/>
      <c r="L392" s="98">
        <v>9.9000000000000005E-2</v>
      </c>
      <c r="M392" s="98" t="str">
        <f t="shared" si="464"/>
        <v>G</v>
      </c>
      <c r="N392" s="51"/>
      <c r="O392" s="51"/>
      <c r="P392" s="51"/>
      <c r="Q392" s="51">
        <v>0.35</v>
      </c>
      <c r="R392" s="51" t="str">
        <f t="shared" si="465"/>
        <v>VG</v>
      </c>
      <c r="S392" s="51"/>
      <c r="T392" s="51"/>
      <c r="U392" s="51"/>
      <c r="V392" s="51">
        <v>0.95</v>
      </c>
      <c r="W392" s="51" t="str">
        <f t="shared" si="466"/>
        <v>VG</v>
      </c>
      <c r="X392" s="51"/>
      <c r="Y392" s="51"/>
      <c r="Z392" s="51"/>
      <c r="AA392" s="51"/>
      <c r="AB392" s="98"/>
      <c r="AC392" s="51"/>
      <c r="AD392" s="51"/>
      <c r="AE392" s="51"/>
      <c r="AF392" s="98"/>
      <c r="AG392" s="51"/>
      <c r="AH392" s="51"/>
      <c r="AI392" s="51"/>
      <c r="AJ392" s="98"/>
      <c r="AK392" s="51"/>
      <c r="AL392" s="51"/>
    </row>
    <row r="393" spans="1:38" s="50" customFormat="1" x14ac:dyDescent="0.3">
      <c r="A393" s="50">
        <v>14162500</v>
      </c>
      <c r="B393" s="50">
        <v>23772909</v>
      </c>
      <c r="C393" s="50" t="s">
        <v>7</v>
      </c>
      <c r="D393" s="50" t="s">
        <v>144</v>
      </c>
      <c r="E393" s="50" t="s">
        <v>142</v>
      </c>
      <c r="F393" s="65">
        <v>0.6</v>
      </c>
      <c r="G393" s="51">
        <v>0.93</v>
      </c>
      <c r="H393" s="51" t="str">
        <f t="shared" si="463"/>
        <v>VG</v>
      </c>
      <c r="I393" s="51"/>
      <c r="J393" s="51"/>
      <c r="K393" s="51"/>
      <c r="L393" s="98">
        <v>4.2000000000000003E-2</v>
      </c>
      <c r="M393" s="98" t="str">
        <f t="shared" si="464"/>
        <v>VG</v>
      </c>
      <c r="N393" s="51"/>
      <c r="O393" s="51"/>
      <c r="P393" s="51"/>
      <c r="Q393" s="51">
        <v>0.26</v>
      </c>
      <c r="R393" s="51" t="str">
        <f t="shared" si="465"/>
        <v>VG</v>
      </c>
      <c r="S393" s="51"/>
      <c r="T393" s="51"/>
      <c r="U393" s="51"/>
      <c r="V393" s="51">
        <v>0.95</v>
      </c>
      <c r="W393" s="51" t="str">
        <f t="shared" si="466"/>
        <v>VG</v>
      </c>
      <c r="X393" s="51"/>
      <c r="Y393" s="51"/>
      <c r="Z393" s="51"/>
      <c r="AA393" s="51"/>
      <c r="AB393" s="98"/>
      <c r="AC393" s="51"/>
      <c r="AD393" s="51"/>
      <c r="AE393" s="51"/>
      <c r="AF393" s="98"/>
      <c r="AG393" s="51"/>
      <c r="AH393" s="51"/>
      <c r="AI393" s="51"/>
      <c r="AJ393" s="98"/>
      <c r="AK393" s="51"/>
      <c r="AL393" s="51"/>
    </row>
    <row r="394" spans="1:38" s="50" customFormat="1" x14ac:dyDescent="0.3">
      <c r="A394" s="50">
        <v>14162500</v>
      </c>
      <c r="B394" s="50">
        <v>23772909</v>
      </c>
      <c r="C394" s="50" t="s">
        <v>7</v>
      </c>
      <c r="D394" s="50" t="s">
        <v>147</v>
      </c>
      <c r="E394" s="50" t="s">
        <v>148</v>
      </c>
      <c r="F394" s="65">
        <v>0.5</v>
      </c>
      <c r="G394" s="51">
        <v>0.94</v>
      </c>
      <c r="H394" s="51" t="str">
        <f t="shared" si="463"/>
        <v>VG</v>
      </c>
      <c r="I394" s="51"/>
      <c r="J394" s="51"/>
      <c r="K394" s="51"/>
      <c r="L394" s="98">
        <v>-6.0000000000000001E-3</v>
      </c>
      <c r="M394" s="98" t="str">
        <f t="shared" si="464"/>
        <v>VG</v>
      </c>
      <c r="N394" s="51"/>
      <c r="O394" s="51"/>
      <c r="P394" s="51"/>
      <c r="Q394" s="51">
        <v>0.24</v>
      </c>
      <c r="R394" s="51" t="str">
        <f t="shared" si="465"/>
        <v>VG</v>
      </c>
      <c r="S394" s="51"/>
      <c r="T394" s="51"/>
      <c r="U394" s="51"/>
      <c r="V394" s="51">
        <v>0.94</v>
      </c>
      <c r="W394" s="51" t="str">
        <f t="shared" si="466"/>
        <v>VG</v>
      </c>
      <c r="X394" s="51"/>
      <c r="Y394" s="51"/>
      <c r="Z394" s="51"/>
      <c r="AA394" s="51"/>
      <c r="AB394" s="98"/>
      <c r="AC394" s="51"/>
      <c r="AD394" s="51"/>
      <c r="AE394" s="51"/>
      <c r="AF394" s="98"/>
      <c r="AG394" s="51"/>
      <c r="AH394" s="51"/>
      <c r="AI394" s="51"/>
      <c r="AJ394" s="98"/>
      <c r="AK394" s="51"/>
      <c r="AL394" s="51"/>
    </row>
    <row r="395" spans="1:38" s="50" customFormat="1" x14ac:dyDescent="0.3">
      <c r="A395" s="50">
        <v>14162500</v>
      </c>
      <c r="B395" s="50">
        <v>23772909</v>
      </c>
      <c r="C395" s="50" t="s">
        <v>7</v>
      </c>
      <c r="D395" s="50" t="s">
        <v>207</v>
      </c>
      <c r="E395" s="50" t="s">
        <v>204</v>
      </c>
      <c r="F395" s="65">
        <v>0.5</v>
      </c>
      <c r="G395" s="51">
        <v>0.94</v>
      </c>
      <c r="H395" s="51" t="str">
        <f t="shared" si="463"/>
        <v>VG</v>
      </c>
      <c r="I395" s="51"/>
      <c r="J395" s="51"/>
      <c r="K395" s="51"/>
      <c r="L395" s="98">
        <v>-2.4E-2</v>
      </c>
      <c r="M395" s="98" t="str">
        <f t="shared" si="464"/>
        <v>VG</v>
      </c>
      <c r="N395" s="51"/>
      <c r="O395" s="51"/>
      <c r="P395" s="51"/>
      <c r="Q395" s="51">
        <v>0.24</v>
      </c>
      <c r="R395" s="51" t="str">
        <f t="shared" si="465"/>
        <v>VG</v>
      </c>
      <c r="S395" s="51"/>
      <c r="T395" s="51"/>
      <c r="U395" s="51"/>
      <c r="V395" s="51">
        <v>0.95</v>
      </c>
      <c r="W395" s="51" t="str">
        <f t="shared" si="466"/>
        <v>VG</v>
      </c>
      <c r="X395" s="51"/>
      <c r="Y395" s="51"/>
      <c r="Z395" s="51"/>
      <c r="AA395" s="51"/>
      <c r="AB395" s="98"/>
      <c r="AC395" s="51"/>
      <c r="AD395" s="51"/>
      <c r="AE395" s="51"/>
      <c r="AF395" s="98"/>
      <c r="AG395" s="51"/>
      <c r="AH395" s="51"/>
      <c r="AI395" s="51"/>
      <c r="AJ395" s="98"/>
      <c r="AK395" s="51"/>
      <c r="AL395" s="51"/>
    </row>
    <row r="396" spans="1:38" s="50" customFormat="1" x14ac:dyDescent="0.3">
      <c r="A396" s="50">
        <v>14162500</v>
      </c>
      <c r="B396" s="50">
        <v>23772909</v>
      </c>
      <c r="C396" s="50" t="s">
        <v>7</v>
      </c>
      <c r="D396" s="50" t="s">
        <v>212</v>
      </c>
      <c r="E396" s="50" t="s">
        <v>204</v>
      </c>
      <c r="F396" s="65">
        <v>0.5</v>
      </c>
      <c r="G396" s="51">
        <v>0.94</v>
      </c>
      <c r="H396" s="51" t="str">
        <f t="shared" si="463"/>
        <v>VG</v>
      </c>
      <c r="I396" s="51"/>
      <c r="J396" s="51"/>
      <c r="K396" s="51"/>
      <c r="L396" s="98">
        <v>-2.5000000000000001E-2</v>
      </c>
      <c r="M396" s="98" t="str">
        <f t="shared" si="464"/>
        <v>VG</v>
      </c>
      <c r="N396" s="51"/>
      <c r="O396" s="51"/>
      <c r="P396" s="51"/>
      <c r="Q396" s="51">
        <v>0.24</v>
      </c>
      <c r="R396" s="51" t="str">
        <f t="shared" si="465"/>
        <v>VG</v>
      </c>
      <c r="S396" s="51"/>
      <c r="T396" s="51"/>
      <c r="U396" s="51"/>
      <c r="V396" s="51">
        <v>0.95</v>
      </c>
      <c r="W396" s="51" t="str">
        <f t="shared" si="466"/>
        <v>VG</v>
      </c>
      <c r="X396" s="51"/>
      <c r="Y396" s="51"/>
      <c r="Z396" s="51"/>
      <c r="AA396" s="51"/>
      <c r="AB396" s="98"/>
      <c r="AC396" s="51"/>
      <c r="AD396" s="51"/>
      <c r="AE396" s="51"/>
      <c r="AF396" s="98"/>
      <c r="AG396" s="51"/>
      <c r="AH396" s="51"/>
      <c r="AI396" s="51"/>
      <c r="AJ396" s="98"/>
      <c r="AK396" s="51"/>
      <c r="AL396" s="51"/>
    </row>
    <row r="397" spans="1:38" s="50" customFormat="1" x14ac:dyDescent="0.3">
      <c r="A397" s="50">
        <v>14162500</v>
      </c>
      <c r="B397" s="50">
        <v>23772909</v>
      </c>
      <c r="C397" s="50" t="s">
        <v>7</v>
      </c>
      <c r="D397" s="50" t="s">
        <v>338</v>
      </c>
      <c r="E397" s="50" t="s">
        <v>348</v>
      </c>
      <c r="F397" s="65">
        <v>0.5</v>
      </c>
      <c r="G397" s="51">
        <v>0.88400000000000001</v>
      </c>
      <c r="H397" s="51" t="str">
        <f t="shared" si="463"/>
        <v>VG</v>
      </c>
      <c r="I397" s="51"/>
      <c r="J397" s="51"/>
      <c r="K397" s="51"/>
      <c r="L397" s="98">
        <v>-2.8000000000000001E-2</v>
      </c>
      <c r="M397" s="98" t="str">
        <f t="shared" si="464"/>
        <v>VG</v>
      </c>
      <c r="N397" s="51"/>
      <c r="O397" s="51"/>
      <c r="P397" s="51"/>
      <c r="Q397" s="51">
        <v>0.34</v>
      </c>
      <c r="R397" s="51" t="str">
        <f t="shared" si="465"/>
        <v>VG</v>
      </c>
      <c r="S397" s="51"/>
      <c r="T397" s="51"/>
      <c r="U397" s="51"/>
      <c r="V397" s="51">
        <v>0.89200000000000002</v>
      </c>
      <c r="W397" s="51" t="str">
        <f t="shared" si="466"/>
        <v>VG</v>
      </c>
      <c r="X397" s="51"/>
      <c r="Y397" s="51"/>
      <c r="Z397" s="51"/>
      <c r="AA397" s="51"/>
      <c r="AB397" s="98"/>
      <c r="AC397" s="51"/>
      <c r="AD397" s="51"/>
      <c r="AE397" s="51"/>
      <c r="AF397" s="98"/>
      <c r="AG397" s="51"/>
      <c r="AH397" s="51"/>
      <c r="AI397" s="51"/>
      <c r="AJ397" s="98"/>
      <c r="AK397" s="51"/>
      <c r="AL397" s="51"/>
    </row>
    <row r="398" spans="1:38" s="50" customFormat="1" x14ac:dyDescent="0.3">
      <c r="A398" s="50">
        <v>14162500</v>
      </c>
      <c r="B398" s="50">
        <v>23772909</v>
      </c>
      <c r="C398" s="50" t="s">
        <v>7</v>
      </c>
      <c r="D398" s="50" t="s">
        <v>342</v>
      </c>
      <c r="E398" s="50" t="s">
        <v>349</v>
      </c>
      <c r="F398" s="65">
        <v>0.5</v>
      </c>
      <c r="G398" s="51">
        <v>0.94</v>
      </c>
      <c r="H398" s="51" t="str">
        <f t="shared" si="463"/>
        <v>VG</v>
      </c>
      <c r="I398" s="51"/>
      <c r="J398" s="51"/>
      <c r="K398" s="51"/>
      <c r="L398" s="98">
        <v>-3.3000000000000002E-2</v>
      </c>
      <c r="M398" s="98" t="str">
        <f t="shared" si="464"/>
        <v>VG</v>
      </c>
      <c r="N398" s="51"/>
      <c r="O398" s="51"/>
      <c r="P398" s="51"/>
      <c r="Q398" s="51">
        <v>0.25</v>
      </c>
      <c r="R398" s="51" t="str">
        <f t="shared" si="465"/>
        <v>VG</v>
      </c>
      <c r="S398" s="51"/>
      <c r="T398" s="51"/>
      <c r="U398" s="51"/>
      <c r="V398" s="51">
        <v>0.95</v>
      </c>
      <c r="W398" s="51" t="str">
        <f t="shared" si="466"/>
        <v>VG</v>
      </c>
      <c r="X398" s="51"/>
      <c r="Y398" s="51"/>
      <c r="Z398" s="51"/>
      <c r="AA398" s="51"/>
      <c r="AB398" s="98"/>
      <c r="AC398" s="51"/>
      <c r="AD398" s="51"/>
      <c r="AE398" s="51"/>
      <c r="AF398" s="98"/>
      <c r="AG398" s="51"/>
      <c r="AH398" s="51"/>
      <c r="AI398" s="51"/>
      <c r="AJ398" s="98"/>
      <c r="AK398" s="51"/>
      <c r="AL398" s="51"/>
    </row>
    <row r="399" spans="1:38" s="50" customFormat="1" x14ac:dyDescent="0.3">
      <c r="A399" s="50">
        <v>14162500</v>
      </c>
      <c r="B399" s="50">
        <v>23772909</v>
      </c>
      <c r="C399" s="50" t="s">
        <v>7</v>
      </c>
      <c r="D399" s="50" t="s">
        <v>508</v>
      </c>
      <c r="E399" s="50" t="s">
        <v>122</v>
      </c>
      <c r="F399" s="65">
        <v>1.3</v>
      </c>
      <c r="G399" s="51">
        <v>0.56000000000000005</v>
      </c>
      <c r="H399" s="51" t="str">
        <f t="shared" ref="H399" si="467">IF(G399&gt;0.8,"VG",IF(G399&gt;0.7,"G",IF(G399&gt;0.45,"S","NS")))</f>
        <v>S</v>
      </c>
      <c r="I399" s="51"/>
      <c r="J399" s="51"/>
      <c r="K399" s="51"/>
      <c r="L399" s="98">
        <v>0.16400000000000001</v>
      </c>
      <c r="M399" s="98" t="str">
        <f t="shared" ref="M399" si="468">IF(ABS(L399)&lt;5%,"VG",IF(ABS(L399)&lt;10%,"G",IF(ABS(L399)&lt;15%,"S","NS")))</f>
        <v>NS</v>
      </c>
      <c r="N399" s="51"/>
      <c r="O399" s="51"/>
      <c r="P399" s="51"/>
      <c r="Q399" s="51">
        <v>0.6</v>
      </c>
      <c r="R399" s="51" t="str">
        <f t="shared" ref="R399" si="469">IF(Q399&lt;=0.5,"VG",IF(Q399&lt;=0.6,"G",IF(Q399&lt;=0.7,"S","NS")))</f>
        <v>G</v>
      </c>
      <c r="S399" s="51"/>
      <c r="T399" s="51"/>
      <c r="U399" s="51"/>
      <c r="V399" s="51">
        <v>0.91900000000000004</v>
      </c>
      <c r="W399" s="51" t="str">
        <f t="shared" ref="W399" si="470">IF(V399&gt;0.85,"VG",IF(V399&gt;0.75,"G",IF(V399&gt;0.6,"S","NS")))</f>
        <v>VG</v>
      </c>
      <c r="X399" s="51"/>
      <c r="Y399" s="51"/>
      <c r="Z399" s="51"/>
      <c r="AA399" s="51"/>
      <c r="AB399" s="98"/>
      <c r="AC399" s="51"/>
      <c r="AD399" s="51"/>
      <c r="AE399" s="51"/>
      <c r="AF399" s="98"/>
      <c r="AG399" s="51"/>
      <c r="AH399" s="51"/>
      <c r="AI399" s="51"/>
      <c r="AJ399" s="98"/>
      <c r="AK399" s="51"/>
      <c r="AL399" s="51"/>
    </row>
    <row r="400" spans="1:38" s="50" customFormat="1" x14ac:dyDescent="0.3">
      <c r="A400" s="50">
        <v>14162500</v>
      </c>
      <c r="B400" s="50">
        <v>23772909</v>
      </c>
      <c r="C400" s="50" t="s">
        <v>7</v>
      </c>
      <c r="D400" s="50" t="s">
        <v>517</v>
      </c>
      <c r="E400" s="50" t="s">
        <v>122</v>
      </c>
      <c r="F400" s="65">
        <v>1.3</v>
      </c>
      <c r="G400" s="51">
        <v>0.56000000000000005</v>
      </c>
      <c r="H400" s="51" t="str">
        <f t="shared" ref="H400" si="471">IF(G400&gt;0.8,"VG",IF(G400&gt;0.7,"G",IF(G400&gt;0.45,"S","NS")))</f>
        <v>S</v>
      </c>
      <c r="I400" s="51"/>
      <c r="J400" s="51"/>
      <c r="K400" s="51"/>
      <c r="L400" s="98">
        <v>0.16400000000000001</v>
      </c>
      <c r="M400" s="98" t="str">
        <f t="shared" ref="M400" si="472">IF(ABS(L400)&lt;5%,"VG",IF(ABS(L400)&lt;10%,"G",IF(ABS(L400)&lt;15%,"S","NS")))</f>
        <v>NS</v>
      </c>
      <c r="N400" s="51"/>
      <c r="O400" s="51"/>
      <c r="P400" s="51"/>
      <c r="Q400" s="51">
        <v>0.6</v>
      </c>
      <c r="R400" s="51" t="str">
        <f t="shared" ref="R400" si="473">IF(Q400&lt;=0.5,"VG",IF(Q400&lt;=0.6,"G",IF(Q400&lt;=0.7,"S","NS")))</f>
        <v>G</v>
      </c>
      <c r="S400" s="51"/>
      <c r="T400" s="51"/>
      <c r="U400" s="51"/>
      <c r="V400" s="51">
        <v>0.91900000000000004</v>
      </c>
      <c r="W400" s="51" t="str">
        <f t="shared" ref="W400" si="474">IF(V400&gt;0.85,"VG",IF(V400&gt;0.75,"G",IF(V400&gt;0.6,"S","NS")))</f>
        <v>VG</v>
      </c>
      <c r="X400" s="51"/>
      <c r="Y400" s="51"/>
      <c r="Z400" s="51"/>
      <c r="AA400" s="51"/>
      <c r="AB400" s="98"/>
      <c r="AC400" s="51"/>
      <c r="AD400" s="51"/>
      <c r="AE400" s="51"/>
      <c r="AF400" s="98"/>
      <c r="AG400" s="51"/>
      <c r="AH400" s="51"/>
      <c r="AI400" s="51"/>
      <c r="AJ400" s="98"/>
      <c r="AK400" s="51"/>
      <c r="AL400" s="51"/>
    </row>
    <row r="401" spans="1:66" s="50" customFormat="1" x14ac:dyDescent="0.3">
      <c r="A401" s="50">
        <v>14162500</v>
      </c>
      <c r="B401" s="50">
        <v>23772909</v>
      </c>
      <c r="C401" s="50" t="s">
        <v>7</v>
      </c>
      <c r="D401" s="50" t="s">
        <v>528</v>
      </c>
      <c r="E401" s="50" t="s">
        <v>139</v>
      </c>
      <c r="F401" s="65">
        <v>1.1000000000000001</v>
      </c>
      <c r="G401" s="51">
        <v>0.71</v>
      </c>
      <c r="H401" s="51" t="str">
        <f t="shared" ref="H401" si="475">IF(G401&gt;0.8,"VG",IF(G401&gt;0.7,"G",IF(G401&gt;0.45,"S","NS")))</f>
        <v>G</v>
      </c>
      <c r="I401" s="51"/>
      <c r="J401" s="51"/>
      <c r="K401" s="51"/>
      <c r="L401" s="98">
        <v>0.10639999999999999</v>
      </c>
      <c r="M401" s="98" t="str">
        <f t="shared" ref="M401" si="476">IF(ABS(L401)&lt;5%,"VG",IF(ABS(L401)&lt;10%,"G",IF(ABS(L401)&lt;15%,"S","NS")))</f>
        <v>S</v>
      </c>
      <c r="N401" s="51"/>
      <c r="O401" s="51"/>
      <c r="P401" s="51"/>
      <c r="Q401" s="51">
        <v>0.51</v>
      </c>
      <c r="R401" s="51" t="str">
        <f t="shared" ref="R401" si="477">IF(Q401&lt;=0.5,"VG",IF(Q401&lt;=0.6,"G",IF(Q401&lt;=0.7,"S","NS")))</f>
        <v>G</v>
      </c>
      <c r="S401" s="51"/>
      <c r="T401" s="51"/>
      <c r="U401" s="51"/>
      <c r="V401" s="51">
        <v>0.89300000000000002</v>
      </c>
      <c r="W401" s="51" t="str">
        <f t="shared" ref="W401" si="478">IF(V401&gt;0.85,"VG",IF(V401&gt;0.75,"G",IF(V401&gt;0.6,"S","NS")))</f>
        <v>VG</v>
      </c>
      <c r="X401" s="51"/>
      <c r="Y401" s="51"/>
      <c r="Z401" s="51"/>
      <c r="AA401" s="51"/>
      <c r="AB401" s="98"/>
      <c r="AC401" s="51"/>
      <c r="AD401" s="51"/>
      <c r="AE401" s="51"/>
      <c r="AF401" s="98"/>
      <c r="AG401" s="51"/>
      <c r="AH401" s="51"/>
      <c r="AI401" s="51"/>
      <c r="AJ401" s="98"/>
      <c r="AK401" s="51"/>
      <c r="AL401" s="51"/>
    </row>
    <row r="402" spans="1:66" x14ac:dyDescent="0.3">
      <c r="F402" s="114"/>
      <c r="G402" s="7"/>
      <c r="H402" s="7"/>
      <c r="I402" s="7"/>
      <c r="J402" s="7"/>
      <c r="K402" s="7"/>
      <c r="L402" s="104"/>
      <c r="M402" s="104"/>
      <c r="N402" s="7"/>
      <c r="O402" s="7"/>
      <c r="P402" s="7"/>
      <c r="Q402" s="7"/>
      <c r="R402" s="7"/>
      <c r="S402" s="7"/>
      <c r="T402" s="7"/>
      <c r="U402" s="7"/>
      <c r="AA402" s="7"/>
      <c r="AB402" s="104"/>
      <c r="AC402" s="7"/>
      <c r="AD402" s="7"/>
      <c r="AE402" s="7"/>
      <c r="AF402" s="104"/>
      <c r="AI402" s="7"/>
      <c r="AJ402" s="104"/>
      <c r="AK402" s="7"/>
      <c r="AL402" s="7"/>
      <c r="AM402"/>
      <c r="AN402"/>
      <c r="AS402"/>
      <c r="AT402"/>
      <c r="AU402"/>
      <c r="AV402"/>
      <c r="BK402"/>
      <c r="BL402"/>
      <c r="BM402"/>
      <c r="BN402"/>
    </row>
    <row r="403" spans="1:66" x14ac:dyDescent="0.3">
      <c r="A403">
        <v>14164900</v>
      </c>
      <c r="B403">
        <v>23772751</v>
      </c>
      <c r="C403" t="s">
        <v>26</v>
      </c>
      <c r="D403" t="s">
        <v>21</v>
      </c>
      <c r="F403" s="114"/>
      <c r="G403" s="7">
        <v>0.88600000000000001</v>
      </c>
      <c r="H403" s="7" t="str">
        <f t="shared" ref="H403:H438" si="479">IF(G403&gt;0.8,"VG",IF(G403&gt;0.7,"G",IF(G403&gt;0.45,"S","NS")))</f>
        <v>VG</v>
      </c>
      <c r="I403" s="7"/>
      <c r="J403" s="7"/>
      <c r="K403" s="7"/>
      <c r="L403" s="58">
        <v>5.7000000000000002E-2</v>
      </c>
      <c r="M403" s="58" t="str">
        <f t="shared" ref="M403:M438" si="480">IF(ABS(L403)&lt;5%,"VG",IF(ABS(L403)&lt;10%,"G",IF(ABS(L403)&lt;15%,"S","NS")))</f>
        <v>G</v>
      </c>
      <c r="N403" s="7"/>
      <c r="O403" s="7"/>
      <c r="P403" s="7"/>
      <c r="Q403" s="7">
        <v>0.33300000000000002</v>
      </c>
      <c r="R403" s="7" t="str">
        <f t="shared" ref="R403:R438" si="481">IF(Q403&lt;=0.5,"VG",IF(Q403&lt;=0.6,"G",IF(Q403&lt;=0.7,"S","NS")))</f>
        <v>VG</v>
      </c>
      <c r="S403" s="7"/>
      <c r="T403" s="7"/>
      <c r="U403" s="7"/>
      <c r="V403" s="7">
        <v>0.93</v>
      </c>
      <c r="W403" s="7" t="str">
        <f t="shared" ref="W403:W438" si="482">IF(V403&gt;0.85,"VG",IF(V403&gt;0.75,"G",IF(V403&gt;0.6,"S","NS")))</f>
        <v>VG</v>
      </c>
      <c r="AA403" s="7"/>
      <c r="AB403" s="58"/>
      <c r="AC403" s="7"/>
      <c r="AD403" s="7"/>
      <c r="AE403" s="7"/>
      <c r="AF403" s="58"/>
      <c r="AI403" s="7"/>
      <c r="AJ403" s="58"/>
      <c r="AK403" s="7"/>
      <c r="AL403" s="7"/>
      <c r="AM403"/>
      <c r="AN403"/>
      <c r="AS403"/>
      <c r="AT403"/>
      <c r="AU403"/>
      <c r="AV403"/>
      <c r="BK403"/>
      <c r="BL403"/>
      <c r="BM403"/>
      <c r="BN403"/>
    </row>
    <row r="404" spans="1:66" x14ac:dyDescent="0.3">
      <c r="A404">
        <v>14164900</v>
      </c>
      <c r="B404">
        <v>23772751</v>
      </c>
      <c r="C404" t="s">
        <v>26</v>
      </c>
      <c r="D404" t="s">
        <v>58</v>
      </c>
      <c r="F404" s="114"/>
      <c r="G404" s="7">
        <v>0.91300000000000003</v>
      </c>
      <c r="H404" s="7" t="str">
        <f t="shared" si="479"/>
        <v>VG</v>
      </c>
      <c r="I404" s="7"/>
      <c r="J404" s="7"/>
      <c r="K404" s="7"/>
      <c r="L404" s="58">
        <v>3.2000000000000001E-2</v>
      </c>
      <c r="M404" s="58" t="str">
        <f t="shared" si="480"/>
        <v>VG</v>
      </c>
      <c r="N404" s="7"/>
      <c r="O404" s="7"/>
      <c r="P404" s="7"/>
      <c r="Q404" s="7">
        <v>0.29199999999999998</v>
      </c>
      <c r="R404" s="7" t="str">
        <f t="shared" si="481"/>
        <v>VG</v>
      </c>
      <c r="S404" s="7"/>
      <c r="T404" s="7"/>
      <c r="U404" s="7"/>
      <c r="V404" s="7">
        <v>0.93799999999999994</v>
      </c>
      <c r="W404" s="7" t="str">
        <f t="shared" si="482"/>
        <v>VG</v>
      </c>
      <c r="AA404" s="7"/>
      <c r="AB404" s="58"/>
      <c r="AC404" s="7"/>
      <c r="AD404" s="7"/>
      <c r="AE404" s="7"/>
      <c r="AF404" s="58"/>
      <c r="AI404" s="7"/>
      <c r="AJ404" s="58"/>
      <c r="AK404" s="7"/>
      <c r="AL404" s="7"/>
      <c r="AM404"/>
      <c r="AN404"/>
      <c r="AS404"/>
      <c r="AT404"/>
      <c r="AU404"/>
      <c r="AV404"/>
      <c r="BK404"/>
      <c r="BL404"/>
      <c r="BM404"/>
      <c r="BN404"/>
    </row>
    <row r="405" spans="1:66" x14ac:dyDescent="0.3">
      <c r="A405">
        <v>14164900</v>
      </c>
      <c r="B405">
        <v>23772751</v>
      </c>
      <c r="C405" t="s">
        <v>26</v>
      </c>
      <c r="D405" t="s">
        <v>62</v>
      </c>
      <c r="F405" s="114"/>
      <c r="G405" s="7">
        <v>0.876</v>
      </c>
      <c r="H405" s="7" t="str">
        <f t="shared" si="479"/>
        <v>VG</v>
      </c>
      <c r="I405" s="7"/>
      <c r="J405" s="7"/>
      <c r="K405" s="7"/>
      <c r="L405" s="58">
        <v>0.08</v>
      </c>
      <c r="M405" s="58" t="str">
        <f t="shared" si="480"/>
        <v>G</v>
      </c>
      <c r="N405" s="7"/>
      <c r="O405" s="7"/>
      <c r="P405" s="7"/>
      <c r="Q405" s="7">
        <v>0.34300000000000003</v>
      </c>
      <c r="R405" s="7" t="str">
        <f t="shared" si="481"/>
        <v>VG</v>
      </c>
      <c r="S405" s="7"/>
      <c r="T405" s="7"/>
      <c r="U405" s="7"/>
      <c r="V405" s="7">
        <v>0.92900000000000005</v>
      </c>
      <c r="W405" s="7" t="str">
        <f t="shared" si="482"/>
        <v>VG</v>
      </c>
      <c r="AA405" s="7"/>
      <c r="AB405" s="58"/>
      <c r="AC405" s="7"/>
      <c r="AD405" s="7"/>
      <c r="AE405" s="7"/>
      <c r="AF405" s="58"/>
      <c r="AI405" s="7"/>
      <c r="AJ405" s="58"/>
      <c r="AK405" s="7"/>
      <c r="AL405" s="7"/>
      <c r="AM405"/>
      <c r="AN405"/>
      <c r="AS405"/>
      <c r="AT405"/>
      <c r="AU405"/>
      <c r="AV405"/>
      <c r="BK405"/>
      <c r="BL405"/>
      <c r="BM405"/>
      <c r="BN405"/>
    </row>
    <row r="406" spans="1:66" x14ac:dyDescent="0.3">
      <c r="A406">
        <v>14164900</v>
      </c>
      <c r="B406">
        <v>23772751</v>
      </c>
      <c r="C406" t="s">
        <v>26</v>
      </c>
      <c r="D406" t="s">
        <v>64</v>
      </c>
      <c r="F406" s="114"/>
      <c r="G406" s="7">
        <v>0.84099999999999997</v>
      </c>
      <c r="H406" s="7" t="str">
        <f t="shared" si="479"/>
        <v>VG</v>
      </c>
      <c r="I406" s="7"/>
      <c r="J406" s="7"/>
      <c r="K406" s="7"/>
      <c r="L406" s="58">
        <v>0.123</v>
      </c>
      <c r="M406" s="58" t="str">
        <f t="shared" si="480"/>
        <v>S</v>
      </c>
      <c r="N406" s="7"/>
      <c r="O406" s="7"/>
      <c r="P406" s="7"/>
      <c r="Q406" s="7">
        <v>0.38100000000000001</v>
      </c>
      <c r="R406" s="7" t="str">
        <f t="shared" si="481"/>
        <v>VG</v>
      </c>
      <c r="S406" s="7"/>
      <c r="T406" s="7"/>
      <c r="U406" s="7"/>
      <c r="V406" s="7">
        <v>0.93500000000000005</v>
      </c>
      <c r="W406" s="7" t="str">
        <f t="shared" si="482"/>
        <v>VG</v>
      </c>
      <c r="AA406" s="7"/>
      <c r="AB406" s="58"/>
      <c r="AC406" s="7"/>
      <c r="AD406" s="7"/>
      <c r="AE406" s="7"/>
      <c r="AF406" s="58"/>
      <c r="AI406" s="7"/>
      <c r="AJ406" s="58"/>
      <c r="AK406" s="7"/>
      <c r="AL406" s="7"/>
      <c r="AM406"/>
      <c r="AN406"/>
      <c r="AS406"/>
      <c r="AT406"/>
      <c r="AU406"/>
      <c r="AV406"/>
      <c r="BK406"/>
      <c r="BL406"/>
      <c r="BM406"/>
      <c r="BN406"/>
    </row>
    <row r="407" spans="1:66" x14ac:dyDescent="0.3">
      <c r="A407">
        <v>14164900</v>
      </c>
      <c r="B407">
        <v>23772751</v>
      </c>
      <c r="C407" t="s">
        <v>26</v>
      </c>
      <c r="D407" t="s">
        <v>65</v>
      </c>
      <c r="F407" s="114"/>
      <c r="G407" s="7">
        <v>0.66</v>
      </c>
      <c r="H407" s="7" t="str">
        <f t="shared" si="479"/>
        <v>S</v>
      </c>
      <c r="I407" s="7"/>
      <c r="J407" s="7"/>
      <c r="K407" s="7"/>
      <c r="L407" s="58">
        <v>-8.1000000000000003E-2</v>
      </c>
      <c r="M407" s="58" t="str">
        <f t="shared" si="480"/>
        <v>G</v>
      </c>
      <c r="N407" s="7"/>
      <c r="O407" s="7"/>
      <c r="P407" s="7"/>
      <c r="Q407" s="7">
        <v>0.56599999999999995</v>
      </c>
      <c r="R407" s="7" t="str">
        <f t="shared" si="481"/>
        <v>G</v>
      </c>
      <c r="S407" s="7"/>
      <c r="T407" s="7"/>
      <c r="U407" s="7"/>
      <c r="V407" s="7">
        <v>0.85499999999999998</v>
      </c>
      <c r="W407" s="7" t="str">
        <f t="shared" si="482"/>
        <v>VG</v>
      </c>
      <c r="AA407" s="7"/>
      <c r="AB407" s="58"/>
      <c r="AC407" s="7"/>
      <c r="AD407" s="7"/>
      <c r="AE407" s="7"/>
      <c r="AF407" s="58"/>
      <c r="AI407" s="7"/>
      <c r="AJ407" s="58"/>
      <c r="AK407" s="7"/>
      <c r="AL407" s="7"/>
      <c r="AM407"/>
      <c r="AN407"/>
      <c r="AS407"/>
      <c r="AT407"/>
      <c r="AU407"/>
      <c r="AV407"/>
      <c r="BK407"/>
      <c r="BL407"/>
      <c r="BM407"/>
      <c r="BN407"/>
    </row>
    <row r="408" spans="1:66" x14ac:dyDescent="0.3">
      <c r="A408">
        <v>14164900</v>
      </c>
      <c r="B408">
        <v>23772751</v>
      </c>
      <c r="C408" t="s">
        <v>26</v>
      </c>
      <c r="D408" t="s">
        <v>66</v>
      </c>
      <c r="F408" s="114"/>
      <c r="G408" s="7">
        <v>0.92500000000000004</v>
      </c>
      <c r="H408" s="7" t="str">
        <f t="shared" si="479"/>
        <v>VG</v>
      </c>
      <c r="I408" s="7"/>
      <c r="J408" s="7"/>
      <c r="K408" s="7"/>
      <c r="L408" s="58">
        <v>2.3E-2</v>
      </c>
      <c r="M408" s="58" t="str">
        <f t="shared" si="480"/>
        <v>VG</v>
      </c>
      <c r="N408" s="7"/>
      <c r="O408" s="7"/>
      <c r="P408" s="7"/>
      <c r="Q408" s="7">
        <v>0.27100000000000002</v>
      </c>
      <c r="R408" s="7" t="str">
        <f t="shared" si="481"/>
        <v>VG</v>
      </c>
      <c r="S408" s="7"/>
      <c r="T408" s="7"/>
      <c r="U408" s="7"/>
      <c r="V408" s="7">
        <v>0.94199999999999995</v>
      </c>
      <c r="W408" s="7" t="str">
        <f t="shared" si="482"/>
        <v>VG</v>
      </c>
      <c r="AA408" s="7"/>
      <c r="AB408" s="58"/>
      <c r="AC408" s="7"/>
      <c r="AD408" s="7"/>
      <c r="AE408" s="7"/>
      <c r="AF408" s="58"/>
      <c r="AI408" s="7"/>
      <c r="AJ408" s="58"/>
      <c r="AK408" s="7"/>
      <c r="AL408" s="7"/>
      <c r="AM408"/>
      <c r="AN408"/>
      <c r="AS408"/>
      <c r="AT408"/>
      <c r="AU408"/>
      <c r="AV408"/>
      <c r="BK408"/>
      <c r="BL408"/>
      <c r="BM408"/>
      <c r="BN408"/>
    </row>
    <row r="409" spans="1:66" x14ac:dyDescent="0.3">
      <c r="A409">
        <v>14164900</v>
      </c>
      <c r="B409">
        <v>23772751</v>
      </c>
      <c r="C409" t="s">
        <v>26</v>
      </c>
      <c r="D409" t="s">
        <v>68</v>
      </c>
      <c r="F409" s="114"/>
      <c r="G409" s="7">
        <v>0.90300000000000002</v>
      </c>
      <c r="H409" s="7" t="str">
        <f t="shared" si="479"/>
        <v>VG</v>
      </c>
      <c r="I409" s="7"/>
      <c r="J409" s="7"/>
      <c r="K409" s="7"/>
      <c r="L409" s="58">
        <v>-7.0000000000000001E-3</v>
      </c>
      <c r="M409" s="58" t="str">
        <f t="shared" si="480"/>
        <v>VG</v>
      </c>
      <c r="N409" s="7"/>
      <c r="O409" s="7"/>
      <c r="P409" s="7"/>
      <c r="Q409" s="7">
        <v>0.31</v>
      </c>
      <c r="R409" s="7" t="str">
        <f t="shared" si="481"/>
        <v>VG</v>
      </c>
      <c r="S409" s="7"/>
      <c r="T409" s="7"/>
      <c r="U409" s="7"/>
      <c r="V409" s="7">
        <v>0.93100000000000005</v>
      </c>
      <c r="W409" s="7" t="str">
        <f t="shared" si="482"/>
        <v>VG</v>
      </c>
      <c r="AA409" s="7"/>
      <c r="AB409" s="58"/>
      <c r="AC409" s="7"/>
      <c r="AD409" s="7"/>
      <c r="AE409" s="7"/>
      <c r="AF409" s="58"/>
      <c r="AI409" s="7"/>
      <c r="AJ409" s="58"/>
      <c r="AK409" s="7"/>
      <c r="AL409" s="7"/>
      <c r="AM409"/>
      <c r="AN409"/>
      <c r="AS409"/>
      <c r="AT409"/>
      <c r="AU409"/>
      <c r="AV409"/>
      <c r="BK409"/>
      <c r="BL409"/>
      <c r="BM409"/>
      <c r="BN409"/>
    </row>
    <row r="410" spans="1:66" x14ac:dyDescent="0.3">
      <c r="A410">
        <v>14164900</v>
      </c>
      <c r="B410">
        <v>23772751</v>
      </c>
      <c r="C410" t="s">
        <v>26</v>
      </c>
      <c r="D410" t="s">
        <v>71</v>
      </c>
      <c r="F410" s="114"/>
      <c r="G410" s="7">
        <v>0.93100000000000005</v>
      </c>
      <c r="H410" s="7" t="str">
        <f t="shared" si="479"/>
        <v>VG</v>
      </c>
      <c r="I410" s="7"/>
      <c r="J410" s="7"/>
      <c r="K410" s="7"/>
      <c r="L410" s="58">
        <v>3.4000000000000002E-2</v>
      </c>
      <c r="M410" s="58" t="str">
        <f t="shared" si="480"/>
        <v>VG</v>
      </c>
      <c r="N410" s="7"/>
      <c r="O410" s="7"/>
      <c r="P410" s="7"/>
      <c r="Q410" s="7">
        <v>0.26100000000000001</v>
      </c>
      <c r="R410" s="7" t="str">
        <f t="shared" si="481"/>
        <v>VG</v>
      </c>
      <c r="S410" s="7"/>
      <c r="T410" s="7"/>
      <c r="U410" s="7"/>
      <c r="V410" s="7">
        <v>0.94799999999999995</v>
      </c>
      <c r="W410" s="7" t="str">
        <f t="shared" si="482"/>
        <v>VG</v>
      </c>
      <c r="AA410" s="7"/>
      <c r="AB410" s="58"/>
      <c r="AC410" s="7"/>
      <c r="AD410" s="7"/>
      <c r="AE410" s="7"/>
      <c r="AF410" s="58"/>
      <c r="AI410" s="7"/>
      <c r="AJ410" s="58"/>
      <c r="AK410" s="7"/>
      <c r="AL410" s="7"/>
      <c r="AM410"/>
      <c r="AN410"/>
      <c r="AS410"/>
      <c r="AT410"/>
      <c r="AU410"/>
      <c r="AV410"/>
      <c r="BK410"/>
      <c r="BL410"/>
      <c r="BM410"/>
      <c r="BN410"/>
    </row>
    <row r="411" spans="1:66" s="50" customFormat="1" x14ac:dyDescent="0.3">
      <c r="A411" s="50">
        <v>14164900</v>
      </c>
      <c r="B411" s="50">
        <v>23772751</v>
      </c>
      <c r="C411" s="50" t="s">
        <v>26</v>
      </c>
      <c r="D411" s="50" t="s">
        <v>72</v>
      </c>
      <c r="F411" s="65"/>
      <c r="G411" s="51">
        <v>0.92600000000000005</v>
      </c>
      <c r="H411" s="51" t="str">
        <f t="shared" si="479"/>
        <v>VG</v>
      </c>
      <c r="I411" s="51"/>
      <c r="J411" s="51"/>
      <c r="K411" s="51"/>
      <c r="L411" s="52">
        <v>1.4E-2</v>
      </c>
      <c r="M411" s="52" t="str">
        <f t="shared" si="480"/>
        <v>VG</v>
      </c>
      <c r="N411" s="51"/>
      <c r="O411" s="51"/>
      <c r="P411" s="51"/>
      <c r="Q411" s="51">
        <v>0.27</v>
      </c>
      <c r="R411" s="51" t="str">
        <f t="shared" si="481"/>
        <v>VG</v>
      </c>
      <c r="S411" s="51"/>
      <c r="T411" s="51"/>
      <c r="U411" s="51"/>
      <c r="V411" s="51">
        <v>0.95299999999999996</v>
      </c>
      <c r="W411" s="51" t="str">
        <f t="shared" si="482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66" s="50" customFormat="1" x14ac:dyDescent="0.3">
      <c r="A412" s="50">
        <v>14164900</v>
      </c>
      <c r="B412" s="50">
        <v>23772751</v>
      </c>
      <c r="C412" s="50" t="s">
        <v>26</v>
      </c>
      <c r="D412" s="50" t="s">
        <v>74</v>
      </c>
      <c r="F412" s="65"/>
      <c r="G412" s="51">
        <v>0.73699999999999999</v>
      </c>
      <c r="H412" s="51" t="str">
        <f t="shared" si="479"/>
        <v>G</v>
      </c>
      <c r="I412" s="51"/>
      <c r="J412" s="51"/>
      <c r="K412" s="51"/>
      <c r="L412" s="52">
        <v>-7.3999999999999996E-2</v>
      </c>
      <c r="M412" s="52" t="str">
        <f t="shared" si="480"/>
        <v>G</v>
      </c>
      <c r="N412" s="51"/>
      <c r="O412" s="51"/>
      <c r="P412" s="51"/>
      <c r="Q412" s="51">
        <v>0.5</v>
      </c>
      <c r="R412" s="51" t="str">
        <f t="shared" si="481"/>
        <v>VG</v>
      </c>
      <c r="S412" s="51"/>
      <c r="T412" s="51"/>
      <c r="U412" s="51"/>
      <c r="V412" s="51">
        <v>0.96099999999999997</v>
      </c>
      <c r="W412" s="51" t="str">
        <f t="shared" si="482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66" s="50" customFormat="1" x14ac:dyDescent="0.3">
      <c r="A413" s="50">
        <v>14164900</v>
      </c>
      <c r="B413" s="50">
        <v>23772751</v>
      </c>
      <c r="C413" s="50" t="s">
        <v>26</v>
      </c>
      <c r="D413" s="50" t="s">
        <v>75</v>
      </c>
      <c r="F413" s="65">
        <v>1.7</v>
      </c>
      <c r="G413" s="51">
        <v>0.7</v>
      </c>
      <c r="H413" s="51" t="str">
        <f t="shared" si="479"/>
        <v>S</v>
      </c>
      <c r="I413" s="51"/>
      <c r="J413" s="51"/>
      <c r="K413" s="51"/>
      <c r="L413" s="52">
        <v>-8.5999999999999993E-2</v>
      </c>
      <c r="M413" s="52" t="str">
        <f t="shared" si="480"/>
        <v>G</v>
      </c>
      <c r="N413" s="51"/>
      <c r="O413" s="51"/>
      <c r="P413" s="51"/>
      <c r="Q413" s="51">
        <v>0.53</v>
      </c>
      <c r="R413" s="51" t="str">
        <f t="shared" si="481"/>
        <v>G</v>
      </c>
      <c r="S413" s="51"/>
      <c r="T413" s="51"/>
      <c r="U413" s="51"/>
      <c r="V413" s="51">
        <v>0.96</v>
      </c>
      <c r="W413" s="51" t="str">
        <f t="shared" si="482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66" s="50" customFormat="1" x14ac:dyDescent="0.3">
      <c r="A414" s="50">
        <v>14164900</v>
      </c>
      <c r="B414" s="50">
        <v>23772751</v>
      </c>
      <c r="C414" s="50" t="s">
        <v>26</v>
      </c>
      <c r="D414" s="50" t="s">
        <v>77</v>
      </c>
      <c r="F414" s="65">
        <v>1.7</v>
      </c>
      <c r="G414" s="51">
        <v>0.7</v>
      </c>
      <c r="H414" s="51" t="str">
        <f t="shared" si="479"/>
        <v>S</v>
      </c>
      <c r="I414" s="51"/>
      <c r="J414" s="51"/>
      <c r="K414" s="51"/>
      <c r="L414" s="52">
        <v>-8.5000000000000006E-2</v>
      </c>
      <c r="M414" s="52" t="str">
        <f t="shared" si="480"/>
        <v>G</v>
      </c>
      <c r="N414" s="51"/>
      <c r="O414" s="51"/>
      <c r="P414" s="51"/>
      <c r="Q414" s="51">
        <v>0.53</v>
      </c>
      <c r="R414" s="51" t="str">
        <f t="shared" si="481"/>
        <v>G</v>
      </c>
      <c r="S414" s="51"/>
      <c r="T414" s="51"/>
      <c r="U414" s="51"/>
      <c r="V414" s="51">
        <v>0.96</v>
      </c>
      <c r="W414" s="51" t="str">
        <f t="shared" si="482"/>
        <v>VG</v>
      </c>
      <c r="X414" s="51"/>
      <c r="Y414" s="51"/>
      <c r="Z414" s="51"/>
      <c r="AA414" s="51"/>
      <c r="AB414" s="52"/>
      <c r="AC414" s="51"/>
      <c r="AD414" s="51"/>
      <c r="AE414" s="51"/>
      <c r="AF414" s="52"/>
      <c r="AG414" s="51"/>
      <c r="AH414" s="51"/>
      <c r="AI414" s="51"/>
      <c r="AJ414" s="52"/>
      <c r="AK414" s="51"/>
      <c r="AL414" s="51"/>
    </row>
    <row r="415" spans="1:66" s="50" customFormat="1" ht="28.8" x14ac:dyDescent="0.3">
      <c r="A415" s="50">
        <v>14164900</v>
      </c>
      <c r="B415" s="50">
        <v>23772751</v>
      </c>
      <c r="C415" s="50" t="s">
        <v>26</v>
      </c>
      <c r="D415" s="68" t="s">
        <v>78</v>
      </c>
      <c r="E415" s="68"/>
      <c r="F415" s="65">
        <v>1.5</v>
      </c>
      <c r="G415" s="51">
        <v>0.75</v>
      </c>
      <c r="H415" s="51" t="str">
        <f t="shared" si="479"/>
        <v>G</v>
      </c>
      <c r="I415" s="51"/>
      <c r="J415" s="51"/>
      <c r="K415" s="51"/>
      <c r="L415" s="52">
        <v>-6.2E-2</v>
      </c>
      <c r="M415" s="52" t="str">
        <f t="shared" si="480"/>
        <v>G</v>
      </c>
      <c r="N415" s="51"/>
      <c r="O415" s="51"/>
      <c r="P415" s="51"/>
      <c r="Q415" s="51">
        <v>0.5</v>
      </c>
      <c r="R415" s="51" t="str">
        <f t="shared" si="481"/>
        <v>VG</v>
      </c>
      <c r="S415" s="51"/>
      <c r="T415" s="51"/>
      <c r="U415" s="51"/>
      <c r="V415" s="51">
        <v>0.97</v>
      </c>
      <c r="W415" s="51" t="str">
        <f t="shared" si="482"/>
        <v>VG</v>
      </c>
      <c r="X415" s="51"/>
      <c r="Y415" s="51"/>
      <c r="Z415" s="51"/>
      <c r="AA415" s="51"/>
      <c r="AB415" s="52"/>
      <c r="AC415" s="51"/>
      <c r="AD415" s="51"/>
      <c r="AE415" s="51"/>
      <c r="AF415" s="52"/>
      <c r="AG415" s="51"/>
      <c r="AH415" s="51"/>
      <c r="AI415" s="51"/>
      <c r="AJ415" s="52"/>
      <c r="AK415" s="51"/>
      <c r="AL415" s="51"/>
    </row>
    <row r="416" spans="1:66" s="50" customFormat="1" ht="28.8" x14ac:dyDescent="0.3">
      <c r="A416" s="50">
        <v>14164900</v>
      </c>
      <c r="B416" s="50">
        <v>23772751</v>
      </c>
      <c r="C416" s="50" t="s">
        <v>26</v>
      </c>
      <c r="D416" s="68" t="s">
        <v>79</v>
      </c>
      <c r="E416" s="68"/>
      <c r="F416" s="65">
        <v>1.4</v>
      </c>
      <c r="G416" s="51">
        <v>0.77</v>
      </c>
      <c r="H416" s="51" t="str">
        <f t="shared" si="479"/>
        <v>G</v>
      </c>
      <c r="I416" s="51"/>
      <c r="J416" s="51"/>
      <c r="K416" s="51"/>
      <c r="L416" s="52">
        <v>-0.04</v>
      </c>
      <c r="M416" s="52" t="str">
        <f t="shared" si="480"/>
        <v>VG</v>
      </c>
      <c r="N416" s="51"/>
      <c r="O416" s="51"/>
      <c r="P416" s="51"/>
      <c r="Q416" s="51">
        <v>0.48</v>
      </c>
      <c r="R416" s="51" t="str">
        <f t="shared" si="481"/>
        <v>VG</v>
      </c>
      <c r="S416" s="51"/>
      <c r="T416" s="51"/>
      <c r="U416" s="51"/>
      <c r="V416" s="51">
        <v>0.97</v>
      </c>
      <c r="W416" s="51" t="str">
        <f t="shared" si="482"/>
        <v>VG</v>
      </c>
      <c r="X416" s="51"/>
      <c r="Y416" s="51"/>
      <c r="Z416" s="51"/>
      <c r="AA416" s="51"/>
      <c r="AB416" s="52"/>
      <c r="AC416" s="51"/>
      <c r="AD416" s="51"/>
      <c r="AE416" s="51"/>
      <c r="AF416" s="52"/>
      <c r="AG416" s="51"/>
      <c r="AH416" s="51"/>
      <c r="AI416" s="51"/>
      <c r="AJ416" s="52"/>
      <c r="AK416" s="51"/>
      <c r="AL416" s="51"/>
    </row>
    <row r="417" spans="1:38" s="50" customFormat="1" x14ac:dyDescent="0.3">
      <c r="A417" s="50">
        <v>14164900</v>
      </c>
      <c r="B417" s="50">
        <v>23772751</v>
      </c>
      <c r="C417" s="50" t="s">
        <v>26</v>
      </c>
      <c r="D417" s="68" t="s">
        <v>80</v>
      </c>
      <c r="E417" s="68"/>
      <c r="F417" s="65">
        <v>1.5</v>
      </c>
      <c r="G417" s="51">
        <v>0.79</v>
      </c>
      <c r="H417" s="51" t="str">
        <f t="shared" si="479"/>
        <v>G</v>
      </c>
      <c r="I417" s="51"/>
      <c r="J417" s="51"/>
      <c r="K417" s="51"/>
      <c r="L417" s="52">
        <v>0.17299999999999999</v>
      </c>
      <c r="M417" s="52" t="str">
        <f t="shared" si="480"/>
        <v>NS</v>
      </c>
      <c r="N417" s="51"/>
      <c r="O417" s="51"/>
      <c r="P417" s="51"/>
      <c r="Q417" s="51">
        <v>0.43</v>
      </c>
      <c r="R417" s="51" t="str">
        <f t="shared" si="481"/>
        <v>VG</v>
      </c>
      <c r="S417" s="51"/>
      <c r="T417" s="51"/>
      <c r="U417" s="51"/>
      <c r="V417" s="51">
        <v>0.96</v>
      </c>
      <c r="W417" s="51" t="str">
        <f t="shared" si="482"/>
        <v>VG</v>
      </c>
      <c r="X417" s="51"/>
      <c r="Y417" s="51"/>
      <c r="Z417" s="51"/>
      <c r="AA417" s="51"/>
      <c r="AB417" s="52"/>
      <c r="AC417" s="51"/>
      <c r="AD417" s="51"/>
      <c r="AE417" s="51"/>
      <c r="AF417" s="52"/>
      <c r="AG417" s="51"/>
      <c r="AH417" s="51"/>
      <c r="AI417" s="51"/>
      <c r="AJ417" s="52"/>
      <c r="AK417" s="51"/>
      <c r="AL417" s="51"/>
    </row>
    <row r="418" spans="1:38" s="34" customFormat="1" x14ac:dyDescent="0.3">
      <c r="A418" s="34">
        <v>14164900</v>
      </c>
      <c r="B418" s="34">
        <v>23772751</v>
      </c>
      <c r="C418" s="34" t="s">
        <v>26</v>
      </c>
      <c r="D418" s="85" t="s">
        <v>81</v>
      </c>
      <c r="E418" s="85"/>
      <c r="F418" s="86">
        <v>1.6</v>
      </c>
      <c r="G418" s="36">
        <v>0.77</v>
      </c>
      <c r="H418" s="36" t="str">
        <f t="shared" si="479"/>
        <v>G</v>
      </c>
      <c r="I418" s="36"/>
      <c r="J418" s="36"/>
      <c r="K418" s="36"/>
      <c r="L418" s="37">
        <v>0.189</v>
      </c>
      <c r="M418" s="37" t="str">
        <f t="shared" si="480"/>
        <v>NS</v>
      </c>
      <c r="N418" s="36"/>
      <c r="O418" s="36"/>
      <c r="P418" s="36"/>
      <c r="Q418" s="36">
        <v>0.44</v>
      </c>
      <c r="R418" s="36" t="str">
        <f t="shared" si="481"/>
        <v>VG</v>
      </c>
      <c r="S418" s="36"/>
      <c r="T418" s="36"/>
      <c r="U418" s="36"/>
      <c r="V418" s="36">
        <v>0.97</v>
      </c>
      <c r="W418" s="36" t="str">
        <f t="shared" si="482"/>
        <v>VG</v>
      </c>
      <c r="X418" s="36"/>
      <c r="Y418" s="36"/>
      <c r="Z418" s="36"/>
      <c r="AA418" s="36"/>
      <c r="AB418" s="37"/>
      <c r="AC418" s="36"/>
      <c r="AD418" s="36"/>
      <c r="AE418" s="36"/>
      <c r="AF418" s="37"/>
      <c r="AG418" s="36"/>
      <c r="AH418" s="36"/>
      <c r="AI418" s="36"/>
      <c r="AJ418" s="37"/>
      <c r="AK418" s="36"/>
      <c r="AL418" s="36"/>
    </row>
    <row r="419" spans="1:38" s="34" customFormat="1" x14ac:dyDescent="0.3">
      <c r="A419" s="34">
        <v>14164900</v>
      </c>
      <c r="B419" s="34">
        <v>23772751</v>
      </c>
      <c r="C419" s="34" t="s">
        <v>26</v>
      </c>
      <c r="D419" s="85" t="s">
        <v>89</v>
      </c>
      <c r="E419" s="85"/>
      <c r="F419" s="86">
        <v>1.6</v>
      </c>
      <c r="G419" s="36">
        <v>0.78</v>
      </c>
      <c r="H419" s="36" t="str">
        <f t="shared" si="479"/>
        <v>G</v>
      </c>
      <c r="I419" s="36"/>
      <c r="J419" s="36"/>
      <c r="K419" s="36"/>
      <c r="L419" s="37">
        <v>0.187</v>
      </c>
      <c r="M419" s="37" t="str">
        <f t="shared" si="480"/>
        <v>NS</v>
      </c>
      <c r="N419" s="36"/>
      <c r="O419" s="36"/>
      <c r="P419" s="36"/>
      <c r="Q419" s="36">
        <v>0.43</v>
      </c>
      <c r="R419" s="36" t="str">
        <f t="shared" si="481"/>
        <v>VG</v>
      </c>
      <c r="S419" s="36"/>
      <c r="T419" s="36"/>
      <c r="U419" s="36"/>
      <c r="V419" s="36">
        <v>0.97</v>
      </c>
      <c r="W419" s="36" t="str">
        <f t="shared" si="482"/>
        <v>VG</v>
      </c>
      <c r="X419" s="36"/>
      <c r="Y419" s="36"/>
      <c r="Z419" s="36"/>
      <c r="AA419" s="36"/>
      <c r="AB419" s="37"/>
      <c r="AC419" s="36"/>
      <c r="AD419" s="36"/>
      <c r="AE419" s="36"/>
      <c r="AF419" s="37"/>
      <c r="AG419" s="36"/>
      <c r="AH419" s="36"/>
      <c r="AI419" s="36"/>
      <c r="AJ419" s="37"/>
      <c r="AK419" s="36"/>
      <c r="AL419" s="36"/>
    </row>
    <row r="420" spans="1:38" s="34" customFormat="1" x14ac:dyDescent="0.3">
      <c r="A420" s="34">
        <v>14164900</v>
      </c>
      <c r="B420" s="34">
        <v>23772751</v>
      </c>
      <c r="C420" s="34" t="s">
        <v>26</v>
      </c>
      <c r="D420" s="85" t="s">
        <v>91</v>
      </c>
      <c r="E420" s="85"/>
      <c r="F420" s="86">
        <v>1.6</v>
      </c>
      <c r="G420" s="36">
        <v>0.78</v>
      </c>
      <c r="H420" s="36" t="str">
        <f t="shared" si="479"/>
        <v>G</v>
      </c>
      <c r="I420" s="36"/>
      <c r="J420" s="36"/>
      <c r="K420" s="36"/>
      <c r="L420" s="37">
        <v>0.186</v>
      </c>
      <c r="M420" s="37" t="str">
        <f t="shared" si="480"/>
        <v>NS</v>
      </c>
      <c r="N420" s="36"/>
      <c r="O420" s="36"/>
      <c r="P420" s="36"/>
      <c r="Q420" s="36">
        <v>0.43</v>
      </c>
      <c r="R420" s="36" t="str">
        <f t="shared" si="481"/>
        <v>VG</v>
      </c>
      <c r="S420" s="36"/>
      <c r="T420" s="36"/>
      <c r="U420" s="36"/>
      <c r="V420" s="36">
        <v>0.97</v>
      </c>
      <c r="W420" s="36" t="str">
        <f t="shared" si="482"/>
        <v>VG</v>
      </c>
      <c r="X420" s="36"/>
      <c r="Y420" s="36"/>
      <c r="Z420" s="36"/>
      <c r="AA420" s="36"/>
      <c r="AB420" s="37"/>
      <c r="AC420" s="36"/>
      <c r="AD420" s="36"/>
      <c r="AE420" s="36"/>
      <c r="AF420" s="37"/>
      <c r="AG420" s="36"/>
      <c r="AH420" s="36"/>
      <c r="AI420" s="36"/>
      <c r="AJ420" s="37"/>
      <c r="AK420" s="36"/>
      <c r="AL420" s="36"/>
    </row>
    <row r="421" spans="1:38" s="50" customFormat="1" x14ac:dyDescent="0.3">
      <c r="A421" s="50">
        <v>14164900</v>
      </c>
      <c r="B421" s="50">
        <v>23772751</v>
      </c>
      <c r="C421" s="50" t="s">
        <v>26</v>
      </c>
      <c r="D421" s="84" t="s">
        <v>92</v>
      </c>
      <c r="E421" s="84"/>
      <c r="F421" s="65">
        <v>0.9</v>
      </c>
      <c r="G421" s="51">
        <v>0.92</v>
      </c>
      <c r="H421" s="51" t="str">
        <f t="shared" si="479"/>
        <v>VG</v>
      </c>
      <c r="I421" s="51"/>
      <c r="J421" s="51"/>
      <c r="K421" s="51"/>
      <c r="L421" s="52">
        <v>8.8999999999999996E-2</v>
      </c>
      <c r="M421" s="52" t="str">
        <f t="shared" si="480"/>
        <v>G</v>
      </c>
      <c r="N421" s="51"/>
      <c r="O421" s="51"/>
      <c r="P421" s="51"/>
      <c r="Q421" s="51">
        <v>0.28000000000000003</v>
      </c>
      <c r="R421" s="51" t="str">
        <f t="shared" si="481"/>
        <v>VG</v>
      </c>
      <c r="S421" s="51"/>
      <c r="T421" s="51"/>
      <c r="U421" s="51"/>
      <c r="V421" s="51">
        <v>0.97</v>
      </c>
      <c r="W421" s="51" t="str">
        <f t="shared" si="482"/>
        <v>VG</v>
      </c>
      <c r="X421" s="51"/>
      <c r="Y421" s="51"/>
      <c r="Z421" s="51"/>
      <c r="AA421" s="51"/>
      <c r="AB421" s="52"/>
      <c r="AC421" s="51"/>
      <c r="AD421" s="51"/>
      <c r="AE421" s="51"/>
      <c r="AF421" s="52"/>
      <c r="AG421" s="51"/>
      <c r="AH421" s="51"/>
      <c r="AI421" s="51"/>
      <c r="AJ421" s="52"/>
      <c r="AK421" s="51"/>
      <c r="AL421" s="51"/>
    </row>
    <row r="422" spans="1:38" s="50" customFormat="1" x14ac:dyDescent="0.3">
      <c r="A422" s="50">
        <v>14164900</v>
      </c>
      <c r="B422" s="50">
        <v>23772751</v>
      </c>
      <c r="C422" s="50" t="s">
        <v>26</v>
      </c>
      <c r="D422" s="84" t="s">
        <v>95</v>
      </c>
      <c r="E422" s="84" t="s">
        <v>97</v>
      </c>
      <c r="F422" s="65">
        <v>0.9</v>
      </c>
      <c r="G422" s="51">
        <v>0.92</v>
      </c>
      <c r="H422" s="51" t="str">
        <f t="shared" si="479"/>
        <v>VG</v>
      </c>
      <c r="I422" s="51"/>
      <c r="J422" s="51"/>
      <c r="K422" s="51"/>
      <c r="L422" s="52">
        <v>8.1000000000000003E-2</v>
      </c>
      <c r="M422" s="52" t="str">
        <f t="shared" si="480"/>
        <v>G</v>
      </c>
      <c r="N422" s="51"/>
      <c r="O422" s="51"/>
      <c r="P422" s="51"/>
      <c r="Q422" s="51">
        <v>0.27</v>
      </c>
      <c r="R422" s="51" t="str">
        <f t="shared" si="481"/>
        <v>VG</v>
      </c>
      <c r="S422" s="51"/>
      <c r="T422" s="51"/>
      <c r="U422" s="51"/>
      <c r="V422" s="51">
        <v>0.97</v>
      </c>
      <c r="W422" s="51" t="str">
        <f t="shared" si="482"/>
        <v>VG</v>
      </c>
      <c r="X422" s="51"/>
      <c r="Y422" s="51"/>
      <c r="Z422" s="51"/>
      <c r="AA422" s="51"/>
      <c r="AB422" s="52"/>
      <c r="AC422" s="51"/>
      <c r="AD422" s="51"/>
      <c r="AE422" s="51"/>
      <c r="AF422" s="52"/>
      <c r="AG422" s="51"/>
      <c r="AH422" s="51"/>
      <c r="AI422" s="51"/>
      <c r="AJ422" s="52"/>
      <c r="AK422" s="51"/>
      <c r="AL422" s="51"/>
    </row>
    <row r="423" spans="1:38" s="50" customFormat="1" x14ac:dyDescent="0.3">
      <c r="A423" s="50">
        <v>14164900</v>
      </c>
      <c r="B423" s="50">
        <v>23772751</v>
      </c>
      <c r="C423" s="50" t="s">
        <v>26</v>
      </c>
      <c r="D423" s="84" t="s">
        <v>98</v>
      </c>
      <c r="E423" s="84" t="s">
        <v>97</v>
      </c>
      <c r="F423" s="65">
        <v>0.9</v>
      </c>
      <c r="G423" s="51">
        <v>0.92</v>
      </c>
      <c r="H423" s="51" t="str">
        <f t="shared" si="479"/>
        <v>VG</v>
      </c>
      <c r="I423" s="51"/>
      <c r="J423" s="51"/>
      <c r="K423" s="51"/>
      <c r="L423" s="52">
        <v>8.1000000000000003E-2</v>
      </c>
      <c r="M423" s="52" t="str">
        <f t="shared" si="480"/>
        <v>G</v>
      </c>
      <c r="N423" s="51"/>
      <c r="O423" s="51"/>
      <c r="P423" s="51"/>
      <c r="Q423" s="51">
        <v>0.27</v>
      </c>
      <c r="R423" s="51" t="str">
        <f t="shared" si="481"/>
        <v>VG</v>
      </c>
      <c r="S423" s="51"/>
      <c r="T423" s="51"/>
      <c r="U423" s="51"/>
      <c r="V423" s="51">
        <v>0.97</v>
      </c>
      <c r="W423" s="51" t="str">
        <f t="shared" si="482"/>
        <v>VG</v>
      </c>
      <c r="X423" s="51"/>
      <c r="Y423" s="51"/>
      <c r="Z423" s="51"/>
      <c r="AA423" s="51"/>
      <c r="AB423" s="52"/>
      <c r="AC423" s="51"/>
      <c r="AD423" s="51"/>
      <c r="AE423" s="51"/>
      <c r="AF423" s="52"/>
      <c r="AG423" s="51"/>
      <c r="AH423" s="51"/>
      <c r="AI423" s="51"/>
      <c r="AJ423" s="52"/>
      <c r="AK423" s="51"/>
      <c r="AL423" s="51"/>
    </row>
    <row r="424" spans="1:38" s="50" customFormat="1" x14ac:dyDescent="0.3">
      <c r="A424" s="50">
        <v>14164900</v>
      </c>
      <c r="B424" s="50">
        <v>23772751</v>
      </c>
      <c r="C424" s="50" t="s">
        <v>26</v>
      </c>
      <c r="D424" s="84" t="s">
        <v>105</v>
      </c>
      <c r="E424" s="84" t="s">
        <v>99</v>
      </c>
      <c r="F424" s="65">
        <v>0.9</v>
      </c>
      <c r="G424" s="51">
        <v>0.93</v>
      </c>
      <c r="H424" s="51" t="str">
        <f t="shared" si="479"/>
        <v>VG</v>
      </c>
      <c r="I424" s="51"/>
      <c r="J424" s="51"/>
      <c r="K424" s="51"/>
      <c r="L424" s="52">
        <v>0.06</v>
      </c>
      <c r="M424" s="52" t="str">
        <f t="shared" si="480"/>
        <v>G</v>
      </c>
      <c r="N424" s="51"/>
      <c r="O424" s="51"/>
      <c r="P424" s="51"/>
      <c r="Q424" s="51">
        <v>0.27</v>
      </c>
      <c r="R424" s="51" t="str">
        <f t="shared" si="481"/>
        <v>VG</v>
      </c>
      <c r="S424" s="51"/>
      <c r="T424" s="51"/>
      <c r="U424" s="51"/>
      <c r="V424" s="51">
        <v>0.97</v>
      </c>
      <c r="W424" s="51" t="str">
        <f t="shared" si="482"/>
        <v>VG</v>
      </c>
      <c r="X424" s="51"/>
      <c r="Y424" s="51"/>
      <c r="Z424" s="51"/>
      <c r="AA424" s="51"/>
      <c r="AB424" s="52"/>
      <c r="AC424" s="51"/>
      <c r="AD424" s="51"/>
      <c r="AE424" s="51"/>
      <c r="AF424" s="52"/>
      <c r="AG424" s="51"/>
      <c r="AH424" s="51"/>
      <c r="AI424" s="51"/>
      <c r="AJ424" s="52"/>
      <c r="AK424" s="51"/>
      <c r="AL424" s="51"/>
    </row>
    <row r="425" spans="1:38" s="50" customFormat="1" x14ac:dyDescent="0.3">
      <c r="A425" s="50">
        <v>14164900</v>
      </c>
      <c r="B425" s="50">
        <v>23772751</v>
      </c>
      <c r="C425" s="50" t="s">
        <v>26</v>
      </c>
      <c r="D425" s="84" t="s">
        <v>110</v>
      </c>
      <c r="E425" s="84" t="s">
        <v>111</v>
      </c>
      <c r="F425" s="65">
        <v>0.9</v>
      </c>
      <c r="G425" s="51">
        <v>0.92</v>
      </c>
      <c r="H425" s="51" t="str">
        <f t="shared" si="479"/>
        <v>VG</v>
      </c>
      <c r="I425" s="51"/>
      <c r="J425" s="51"/>
      <c r="K425" s="51"/>
      <c r="L425" s="52">
        <v>6.6000000000000003E-2</v>
      </c>
      <c r="M425" s="52" t="str">
        <f t="shared" si="480"/>
        <v>G</v>
      </c>
      <c r="N425" s="51"/>
      <c r="O425" s="51"/>
      <c r="P425" s="51"/>
      <c r="Q425" s="51">
        <v>0.27</v>
      </c>
      <c r="R425" s="51" t="str">
        <f t="shared" si="481"/>
        <v>VG</v>
      </c>
      <c r="S425" s="51"/>
      <c r="T425" s="51"/>
      <c r="U425" s="51"/>
      <c r="V425" s="51">
        <v>0.97</v>
      </c>
      <c r="W425" s="51" t="str">
        <f t="shared" si="482"/>
        <v>VG</v>
      </c>
      <c r="X425" s="51"/>
      <c r="Y425" s="51"/>
      <c r="Z425" s="51"/>
      <c r="AA425" s="51"/>
      <c r="AB425" s="52"/>
      <c r="AC425" s="51"/>
      <c r="AD425" s="51"/>
      <c r="AE425" s="51"/>
      <c r="AF425" s="52"/>
      <c r="AG425" s="51"/>
      <c r="AH425" s="51"/>
      <c r="AI425" s="51"/>
      <c r="AJ425" s="52"/>
      <c r="AK425" s="51"/>
      <c r="AL425" s="51"/>
    </row>
    <row r="426" spans="1:38" s="19" customFormat="1" x14ac:dyDescent="0.3">
      <c r="A426" s="19">
        <v>14164900</v>
      </c>
      <c r="B426" s="19">
        <v>23772751</v>
      </c>
      <c r="C426" s="19" t="s">
        <v>26</v>
      </c>
      <c r="D426" s="101" t="s">
        <v>121</v>
      </c>
      <c r="E426" s="101" t="s">
        <v>120</v>
      </c>
      <c r="F426" s="94">
        <v>2.4</v>
      </c>
      <c r="G426" s="13">
        <v>0.46</v>
      </c>
      <c r="H426" s="13" t="str">
        <f t="shared" si="479"/>
        <v>S</v>
      </c>
      <c r="I426" s="13"/>
      <c r="J426" s="13"/>
      <c r="K426" s="13"/>
      <c r="L426" s="14">
        <v>0.309</v>
      </c>
      <c r="M426" s="14" t="str">
        <f t="shared" si="480"/>
        <v>NS</v>
      </c>
      <c r="N426" s="13"/>
      <c r="O426" s="13"/>
      <c r="P426" s="13"/>
      <c r="Q426" s="13">
        <v>0.62</v>
      </c>
      <c r="R426" s="13" t="str">
        <f t="shared" si="481"/>
        <v>S</v>
      </c>
      <c r="S426" s="13"/>
      <c r="T426" s="13"/>
      <c r="U426" s="13"/>
      <c r="V426" s="13">
        <v>0.96</v>
      </c>
      <c r="W426" s="13" t="str">
        <f t="shared" si="482"/>
        <v>VG</v>
      </c>
      <c r="X426" s="13"/>
      <c r="Y426" s="13"/>
      <c r="Z426" s="13"/>
      <c r="AA426" s="13"/>
      <c r="AB426" s="14"/>
      <c r="AC426" s="13"/>
      <c r="AD426" s="13"/>
      <c r="AE426" s="13"/>
      <c r="AF426" s="14"/>
      <c r="AG426" s="13"/>
      <c r="AH426" s="13"/>
      <c r="AI426" s="13"/>
      <c r="AJ426" s="14"/>
      <c r="AK426" s="13"/>
      <c r="AL426" s="13"/>
    </row>
    <row r="427" spans="1:38" s="19" customFormat="1" x14ac:dyDescent="0.3">
      <c r="A427" s="19">
        <v>14164900</v>
      </c>
      <c r="B427" s="19">
        <v>23772751</v>
      </c>
      <c r="C427" s="19" t="s">
        <v>26</v>
      </c>
      <c r="D427" s="101" t="s">
        <v>133</v>
      </c>
      <c r="E427" s="101" t="s">
        <v>120</v>
      </c>
      <c r="F427" s="94">
        <v>2.4</v>
      </c>
      <c r="G427" s="13">
        <v>0.45</v>
      </c>
      <c r="H427" s="13" t="str">
        <f t="shared" si="479"/>
        <v>NS</v>
      </c>
      <c r="I427" s="13"/>
      <c r="J427" s="13"/>
      <c r="K427" s="13"/>
      <c r="L427" s="14">
        <v>0.31</v>
      </c>
      <c r="M427" s="14" t="str">
        <f t="shared" si="480"/>
        <v>NS</v>
      </c>
      <c r="N427" s="13"/>
      <c r="O427" s="13"/>
      <c r="P427" s="13"/>
      <c r="Q427" s="13">
        <v>0.62</v>
      </c>
      <c r="R427" s="13" t="str">
        <f t="shared" si="481"/>
        <v>S</v>
      </c>
      <c r="S427" s="13"/>
      <c r="T427" s="13"/>
      <c r="U427" s="13"/>
      <c r="V427" s="13">
        <v>0.96</v>
      </c>
      <c r="W427" s="13" t="str">
        <f t="shared" si="482"/>
        <v>VG</v>
      </c>
      <c r="X427" s="13"/>
      <c r="Y427" s="13"/>
      <c r="Z427" s="13"/>
      <c r="AA427" s="13"/>
      <c r="AB427" s="14"/>
      <c r="AC427" s="13"/>
      <c r="AD427" s="13"/>
      <c r="AE427" s="13"/>
      <c r="AF427" s="14"/>
      <c r="AG427" s="13"/>
      <c r="AH427" s="13"/>
      <c r="AI427" s="13"/>
      <c r="AJ427" s="14"/>
      <c r="AK427" s="13"/>
      <c r="AL427" s="13"/>
    </row>
    <row r="428" spans="1:38" s="34" customFormat="1" x14ac:dyDescent="0.3">
      <c r="A428" s="34">
        <v>14164900</v>
      </c>
      <c r="B428" s="34">
        <v>23772751</v>
      </c>
      <c r="C428" s="34" t="s">
        <v>26</v>
      </c>
      <c r="D428" s="85" t="s">
        <v>138</v>
      </c>
      <c r="E428" s="85" t="s">
        <v>140</v>
      </c>
      <c r="F428" s="86">
        <v>2.1</v>
      </c>
      <c r="G428" s="36">
        <v>0.59</v>
      </c>
      <c r="H428" s="36" t="str">
        <f t="shared" si="479"/>
        <v>S</v>
      </c>
      <c r="I428" s="36"/>
      <c r="J428" s="36"/>
      <c r="K428" s="36"/>
      <c r="L428" s="37">
        <v>0.254</v>
      </c>
      <c r="M428" s="37" t="str">
        <f t="shared" si="480"/>
        <v>NS</v>
      </c>
      <c r="N428" s="36"/>
      <c r="O428" s="36"/>
      <c r="P428" s="36"/>
      <c r="Q428" s="36">
        <v>0.56000000000000005</v>
      </c>
      <c r="R428" s="36" t="str">
        <f t="shared" si="481"/>
        <v>G</v>
      </c>
      <c r="S428" s="36"/>
      <c r="T428" s="36"/>
      <c r="U428" s="36"/>
      <c r="V428" s="36">
        <v>0.96</v>
      </c>
      <c r="W428" s="36" t="str">
        <f t="shared" si="482"/>
        <v>VG</v>
      </c>
      <c r="X428" s="36"/>
      <c r="Y428" s="36"/>
      <c r="Z428" s="36"/>
      <c r="AA428" s="36"/>
      <c r="AB428" s="37"/>
      <c r="AC428" s="36"/>
      <c r="AD428" s="36"/>
      <c r="AE428" s="36"/>
      <c r="AF428" s="37"/>
      <c r="AG428" s="36"/>
      <c r="AH428" s="36"/>
      <c r="AI428" s="36"/>
      <c r="AJ428" s="37"/>
      <c r="AK428" s="36"/>
      <c r="AL428" s="36"/>
    </row>
    <row r="429" spans="1:38" s="34" customFormat="1" x14ac:dyDescent="0.3">
      <c r="A429" s="34">
        <v>14164900</v>
      </c>
      <c r="B429" s="34">
        <v>23772751</v>
      </c>
      <c r="C429" s="34" t="s">
        <v>26</v>
      </c>
      <c r="D429" s="85" t="s">
        <v>141</v>
      </c>
      <c r="E429" s="85" t="s">
        <v>143</v>
      </c>
      <c r="F429" s="86">
        <v>1.7</v>
      </c>
      <c r="G429" s="36">
        <v>0.71</v>
      </c>
      <c r="H429" s="36" t="str">
        <f t="shared" si="479"/>
        <v>G</v>
      </c>
      <c r="I429" s="36"/>
      <c r="J429" s="36"/>
      <c r="K429" s="36"/>
      <c r="L429" s="37">
        <v>0.189</v>
      </c>
      <c r="M429" s="37" t="str">
        <f t="shared" si="480"/>
        <v>NS</v>
      </c>
      <c r="N429" s="36"/>
      <c r="O429" s="36"/>
      <c r="P429" s="36"/>
      <c r="Q429" s="36">
        <v>0.49</v>
      </c>
      <c r="R429" s="36" t="str">
        <f t="shared" si="481"/>
        <v>VG</v>
      </c>
      <c r="S429" s="36"/>
      <c r="T429" s="36"/>
      <c r="U429" s="36"/>
      <c r="V429" s="36">
        <v>0.96</v>
      </c>
      <c r="W429" s="36" t="str">
        <f t="shared" si="482"/>
        <v>VG</v>
      </c>
      <c r="X429" s="36"/>
      <c r="Y429" s="36"/>
      <c r="Z429" s="36"/>
      <c r="AA429" s="36"/>
      <c r="AB429" s="37"/>
      <c r="AC429" s="36"/>
      <c r="AD429" s="36"/>
      <c r="AE429" s="36"/>
      <c r="AF429" s="37"/>
      <c r="AG429" s="36"/>
      <c r="AH429" s="36"/>
      <c r="AI429" s="36"/>
      <c r="AJ429" s="37"/>
      <c r="AK429" s="36"/>
      <c r="AL429" s="36"/>
    </row>
    <row r="430" spans="1:38" s="34" customFormat="1" x14ac:dyDescent="0.3">
      <c r="A430" s="34">
        <v>14164900</v>
      </c>
      <c r="B430" s="34">
        <v>23772751</v>
      </c>
      <c r="C430" s="34" t="s">
        <v>26</v>
      </c>
      <c r="D430" s="85" t="s">
        <v>144</v>
      </c>
      <c r="E430" s="85" t="s">
        <v>143</v>
      </c>
      <c r="F430" s="86">
        <v>1.6</v>
      </c>
      <c r="G430" s="36">
        <v>0.72</v>
      </c>
      <c r="H430" s="36" t="str">
        <f t="shared" si="479"/>
        <v>G</v>
      </c>
      <c r="I430" s="36"/>
      <c r="J430" s="36"/>
      <c r="K430" s="36"/>
      <c r="L430" s="37">
        <v>0.183</v>
      </c>
      <c r="M430" s="37" t="str">
        <f t="shared" si="480"/>
        <v>NS</v>
      </c>
      <c r="N430" s="36"/>
      <c r="O430" s="36"/>
      <c r="P430" s="36"/>
      <c r="Q430" s="36">
        <v>0.48</v>
      </c>
      <c r="R430" s="36" t="str">
        <f t="shared" si="481"/>
        <v>VG</v>
      </c>
      <c r="S430" s="36"/>
      <c r="T430" s="36"/>
      <c r="U430" s="36"/>
      <c r="V430" s="36">
        <v>0.96</v>
      </c>
      <c r="W430" s="36" t="str">
        <f t="shared" si="482"/>
        <v>VG</v>
      </c>
      <c r="X430" s="36"/>
      <c r="Y430" s="36"/>
      <c r="Z430" s="36"/>
      <c r="AA430" s="36"/>
      <c r="AB430" s="37"/>
      <c r="AC430" s="36"/>
      <c r="AD430" s="36"/>
      <c r="AE430" s="36"/>
      <c r="AF430" s="37"/>
      <c r="AG430" s="36"/>
      <c r="AH430" s="36"/>
      <c r="AI430" s="36"/>
      <c r="AJ430" s="37"/>
      <c r="AK430" s="36"/>
      <c r="AL430" s="36"/>
    </row>
    <row r="431" spans="1:38" s="50" customFormat="1" x14ac:dyDescent="0.3">
      <c r="A431" s="50">
        <v>14164900</v>
      </c>
      <c r="B431" s="50">
        <v>23772751</v>
      </c>
      <c r="C431" s="50" t="s">
        <v>26</v>
      </c>
      <c r="D431" s="84" t="s">
        <v>147</v>
      </c>
      <c r="E431" s="84" t="s">
        <v>122</v>
      </c>
      <c r="F431" s="65">
        <v>1.3</v>
      </c>
      <c r="G431" s="51">
        <v>0.79</v>
      </c>
      <c r="H431" s="51" t="str">
        <f t="shared" si="479"/>
        <v>G</v>
      </c>
      <c r="I431" s="51"/>
      <c r="J431" s="51"/>
      <c r="K431" s="51"/>
      <c r="L431" s="52">
        <v>0.13800000000000001</v>
      </c>
      <c r="M431" s="52" t="str">
        <f t="shared" si="480"/>
        <v>S</v>
      </c>
      <c r="N431" s="51"/>
      <c r="O431" s="51"/>
      <c r="P431" s="51"/>
      <c r="Q431" s="51">
        <v>0.43</v>
      </c>
      <c r="R431" s="51" t="str">
        <f t="shared" si="481"/>
        <v>VG</v>
      </c>
      <c r="S431" s="51"/>
      <c r="T431" s="51"/>
      <c r="U431" s="51"/>
      <c r="V431" s="51">
        <v>0.95</v>
      </c>
      <c r="W431" s="51" t="str">
        <f t="shared" si="482"/>
        <v>VG</v>
      </c>
      <c r="X431" s="51"/>
      <c r="Y431" s="51"/>
      <c r="Z431" s="51"/>
      <c r="AA431" s="51"/>
      <c r="AB431" s="52"/>
      <c r="AC431" s="51"/>
      <c r="AD431" s="51"/>
      <c r="AE431" s="51"/>
      <c r="AF431" s="52"/>
      <c r="AG431" s="51"/>
      <c r="AH431" s="51"/>
      <c r="AI431" s="51"/>
      <c r="AJ431" s="52"/>
      <c r="AK431" s="51"/>
      <c r="AL431" s="51"/>
    </row>
    <row r="432" spans="1:38" s="50" customFormat="1" x14ac:dyDescent="0.3">
      <c r="A432" s="50">
        <v>14164900</v>
      </c>
      <c r="B432" s="50">
        <v>23772751</v>
      </c>
      <c r="C432" s="50" t="s">
        <v>26</v>
      </c>
      <c r="D432" s="84" t="s">
        <v>207</v>
      </c>
      <c r="E432" s="84" t="s">
        <v>208</v>
      </c>
      <c r="F432" s="65">
        <v>1</v>
      </c>
      <c r="G432" s="51">
        <v>0.89</v>
      </c>
      <c r="H432" s="51" t="str">
        <f t="shared" si="479"/>
        <v>VG</v>
      </c>
      <c r="I432" s="51"/>
      <c r="J432" s="51"/>
      <c r="K432" s="51"/>
      <c r="L432" s="52">
        <v>0.09</v>
      </c>
      <c r="M432" s="52" t="str">
        <f t="shared" si="480"/>
        <v>G</v>
      </c>
      <c r="N432" s="51"/>
      <c r="O432" s="51"/>
      <c r="P432" s="51"/>
      <c r="Q432" s="51">
        <v>0.32</v>
      </c>
      <c r="R432" s="51" t="str">
        <f t="shared" si="481"/>
        <v>VG</v>
      </c>
      <c r="S432" s="51"/>
      <c r="T432" s="51"/>
      <c r="U432" s="51"/>
      <c r="V432" s="51">
        <v>0.96799999999999997</v>
      </c>
      <c r="W432" s="51" t="str">
        <f t="shared" si="482"/>
        <v>VG</v>
      </c>
      <c r="X432" s="51"/>
      <c r="Y432" s="51"/>
      <c r="Z432" s="51"/>
      <c r="AA432" s="51"/>
      <c r="AB432" s="52"/>
      <c r="AC432" s="51"/>
      <c r="AD432" s="51"/>
      <c r="AE432" s="51"/>
      <c r="AF432" s="52"/>
      <c r="AG432" s="51"/>
      <c r="AH432" s="51"/>
      <c r="AI432" s="51"/>
      <c r="AJ432" s="52"/>
      <c r="AK432" s="51"/>
      <c r="AL432" s="51"/>
    </row>
    <row r="433" spans="1:38" s="50" customFormat="1" x14ac:dyDescent="0.3">
      <c r="A433" s="50">
        <v>14164900</v>
      </c>
      <c r="B433" s="50">
        <v>23772751</v>
      </c>
      <c r="C433" s="50" t="s">
        <v>26</v>
      </c>
      <c r="D433" s="84" t="s">
        <v>212</v>
      </c>
      <c r="E433" s="84" t="s">
        <v>213</v>
      </c>
      <c r="F433" s="65">
        <v>0.9</v>
      </c>
      <c r="G433" s="51">
        <v>0.9</v>
      </c>
      <c r="H433" s="51" t="str">
        <f t="shared" si="479"/>
        <v>VG</v>
      </c>
      <c r="I433" s="51"/>
      <c r="J433" s="51"/>
      <c r="K433" s="51"/>
      <c r="L433" s="52">
        <v>8.7999999999999995E-2</v>
      </c>
      <c r="M433" s="52" t="str">
        <f t="shared" si="480"/>
        <v>G</v>
      </c>
      <c r="N433" s="51"/>
      <c r="O433" s="51"/>
      <c r="P433" s="51"/>
      <c r="Q433" s="51">
        <v>0.31</v>
      </c>
      <c r="R433" s="51" t="str">
        <f t="shared" si="481"/>
        <v>VG</v>
      </c>
      <c r="S433" s="51"/>
      <c r="T433" s="51"/>
      <c r="U433" s="51"/>
      <c r="V433" s="51">
        <v>0.96799999999999997</v>
      </c>
      <c r="W433" s="51" t="str">
        <f t="shared" si="482"/>
        <v>VG</v>
      </c>
      <c r="X433" s="51"/>
      <c r="Y433" s="51"/>
      <c r="Z433" s="51"/>
      <c r="AA433" s="51"/>
      <c r="AB433" s="52"/>
      <c r="AC433" s="51"/>
      <c r="AD433" s="51"/>
      <c r="AE433" s="51"/>
      <c r="AF433" s="52"/>
      <c r="AG433" s="51"/>
      <c r="AH433" s="51"/>
      <c r="AI433" s="51"/>
      <c r="AJ433" s="52"/>
      <c r="AK433" s="51"/>
      <c r="AL433" s="51"/>
    </row>
    <row r="434" spans="1:38" s="50" customFormat="1" x14ac:dyDescent="0.3">
      <c r="A434" s="50">
        <v>14164900</v>
      </c>
      <c r="B434" s="50">
        <v>23772751</v>
      </c>
      <c r="C434" s="50" t="s">
        <v>26</v>
      </c>
      <c r="D434" s="84" t="s">
        <v>338</v>
      </c>
      <c r="E434" s="84" t="s">
        <v>350</v>
      </c>
      <c r="F434" s="65">
        <v>1</v>
      </c>
      <c r="G434" s="51">
        <v>0.88</v>
      </c>
      <c r="H434" s="51" t="str">
        <f t="shared" si="479"/>
        <v>VG</v>
      </c>
      <c r="I434" s="51"/>
      <c r="J434" s="51"/>
      <c r="K434" s="51"/>
      <c r="L434" s="52">
        <v>8.5999999999999993E-2</v>
      </c>
      <c r="M434" s="52" t="str">
        <f t="shared" si="480"/>
        <v>G</v>
      </c>
      <c r="N434" s="51"/>
      <c r="O434" s="51"/>
      <c r="P434" s="51"/>
      <c r="Q434" s="51">
        <v>0.34</v>
      </c>
      <c r="R434" s="51" t="str">
        <f t="shared" si="481"/>
        <v>VG</v>
      </c>
      <c r="S434" s="51"/>
      <c r="T434" s="51"/>
      <c r="U434" s="51"/>
      <c r="V434" s="51">
        <v>0.96099999999999997</v>
      </c>
      <c r="W434" s="51" t="str">
        <f t="shared" si="482"/>
        <v>VG</v>
      </c>
      <c r="X434" s="51"/>
      <c r="Y434" s="51"/>
      <c r="Z434" s="51"/>
      <c r="AA434" s="51"/>
      <c r="AB434" s="52"/>
      <c r="AC434" s="51"/>
      <c r="AD434" s="51"/>
      <c r="AE434" s="51"/>
      <c r="AF434" s="52"/>
      <c r="AG434" s="51"/>
      <c r="AH434" s="51"/>
      <c r="AI434" s="51"/>
      <c r="AJ434" s="52"/>
      <c r="AK434" s="51"/>
      <c r="AL434" s="51"/>
    </row>
    <row r="435" spans="1:38" s="50" customFormat="1" x14ac:dyDescent="0.3">
      <c r="A435" s="50">
        <v>14164900</v>
      </c>
      <c r="B435" s="50">
        <v>23772751</v>
      </c>
      <c r="C435" s="50" t="s">
        <v>26</v>
      </c>
      <c r="D435" s="84" t="s">
        <v>340</v>
      </c>
      <c r="E435" s="84" t="s">
        <v>351</v>
      </c>
      <c r="F435" s="65">
        <v>0.9</v>
      </c>
      <c r="G435" s="51">
        <v>0.9</v>
      </c>
      <c r="H435" s="51" t="str">
        <f t="shared" si="479"/>
        <v>VG</v>
      </c>
      <c r="I435" s="51"/>
      <c r="J435" s="51"/>
      <c r="K435" s="51"/>
      <c r="L435" s="52">
        <v>8.2000000000000003E-2</v>
      </c>
      <c r="M435" s="52" t="str">
        <f t="shared" si="480"/>
        <v>G</v>
      </c>
      <c r="N435" s="51"/>
      <c r="O435" s="51"/>
      <c r="P435" s="51"/>
      <c r="Q435" s="51">
        <v>0.31</v>
      </c>
      <c r="R435" s="51" t="str">
        <f t="shared" si="481"/>
        <v>VG</v>
      </c>
      <c r="S435" s="51"/>
      <c r="T435" s="51"/>
      <c r="U435" s="51"/>
      <c r="V435" s="51">
        <v>0.96799999999999997</v>
      </c>
      <c r="W435" s="51" t="str">
        <f t="shared" si="482"/>
        <v>VG</v>
      </c>
      <c r="X435" s="51"/>
      <c r="Y435" s="51"/>
      <c r="Z435" s="51"/>
      <c r="AA435" s="51"/>
      <c r="AB435" s="52"/>
      <c r="AC435" s="51"/>
      <c r="AD435" s="51"/>
      <c r="AE435" s="51"/>
      <c r="AF435" s="52"/>
      <c r="AG435" s="51"/>
      <c r="AH435" s="51"/>
      <c r="AI435" s="51"/>
      <c r="AJ435" s="52"/>
      <c r="AK435" s="51"/>
      <c r="AL435" s="51"/>
    </row>
    <row r="436" spans="1:38" s="50" customFormat="1" x14ac:dyDescent="0.3">
      <c r="A436" s="50">
        <v>14164900</v>
      </c>
      <c r="B436" s="50">
        <v>23772751</v>
      </c>
      <c r="C436" s="50" t="s">
        <v>26</v>
      </c>
      <c r="D436" s="84" t="s">
        <v>340</v>
      </c>
      <c r="E436" s="84" t="s">
        <v>352</v>
      </c>
      <c r="F436" s="65">
        <v>0.9</v>
      </c>
      <c r="G436" s="51">
        <v>0.9</v>
      </c>
      <c r="H436" s="51" t="str">
        <f t="shared" si="479"/>
        <v>VG</v>
      </c>
      <c r="I436" s="51"/>
      <c r="J436" s="51"/>
      <c r="K436" s="51"/>
      <c r="L436" s="52">
        <v>7.9000000000000001E-2</v>
      </c>
      <c r="M436" s="52" t="str">
        <f t="shared" si="480"/>
        <v>G</v>
      </c>
      <c r="N436" s="51"/>
      <c r="O436" s="51"/>
      <c r="P436" s="51"/>
      <c r="Q436" s="51">
        <v>0.3</v>
      </c>
      <c r="R436" s="51" t="str">
        <f t="shared" si="481"/>
        <v>VG</v>
      </c>
      <c r="S436" s="51"/>
      <c r="T436" s="51"/>
      <c r="U436" s="51"/>
      <c r="V436" s="51">
        <v>0.96799999999999997</v>
      </c>
      <c r="W436" s="51" t="str">
        <f t="shared" si="482"/>
        <v>VG</v>
      </c>
      <c r="X436" s="51"/>
      <c r="Y436" s="51"/>
      <c r="Z436" s="51"/>
      <c r="AA436" s="51"/>
      <c r="AB436" s="52"/>
      <c r="AC436" s="51"/>
      <c r="AD436" s="51"/>
      <c r="AE436" s="51"/>
      <c r="AF436" s="52"/>
      <c r="AG436" s="51"/>
      <c r="AH436" s="51"/>
      <c r="AI436" s="51"/>
      <c r="AJ436" s="52"/>
      <c r="AK436" s="51"/>
      <c r="AL436" s="51"/>
    </row>
    <row r="437" spans="1:38" s="50" customFormat="1" x14ac:dyDescent="0.3">
      <c r="A437" s="50">
        <v>14164900</v>
      </c>
      <c r="B437" s="50">
        <v>23772751</v>
      </c>
      <c r="C437" s="50" t="s">
        <v>26</v>
      </c>
      <c r="D437" s="84" t="s">
        <v>353</v>
      </c>
      <c r="E437" s="84" t="s">
        <v>352</v>
      </c>
      <c r="F437" s="65">
        <v>0.9</v>
      </c>
      <c r="G437" s="51">
        <v>0.91</v>
      </c>
      <c r="H437" s="51" t="str">
        <f t="shared" si="479"/>
        <v>VG</v>
      </c>
      <c r="I437" s="51"/>
      <c r="J437" s="51"/>
      <c r="K437" s="51"/>
      <c r="L437" s="52">
        <v>7.9000000000000001E-2</v>
      </c>
      <c r="M437" s="52" t="str">
        <f t="shared" si="480"/>
        <v>G</v>
      </c>
      <c r="N437" s="51"/>
      <c r="O437" s="51"/>
      <c r="P437" s="51"/>
      <c r="Q437" s="51">
        <v>0.3</v>
      </c>
      <c r="R437" s="51" t="str">
        <f t="shared" si="481"/>
        <v>VG</v>
      </c>
      <c r="S437" s="51"/>
      <c r="T437" s="51"/>
      <c r="U437" s="51"/>
      <c r="V437" s="51">
        <v>0.96799999999999997</v>
      </c>
      <c r="W437" s="51" t="str">
        <f t="shared" si="482"/>
        <v>VG</v>
      </c>
      <c r="X437" s="51"/>
      <c r="Y437" s="51"/>
      <c r="Z437" s="51"/>
      <c r="AA437" s="51"/>
      <c r="AB437" s="52"/>
      <c r="AC437" s="51"/>
      <c r="AD437" s="51"/>
      <c r="AE437" s="51"/>
      <c r="AF437" s="52"/>
      <c r="AG437" s="51"/>
      <c r="AH437" s="51"/>
      <c r="AI437" s="51"/>
      <c r="AJ437" s="52"/>
      <c r="AK437" s="51"/>
      <c r="AL437" s="51"/>
    </row>
    <row r="438" spans="1:38" s="50" customFormat="1" x14ac:dyDescent="0.3">
      <c r="A438" s="50">
        <v>14164900</v>
      </c>
      <c r="B438" s="50">
        <v>23772751</v>
      </c>
      <c r="C438" s="50" t="s">
        <v>26</v>
      </c>
      <c r="D438" s="84" t="s">
        <v>354</v>
      </c>
      <c r="E438" s="84" t="s">
        <v>352</v>
      </c>
      <c r="F438" s="65">
        <v>0.9</v>
      </c>
      <c r="G438" s="51">
        <v>0.91</v>
      </c>
      <c r="H438" s="51" t="str">
        <f t="shared" si="479"/>
        <v>VG</v>
      </c>
      <c r="I438" s="51"/>
      <c r="J438" s="51"/>
      <c r="K438" s="51"/>
      <c r="L438" s="52">
        <v>7.9000000000000001E-2</v>
      </c>
      <c r="M438" s="52" t="str">
        <f t="shared" si="480"/>
        <v>G</v>
      </c>
      <c r="N438" s="51"/>
      <c r="O438" s="51"/>
      <c r="P438" s="51"/>
      <c r="Q438" s="51">
        <v>0.3</v>
      </c>
      <c r="R438" s="51" t="str">
        <f t="shared" si="481"/>
        <v>VG</v>
      </c>
      <c r="S438" s="51"/>
      <c r="T438" s="51"/>
      <c r="U438" s="51"/>
      <c r="V438" s="51">
        <v>0.96799999999999997</v>
      </c>
      <c r="W438" s="51" t="str">
        <f t="shared" si="482"/>
        <v>VG</v>
      </c>
      <c r="X438" s="51"/>
      <c r="Y438" s="51"/>
      <c r="Z438" s="51"/>
      <c r="AA438" s="51"/>
      <c r="AB438" s="52"/>
      <c r="AC438" s="51"/>
      <c r="AD438" s="51"/>
      <c r="AE438" s="51"/>
      <c r="AF438" s="52"/>
      <c r="AG438" s="51"/>
      <c r="AH438" s="51"/>
      <c r="AI438" s="51"/>
      <c r="AJ438" s="52"/>
      <c r="AK438" s="51"/>
      <c r="AL438" s="51"/>
    </row>
    <row r="439" spans="1:38" s="50" customFormat="1" ht="28.8" x14ac:dyDescent="0.3">
      <c r="A439" s="50">
        <v>14164900</v>
      </c>
      <c r="B439" s="50">
        <v>23772751</v>
      </c>
      <c r="C439" s="50" t="s">
        <v>26</v>
      </c>
      <c r="D439" s="84" t="s">
        <v>509</v>
      </c>
      <c r="E439" s="69" t="s">
        <v>511</v>
      </c>
      <c r="F439" s="65">
        <v>2.1</v>
      </c>
      <c r="G439" s="51">
        <v>0.47</v>
      </c>
      <c r="H439" s="51" t="str">
        <f t="shared" ref="H439" si="483">IF(G439&gt;0.8,"VG",IF(G439&gt;0.7,"G",IF(G439&gt;0.45,"S","NS")))</f>
        <v>S</v>
      </c>
      <c r="I439" s="51"/>
      <c r="J439" s="51"/>
      <c r="K439" s="51"/>
      <c r="L439" s="52">
        <v>0.2321</v>
      </c>
      <c r="M439" s="52" t="str">
        <f t="shared" ref="M439" si="484">IF(ABS(L439)&lt;5%,"VG",IF(ABS(L439)&lt;10%,"G",IF(ABS(L439)&lt;15%,"S","NS")))</f>
        <v>NS</v>
      </c>
      <c r="N439" s="51"/>
      <c r="O439" s="51"/>
      <c r="P439" s="51"/>
      <c r="Q439" s="51">
        <v>0.65</v>
      </c>
      <c r="R439" s="51" t="str">
        <f t="shared" ref="R439" si="485">IF(Q439&lt;=0.5,"VG",IF(Q439&lt;=0.6,"G",IF(Q439&lt;=0.7,"S","NS")))</f>
        <v>S</v>
      </c>
      <c r="S439" s="51"/>
      <c r="T439" s="51"/>
      <c r="U439" s="51"/>
      <c r="V439" s="51">
        <v>0.93400000000000005</v>
      </c>
      <c r="W439" s="51" t="str">
        <f t="shared" ref="W439" si="486">IF(V439&gt;0.85,"VG",IF(V439&gt;0.75,"G",IF(V439&gt;0.6,"S","NS")))</f>
        <v>VG</v>
      </c>
      <c r="X439" s="51"/>
      <c r="Y439" s="51"/>
      <c r="Z439" s="51"/>
      <c r="AA439" s="51"/>
      <c r="AB439" s="52"/>
      <c r="AC439" s="51"/>
      <c r="AD439" s="51"/>
      <c r="AE439" s="51"/>
      <c r="AF439" s="52"/>
      <c r="AG439" s="51"/>
      <c r="AH439" s="51"/>
      <c r="AI439" s="51"/>
      <c r="AJ439" s="52"/>
      <c r="AK439" s="51"/>
      <c r="AL439" s="51"/>
    </row>
    <row r="440" spans="1:38" s="50" customFormat="1" x14ac:dyDescent="0.3">
      <c r="A440" s="50">
        <v>14164900</v>
      </c>
      <c r="B440" s="50">
        <v>23772751</v>
      </c>
      <c r="C440" s="50" t="s">
        <v>26</v>
      </c>
      <c r="D440" s="84" t="s">
        <v>508</v>
      </c>
      <c r="E440" s="69" t="s">
        <v>511</v>
      </c>
      <c r="F440" s="65">
        <v>2.1</v>
      </c>
      <c r="G440" s="51">
        <v>0.46</v>
      </c>
      <c r="H440" s="51" t="str">
        <f t="shared" ref="H440" si="487">IF(G440&gt;0.8,"VG",IF(G440&gt;0.7,"G",IF(G440&gt;0.45,"S","NS")))</f>
        <v>S</v>
      </c>
      <c r="I440" s="51"/>
      <c r="J440" s="51"/>
      <c r="K440" s="51"/>
      <c r="L440" s="52">
        <v>0.2321</v>
      </c>
      <c r="M440" s="52" t="str">
        <f t="shared" ref="M440" si="488">IF(ABS(L440)&lt;5%,"VG",IF(ABS(L440)&lt;10%,"G",IF(ABS(L440)&lt;15%,"S","NS")))</f>
        <v>NS</v>
      </c>
      <c r="N440" s="51"/>
      <c r="O440" s="51"/>
      <c r="P440" s="51"/>
      <c r="Q440" s="51">
        <v>0.65</v>
      </c>
      <c r="R440" s="51" t="str">
        <f t="shared" ref="R440" si="489">IF(Q440&lt;=0.5,"VG",IF(Q440&lt;=0.6,"G",IF(Q440&lt;=0.7,"S","NS")))</f>
        <v>S</v>
      </c>
      <c r="S440" s="51"/>
      <c r="T440" s="51"/>
      <c r="U440" s="51"/>
      <c r="V440" s="51">
        <v>0.93400000000000005</v>
      </c>
      <c r="W440" s="51" t="str">
        <f t="shared" ref="W440" si="490">IF(V440&gt;0.85,"VG",IF(V440&gt;0.75,"G",IF(V440&gt;0.6,"S","NS")))</f>
        <v>VG</v>
      </c>
      <c r="X440" s="51"/>
      <c r="Y440" s="51"/>
      <c r="Z440" s="51"/>
      <c r="AA440" s="51"/>
      <c r="AB440" s="52"/>
      <c r="AC440" s="51"/>
      <c r="AD440" s="51"/>
      <c r="AE440" s="51"/>
      <c r="AF440" s="52"/>
      <c r="AG440" s="51"/>
      <c r="AH440" s="51"/>
      <c r="AI440" s="51"/>
      <c r="AJ440" s="52"/>
      <c r="AK440" s="51"/>
      <c r="AL440" s="51"/>
    </row>
    <row r="441" spans="1:38" s="34" customFormat="1" x14ac:dyDescent="0.3">
      <c r="A441" s="34">
        <v>14164900</v>
      </c>
      <c r="B441" s="34">
        <v>23772751</v>
      </c>
      <c r="C441" s="34" t="s">
        <v>26</v>
      </c>
      <c r="D441" s="85" t="s">
        <v>528</v>
      </c>
      <c r="E441" s="79" t="s">
        <v>143</v>
      </c>
      <c r="F441" s="86">
        <v>1.8</v>
      </c>
      <c r="G441" s="36">
        <v>0.59</v>
      </c>
      <c r="H441" s="36" t="str">
        <f t="shared" ref="H441" si="491">IF(G441&gt;0.8,"VG",IF(G441&gt;0.7,"G",IF(G441&gt;0.45,"S","NS")))</f>
        <v>S</v>
      </c>
      <c r="I441" s="36"/>
      <c r="J441" s="36"/>
      <c r="K441" s="36"/>
      <c r="L441" s="37">
        <v>0.1847</v>
      </c>
      <c r="M441" s="37" t="str">
        <f t="shared" ref="M441" si="492">IF(ABS(L441)&lt;5%,"VG",IF(ABS(L441)&lt;10%,"G",IF(ABS(L441)&lt;15%,"S","NS")))</f>
        <v>NS</v>
      </c>
      <c r="N441" s="36"/>
      <c r="O441" s="36"/>
      <c r="P441" s="36"/>
      <c r="Q441" s="36">
        <v>0.59</v>
      </c>
      <c r="R441" s="36" t="str">
        <f t="shared" ref="R441" si="493">IF(Q441&lt;=0.5,"VG",IF(Q441&lt;=0.6,"G",IF(Q441&lt;=0.7,"S","NS")))</f>
        <v>G</v>
      </c>
      <c r="S441" s="36"/>
      <c r="T441" s="36"/>
      <c r="U441" s="36"/>
      <c r="V441" s="36">
        <v>0.93100000000000005</v>
      </c>
      <c r="W441" s="36" t="str">
        <f t="shared" ref="W441" si="494">IF(V441&gt;0.85,"VG",IF(V441&gt;0.75,"G",IF(V441&gt;0.6,"S","NS")))</f>
        <v>VG</v>
      </c>
      <c r="X441" s="36"/>
      <c r="Y441" s="36"/>
      <c r="Z441" s="36"/>
      <c r="AA441" s="36"/>
      <c r="AB441" s="37"/>
      <c r="AC441" s="36"/>
      <c r="AD441" s="36"/>
      <c r="AE441" s="36"/>
      <c r="AF441" s="37"/>
      <c r="AG441" s="36"/>
      <c r="AH441" s="36"/>
      <c r="AI441" s="36"/>
      <c r="AJ441" s="37"/>
      <c r="AK441" s="36"/>
      <c r="AL441" s="36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4" t="s">
        <v>32</v>
      </c>
      <c r="AB3" s="154"/>
      <c r="AC3" s="160" t="s">
        <v>33</v>
      </c>
      <c r="AD3" s="160"/>
      <c r="AE3" s="158" t="s">
        <v>16</v>
      </c>
      <c r="AF3" s="158"/>
      <c r="AG3" s="157" t="s">
        <v>34</v>
      </c>
      <c r="AH3" s="157"/>
      <c r="AI3" s="161" t="s">
        <v>14</v>
      </c>
      <c r="AJ3" s="161"/>
      <c r="AK3" s="160" t="s">
        <v>33</v>
      </c>
      <c r="AL3" s="160"/>
      <c r="AM3" s="158" t="s">
        <v>16</v>
      </c>
      <c r="AN3" s="158"/>
      <c r="AO3" s="157" t="s">
        <v>34</v>
      </c>
      <c r="AP3" s="157"/>
      <c r="AR3" s="21" t="s">
        <v>19</v>
      </c>
      <c r="AS3" s="154" t="s">
        <v>14</v>
      </c>
      <c r="AT3" s="154"/>
      <c r="AU3" s="159" t="s">
        <v>33</v>
      </c>
      <c r="AV3" s="159"/>
      <c r="AW3" s="156" t="s">
        <v>16</v>
      </c>
      <c r="AX3" s="156"/>
      <c r="AY3" s="157" t="s">
        <v>34</v>
      </c>
      <c r="AZ3" s="157"/>
      <c r="BA3" s="154" t="s">
        <v>14</v>
      </c>
      <c r="BB3" s="154"/>
      <c r="BC3" s="155" t="s">
        <v>33</v>
      </c>
      <c r="BD3" s="155"/>
      <c r="BE3" s="156" t="s">
        <v>16</v>
      </c>
      <c r="BF3" s="156"/>
      <c r="BG3" s="157" t="s">
        <v>34</v>
      </c>
      <c r="BH3" s="157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2022-02-12T01:26:06Z</dcterms:modified>
</cp:coreProperties>
</file>